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rinterSettings/printerSettings1.bin" ContentType="application/vnd.openxmlformats-officedocument.spreadsheetml.printerSettings"/>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Roger Guevara\Downloads\"/>
    </mc:Choice>
  </mc:AlternateContent>
  <xr:revisionPtr revIDLastSave="0" documentId="13_ncr:1_{0CB3157F-22DF-4226-BCF6-6E89D190CD92}" xr6:coauthVersionLast="36" xr6:coauthVersionMax="36" xr10:uidLastSave="{00000000-0000-0000-0000-000000000000}"/>
  <bookViews>
    <workbookView xWindow="-120" yWindow="-120" windowWidth="29040" windowHeight="15840" tabRatio="656" xr2:uid="{00000000-000D-0000-FFFF-FFFF00000000}"/>
  </bookViews>
  <sheets>
    <sheet name="TP 001" sheetId="9" r:id="rId1"/>
    <sheet name="resumen" sheetId="1" r:id="rId2"/>
    <sheet name="resumenex" sheetId="2" r:id="rId3"/>
    <sheet name="FICHAproy" sheetId="3" r:id="rId4"/>
    <sheet name="FICHAex" sheetId="4" r:id="rId5"/>
    <sheet name="TP X" sheetId="5" r:id="rId6"/>
    <sheet name="Datos_Base_Calculo" sheetId="6" state="hidden" r:id="rId7"/>
  </sheets>
  <externalReferences>
    <externalReference r:id="rId8"/>
  </externalReferences>
  <calcPr calcId="162913"/>
</workbook>
</file>

<file path=xl/calcChain.xml><?xml version="1.0" encoding="utf-8"?>
<calcChain xmlns="http://schemas.openxmlformats.org/spreadsheetml/2006/main">
  <c r="GY19" i="1" l="1"/>
  <c r="AO23" i="9" l="1"/>
  <c r="AO22" i="9"/>
  <c r="G59" i="9" l="1"/>
  <c r="B11" i="3" l="1"/>
  <c r="AT31" i="9"/>
  <c r="M31" i="9" s="1"/>
  <c r="AT32" i="9"/>
  <c r="M32" i="9" s="1"/>
  <c r="AT33" i="9"/>
  <c r="AF91" i="9"/>
  <c r="AE91" i="9"/>
  <c r="AC91" i="9"/>
  <c r="AA91" i="9"/>
  <c r="Z91" i="9"/>
  <c r="X91" i="9"/>
  <c r="V91" i="9"/>
  <c r="T91" i="9"/>
  <c r="K91" i="9"/>
  <c r="AF90" i="9"/>
  <c r="AE90" i="9"/>
  <c r="AC90" i="9"/>
  <c r="AA90" i="9"/>
  <c r="Z90" i="9"/>
  <c r="X90" i="9"/>
  <c r="V90" i="9"/>
  <c r="T90" i="9"/>
  <c r="K90" i="9"/>
  <c r="AF89" i="9"/>
  <c r="AE89" i="9"/>
  <c r="AC89" i="9"/>
  <c r="AA89" i="9"/>
  <c r="Z89" i="9"/>
  <c r="X89" i="9"/>
  <c r="V89" i="9"/>
  <c r="T89" i="9"/>
  <c r="K89" i="9"/>
  <c r="AF88" i="9"/>
  <c r="AE88" i="9"/>
  <c r="AC88" i="9"/>
  <c r="AA88" i="9"/>
  <c r="Z88" i="9"/>
  <c r="X88" i="9"/>
  <c r="V88" i="9"/>
  <c r="T88" i="9"/>
  <c r="K88" i="9"/>
  <c r="AF87" i="9"/>
  <c r="AE87" i="9"/>
  <c r="AC87" i="9"/>
  <c r="AA87" i="9"/>
  <c r="Z87" i="9"/>
  <c r="X87" i="9"/>
  <c r="V87" i="9"/>
  <c r="T87" i="9"/>
  <c r="K87" i="9"/>
  <c r="AF86" i="9"/>
  <c r="AE86" i="9"/>
  <c r="AC86" i="9"/>
  <c r="AA86" i="9"/>
  <c r="Z86" i="9"/>
  <c r="X86" i="9"/>
  <c r="V86" i="9"/>
  <c r="T86" i="9"/>
  <c r="K86" i="9"/>
  <c r="AF85" i="9"/>
  <c r="AE85" i="9"/>
  <c r="AC85" i="9"/>
  <c r="AA85" i="9"/>
  <c r="Z85" i="9"/>
  <c r="X85" i="9"/>
  <c r="V85" i="9"/>
  <c r="T85" i="9"/>
  <c r="K85" i="9"/>
  <c r="K84" i="9"/>
  <c r="T84" i="9" s="1"/>
  <c r="K83" i="9"/>
  <c r="T83" i="9" s="1"/>
  <c r="AT81" i="9"/>
  <c r="M81" i="9" s="1"/>
  <c r="AS81" i="9"/>
  <c r="AH81" i="9"/>
  <c r="AF81" i="9"/>
  <c r="AE81" i="9"/>
  <c r="AC81" i="9"/>
  <c r="AA81" i="9"/>
  <c r="Z81" i="9"/>
  <c r="X81" i="9"/>
  <c r="V81" i="9"/>
  <c r="T81" i="9"/>
  <c r="R81" i="9"/>
  <c r="P81" i="9"/>
  <c r="N81" i="9"/>
  <c r="K81" i="9"/>
  <c r="I81" i="9"/>
  <c r="AT80" i="9"/>
  <c r="M80" i="9" s="1"/>
  <c r="AS80" i="9"/>
  <c r="AH80" i="9"/>
  <c r="AF80" i="9"/>
  <c r="AE80" i="9"/>
  <c r="AC80" i="9"/>
  <c r="AA80" i="9"/>
  <c r="Z80" i="9"/>
  <c r="X80" i="9"/>
  <c r="V80" i="9"/>
  <c r="T80" i="9"/>
  <c r="R80" i="9"/>
  <c r="P80" i="9"/>
  <c r="N80" i="9"/>
  <c r="K80" i="9"/>
  <c r="I80" i="9"/>
  <c r="AT79" i="9"/>
  <c r="M79" i="9" s="1"/>
  <c r="AS79" i="9"/>
  <c r="AH79" i="9"/>
  <c r="AF79" i="9"/>
  <c r="AE79" i="9"/>
  <c r="AC79" i="9"/>
  <c r="AA79" i="9"/>
  <c r="Z79" i="9"/>
  <c r="X79" i="9"/>
  <c r="V79" i="9"/>
  <c r="T79" i="9"/>
  <c r="R79" i="9"/>
  <c r="P79" i="9"/>
  <c r="N79" i="9"/>
  <c r="K79" i="9"/>
  <c r="I79" i="9"/>
  <c r="AT78" i="9"/>
  <c r="M78" i="9" s="1"/>
  <c r="AS78" i="9"/>
  <c r="AH78" i="9"/>
  <c r="AF78" i="9"/>
  <c r="AE78" i="9"/>
  <c r="AC78" i="9"/>
  <c r="AA78" i="9"/>
  <c r="Z78" i="9"/>
  <c r="X78" i="9"/>
  <c r="V78" i="9"/>
  <c r="T78" i="9"/>
  <c r="R78" i="9"/>
  <c r="P78" i="9"/>
  <c r="N78" i="9"/>
  <c r="K78" i="9"/>
  <c r="I78" i="9"/>
  <c r="AT77" i="9"/>
  <c r="M77" i="9" s="1"/>
  <c r="AS77" i="9"/>
  <c r="AH77" i="9"/>
  <c r="AF77" i="9"/>
  <c r="AE77" i="9"/>
  <c r="AC77" i="9"/>
  <c r="AA77" i="9"/>
  <c r="Z77" i="9"/>
  <c r="X77" i="9"/>
  <c r="V77" i="9"/>
  <c r="T77" i="9"/>
  <c r="R77" i="9"/>
  <c r="P77" i="9"/>
  <c r="N77" i="9"/>
  <c r="K77" i="9"/>
  <c r="I77" i="9"/>
  <c r="AT76" i="9"/>
  <c r="M76" i="9" s="1"/>
  <c r="AS76" i="9"/>
  <c r="AH76" i="9"/>
  <c r="AF76" i="9"/>
  <c r="AE76" i="9"/>
  <c r="AC76" i="9"/>
  <c r="AA76" i="9"/>
  <c r="Z76" i="9"/>
  <c r="X76" i="9"/>
  <c r="V76" i="9"/>
  <c r="T76" i="9"/>
  <c r="R76" i="9"/>
  <c r="P76" i="9"/>
  <c r="N76" i="9"/>
  <c r="K76" i="9"/>
  <c r="I76" i="9"/>
  <c r="AT75" i="9"/>
  <c r="M75" i="9" s="1"/>
  <c r="AS75" i="9"/>
  <c r="AH75" i="9"/>
  <c r="AF75" i="9"/>
  <c r="AE75" i="9"/>
  <c r="AC75" i="9"/>
  <c r="AA75" i="9"/>
  <c r="Z75" i="9"/>
  <c r="X75" i="9"/>
  <c r="V75" i="9"/>
  <c r="T75" i="9"/>
  <c r="R75" i="9"/>
  <c r="P75" i="9"/>
  <c r="N75" i="9"/>
  <c r="K75" i="9"/>
  <c r="I75" i="9"/>
  <c r="AT74" i="9"/>
  <c r="M74" i="9" s="1"/>
  <c r="AS74" i="9"/>
  <c r="AH74" i="9"/>
  <c r="AF74" i="9"/>
  <c r="AE74" i="9"/>
  <c r="AC74" i="9"/>
  <c r="AA74" i="9"/>
  <c r="Z74" i="9"/>
  <c r="X74" i="9"/>
  <c r="V74" i="9"/>
  <c r="T74" i="9"/>
  <c r="R74" i="9"/>
  <c r="P74" i="9"/>
  <c r="N74" i="9"/>
  <c r="K74" i="9"/>
  <c r="I74" i="9"/>
  <c r="AT73" i="9"/>
  <c r="M73" i="9" s="1"/>
  <c r="AS73" i="9"/>
  <c r="AH73" i="9"/>
  <c r="AF73" i="9"/>
  <c r="AE73" i="9"/>
  <c r="AC73" i="9"/>
  <c r="AA73" i="9"/>
  <c r="Z73" i="9"/>
  <c r="X73" i="9"/>
  <c r="V73" i="9"/>
  <c r="T73" i="9"/>
  <c r="R73" i="9"/>
  <c r="P73" i="9"/>
  <c r="N73" i="9"/>
  <c r="K73" i="9"/>
  <c r="I73" i="9"/>
  <c r="AT72" i="9"/>
  <c r="M72" i="9" s="1"/>
  <c r="AS72" i="9"/>
  <c r="AH72" i="9"/>
  <c r="AF72" i="9"/>
  <c r="AE72" i="9"/>
  <c r="AC72" i="9"/>
  <c r="AA72" i="9"/>
  <c r="Z72" i="9"/>
  <c r="X72" i="9"/>
  <c r="V72" i="9"/>
  <c r="T72" i="9"/>
  <c r="R72" i="9"/>
  <c r="P72" i="9"/>
  <c r="N72" i="9"/>
  <c r="K72" i="9"/>
  <c r="I72" i="9"/>
  <c r="AT71" i="9"/>
  <c r="M71" i="9" s="1"/>
  <c r="AS71" i="9"/>
  <c r="AH71" i="9"/>
  <c r="AF71" i="9"/>
  <c r="AE71" i="9"/>
  <c r="AC71" i="9"/>
  <c r="AA71" i="9"/>
  <c r="Z71" i="9"/>
  <c r="X71" i="9"/>
  <c r="V71" i="9"/>
  <c r="T71" i="9"/>
  <c r="R71" i="9"/>
  <c r="P71" i="9"/>
  <c r="N71" i="9"/>
  <c r="K71" i="9"/>
  <c r="I71" i="9"/>
  <c r="AT70" i="9"/>
  <c r="M70" i="9" s="1"/>
  <c r="AS70" i="9"/>
  <c r="AH70" i="9"/>
  <c r="AF70" i="9"/>
  <c r="AE70" i="9"/>
  <c r="AC70" i="9"/>
  <c r="AA70" i="9"/>
  <c r="Z70" i="9"/>
  <c r="X70" i="9"/>
  <c r="V70" i="9"/>
  <c r="T70" i="9"/>
  <c r="R70" i="9"/>
  <c r="P70" i="9"/>
  <c r="N70" i="9"/>
  <c r="K70" i="9"/>
  <c r="I70" i="9"/>
  <c r="AT69" i="9"/>
  <c r="M69" i="9" s="1"/>
  <c r="AS69" i="9"/>
  <c r="AH69" i="9"/>
  <c r="AF69" i="9"/>
  <c r="AE69" i="9"/>
  <c r="AC69" i="9"/>
  <c r="AA69" i="9"/>
  <c r="Z69" i="9"/>
  <c r="X69" i="9"/>
  <c r="V69" i="9"/>
  <c r="T69" i="9"/>
  <c r="R69" i="9"/>
  <c r="P69" i="9"/>
  <c r="N69" i="9"/>
  <c r="K69" i="9"/>
  <c r="I69" i="9"/>
  <c r="AT68" i="9"/>
  <c r="M68" i="9" s="1"/>
  <c r="AS68" i="9"/>
  <c r="AH68" i="9"/>
  <c r="AF68" i="9"/>
  <c r="AE68" i="9"/>
  <c r="AC68" i="9"/>
  <c r="AA68" i="9"/>
  <c r="Z68" i="9"/>
  <c r="X68" i="9"/>
  <c r="V68" i="9"/>
  <c r="T68" i="9"/>
  <c r="R68" i="9"/>
  <c r="P68" i="9"/>
  <c r="N68" i="9"/>
  <c r="K68" i="9"/>
  <c r="I68" i="9"/>
  <c r="AT67" i="9"/>
  <c r="M67" i="9" s="1"/>
  <c r="AS67" i="9"/>
  <c r="AH67" i="9"/>
  <c r="AF67" i="9"/>
  <c r="AE67" i="9"/>
  <c r="AC67" i="9"/>
  <c r="AA67" i="9"/>
  <c r="Z67" i="9"/>
  <c r="X67" i="9"/>
  <c r="V67" i="9"/>
  <c r="T67" i="9"/>
  <c r="R67" i="9"/>
  <c r="P67" i="9"/>
  <c r="N67" i="9"/>
  <c r="K67" i="9"/>
  <c r="I67" i="9"/>
  <c r="AT66" i="9"/>
  <c r="M66" i="9" s="1"/>
  <c r="AS66" i="9"/>
  <c r="AH66" i="9"/>
  <c r="AF66" i="9"/>
  <c r="AE66" i="9"/>
  <c r="AC66" i="9"/>
  <c r="AA66" i="9"/>
  <c r="Z66" i="9"/>
  <c r="X66" i="9"/>
  <c r="V66" i="9"/>
  <c r="T66" i="9"/>
  <c r="R66" i="9"/>
  <c r="P66" i="9"/>
  <c r="N66" i="9"/>
  <c r="K66" i="9"/>
  <c r="I66" i="9"/>
  <c r="AT65" i="9"/>
  <c r="M65" i="9" s="1"/>
  <c r="AS65" i="9"/>
  <c r="AH65" i="9"/>
  <c r="AF65" i="9"/>
  <c r="AE65" i="9"/>
  <c r="AC65" i="9"/>
  <c r="AA65" i="9"/>
  <c r="Z65" i="9"/>
  <c r="X65" i="9"/>
  <c r="V65" i="9"/>
  <c r="T65" i="9"/>
  <c r="R65" i="9"/>
  <c r="P65" i="9"/>
  <c r="N65" i="9"/>
  <c r="K65" i="9"/>
  <c r="I65" i="9"/>
  <c r="AT64" i="9"/>
  <c r="M64" i="9" s="1"/>
  <c r="AS64" i="9"/>
  <c r="AH64" i="9"/>
  <c r="AF64" i="9"/>
  <c r="AE64" i="9"/>
  <c r="AC64" i="9"/>
  <c r="AA64" i="9"/>
  <c r="Z64" i="9"/>
  <c r="X64" i="9"/>
  <c r="V64" i="9"/>
  <c r="T64" i="9"/>
  <c r="R64" i="9"/>
  <c r="P64" i="9"/>
  <c r="N64" i="9"/>
  <c r="K64" i="9"/>
  <c r="I64" i="9"/>
  <c r="AT63" i="9"/>
  <c r="M63" i="9" s="1"/>
  <c r="AS63" i="9"/>
  <c r="AH63" i="9"/>
  <c r="AF63" i="9"/>
  <c r="AE63" i="9"/>
  <c r="AC63" i="9"/>
  <c r="AA63" i="9"/>
  <c r="Z63" i="9"/>
  <c r="X63" i="9"/>
  <c r="V63" i="9"/>
  <c r="T63" i="9"/>
  <c r="R63" i="9"/>
  <c r="P63" i="9"/>
  <c r="N63" i="9"/>
  <c r="K63" i="9"/>
  <c r="I63" i="9"/>
  <c r="AT62" i="9"/>
  <c r="M62" i="9" s="1"/>
  <c r="AS62" i="9"/>
  <c r="AH62" i="9"/>
  <c r="AF62" i="9"/>
  <c r="AE62" i="9"/>
  <c r="AC62" i="9"/>
  <c r="AA62" i="9"/>
  <c r="Z62" i="9"/>
  <c r="X62" i="9"/>
  <c r="V62" i="9"/>
  <c r="T62" i="9"/>
  <c r="R62" i="9"/>
  <c r="P62" i="9"/>
  <c r="N62" i="9"/>
  <c r="K62" i="9"/>
  <c r="I62" i="9"/>
  <c r="AT61" i="9"/>
  <c r="M61" i="9" s="1"/>
  <c r="AS61" i="9"/>
  <c r="AH61" i="9"/>
  <c r="AF61" i="9"/>
  <c r="AE61" i="9"/>
  <c r="AC61" i="9"/>
  <c r="AA61" i="9"/>
  <c r="Z61" i="9"/>
  <c r="X61" i="9"/>
  <c r="V61" i="9"/>
  <c r="T61" i="9"/>
  <c r="R61" i="9"/>
  <c r="P61" i="9"/>
  <c r="N61" i="9"/>
  <c r="K61" i="9"/>
  <c r="I61" i="9"/>
  <c r="AT60" i="9"/>
  <c r="M60" i="9" s="1"/>
  <c r="AS60" i="9"/>
  <c r="P60" i="9"/>
  <c r="R60" i="9" s="1"/>
  <c r="N60" i="9"/>
  <c r="I60" i="9"/>
  <c r="K60" i="9" s="1"/>
  <c r="T60" i="9" s="1"/>
  <c r="AT59" i="9"/>
  <c r="M59" i="9" s="1"/>
  <c r="AS59" i="9"/>
  <c r="P59" i="9"/>
  <c r="AT58" i="9"/>
  <c r="M58" i="9" s="1"/>
  <c r="AS58" i="9"/>
  <c r="P58" i="9"/>
  <c r="AT57" i="9"/>
  <c r="M57" i="9" s="1"/>
  <c r="AS57" i="9"/>
  <c r="P57" i="9"/>
  <c r="AT56" i="9"/>
  <c r="AS56" i="9"/>
  <c r="AT55" i="9"/>
  <c r="M55" i="9" s="1"/>
  <c r="AS55" i="9"/>
  <c r="AH55" i="9"/>
  <c r="AF55" i="9"/>
  <c r="AE55" i="9"/>
  <c r="AC55" i="9"/>
  <c r="AA55" i="9"/>
  <c r="Z55" i="9"/>
  <c r="X55" i="9"/>
  <c r="V55" i="9"/>
  <c r="T55" i="9"/>
  <c r="R55" i="9"/>
  <c r="P55" i="9"/>
  <c r="N55" i="9"/>
  <c r="K55" i="9"/>
  <c r="I55" i="9"/>
  <c r="AT54" i="9"/>
  <c r="M54" i="9" s="1"/>
  <c r="AS54" i="9"/>
  <c r="AH54" i="9"/>
  <c r="AF54" i="9"/>
  <c r="AE54" i="9"/>
  <c r="AC54" i="9"/>
  <c r="AA54" i="9"/>
  <c r="Z54" i="9"/>
  <c r="X54" i="9"/>
  <c r="V54" i="9"/>
  <c r="T54" i="9"/>
  <c r="R54" i="9"/>
  <c r="P54" i="9"/>
  <c r="N54" i="9"/>
  <c r="K54" i="9"/>
  <c r="I54" i="9"/>
  <c r="AT53" i="9"/>
  <c r="M53" i="9" s="1"/>
  <c r="AS53" i="9"/>
  <c r="AH53" i="9"/>
  <c r="AF53" i="9"/>
  <c r="AE53" i="9"/>
  <c r="AC53" i="9"/>
  <c r="AA53" i="9"/>
  <c r="Z53" i="9"/>
  <c r="X53" i="9"/>
  <c r="V53" i="9"/>
  <c r="T53" i="9"/>
  <c r="R53" i="9"/>
  <c r="P53" i="9"/>
  <c r="N53" i="9"/>
  <c r="K53" i="9"/>
  <c r="I53" i="9"/>
  <c r="AT52" i="9"/>
  <c r="M52" i="9" s="1"/>
  <c r="AS52" i="9"/>
  <c r="AH52" i="9"/>
  <c r="AF52" i="9"/>
  <c r="AE52" i="9"/>
  <c r="AC52" i="9"/>
  <c r="AA52" i="9"/>
  <c r="Z52" i="9"/>
  <c r="X52" i="9"/>
  <c r="V52" i="9"/>
  <c r="T52" i="9"/>
  <c r="R52" i="9"/>
  <c r="P52" i="9"/>
  <c r="N52" i="9"/>
  <c r="K52" i="9"/>
  <c r="I52" i="9"/>
  <c r="AT51" i="9"/>
  <c r="M51" i="9" s="1"/>
  <c r="AS51" i="9"/>
  <c r="AH51" i="9"/>
  <c r="AF51" i="9"/>
  <c r="AE51" i="9"/>
  <c r="AC51" i="9"/>
  <c r="AA51" i="9"/>
  <c r="Z51" i="9"/>
  <c r="X51" i="9"/>
  <c r="V51" i="9"/>
  <c r="T51" i="9"/>
  <c r="R51" i="9"/>
  <c r="P51" i="9"/>
  <c r="N51" i="9"/>
  <c r="K51" i="9"/>
  <c r="I51" i="9"/>
  <c r="AT50" i="9"/>
  <c r="M50" i="9" s="1"/>
  <c r="AS50" i="9"/>
  <c r="AH50" i="9"/>
  <c r="AF50" i="9"/>
  <c r="AE50" i="9"/>
  <c r="AC50" i="9"/>
  <c r="AA50" i="9"/>
  <c r="Z50" i="9"/>
  <c r="X50" i="9"/>
  <c r="V50" i="9"/>
  <c r="T50" i="9"/>
  <c r="R50" i="9"/>
  <c r="P50" i="9"/>
  <c r="N50" i="9"/>
  <c r="K50" i="9"/>
  <c r="I50" i="9"/>
  <c r="AT49" i="9"/>
  <c r="M49" i="9" s="1"/>
  <c r="AS49" i="9"/>
  <c r="AH49" i="9"/>
  <c r="AF49" i="9"/>
  <c r="AE49" i="9"/>
  <c r="AC49" i="9"/>
  <c r="AA49" i="9"/>
  <c r="Z49" i="9"/>
  <c r="X49" i="9"/>
  <c r="V49" i="9"/>
  <c r="T49" i="9"/>
  <c r="R49" i="9"/>
  <c r="P49" i="9"/>
  <c r="N49" i="9"/>
  <c r="K49" i="9"/>
  <c r="I49" i="9"/>
  <c r="AT48" i="9"/>
  <c r="M48" i="9" s="1"/>
  <c r="AS48" i="9"/>
  <c r="AH48" i="9"/>
  <c r="AF48" i="9"/>
  <c r="AE48" i="9"/>
  <c r="AC48" i="9"/>
  <c r="AA48" i="9"/>
  <c r="Z48" i="9"/>
  <c r="X48" i="9"/>
  <c r="V48" i="9"/>
  <c r="T48" i="9"/>
  <c r="R48" i="9"/>
  <c r="P48" i="9"/>
  <c r="N48" i="9"/>
  <c r="K48" i="9"/>
  <c r="I48" i="9"/>
  <c r="AT47" i="9"/>
  <c r="AS47" i="9"/>
  <c r="AH47" i="9"/>
  <c r="AF47" i="9"/>
  <c r="AE47" i="9"/>
  <c r="AC47" i="9"/>
  <c r="AA47" i="9"/>
  <c r="Z47" i="9"/>
  <c r="X47" i="9"/>
  <c r="V47" i="9"/>
  <c r="T47" i="9"/>
  <c r="R47" i="9"/>
  <c r="P47" i="9"/>
  <c r="N47" i="9"/>
  <c r="M47" i="9"/>
  <c r="K47" i="9"/>
  <c r="I47" i="9"/>
  <c r="AT46" i="9"/>
  <c r="M46" i="9" s="1"/>
  <c r="AS46" i="9"/>
  <c r="AH46" i="9"/>
  <c r="AF46" i="9"/>
  <c r="AE46" i="9"/>
  <c r="AC46" i="9"/>
  <c r="AA46" i="9"/>
  <c r="Z46" i="9"/>
  <c r="X46" i="9"/>
  <c r="V46" i="9"/>
  <c r="T46" i="9"/>
  <c r="R46" i="9"/>
  <c r="P46" i="9"/>
  <c r="N46" i="9"/>
  <c r="K46" i="9"/>
  <c r="I46" i="9"/>
  <c r="AT45" i="9"/>
  <c r="M45" i="9" s="1"/>
  <c r="AS45" i="9"/>
  <c r="AH45" i="9"/>
  <c r="AF45" i="9"/>
  <c r="AE45" i="9"/>
  <c r="AC45" i="9"/>
  <c r="AA45" i="9"/>
  <c r="Z45" i="9"/>
  <c r="X45" i="9"/>
  <c r="V45" i="9"/>
  <c r="T45" i="9"/>
  <c r="R45" i="9"/>
  <c r="P45" i="9"/>
  <c r="N45" i="9"/>
  <c r="K45" i="9"/>
  <c r="I45" i="9"/>
  <c r="AT44" i="9"/>
  <c r="M44" i="9" s="1"/>
  <c r="AS44" i="9"/>
  <c r="AH44" i="9"/>
  <c r="AF44" i="9"/>
  <c r="AE44" i="9"/>
  <c r="AC44" i="9"/>
  <c r="AA44" i="9"/>
  <c r="Z44" i="9"/>
  <c r="X44" i="9"/>
  <c r="V44" i="9"/>
  <c r="T44" i="9"/>
  <c r="R44" i="9"/>
  <c r="P44" i="9"/>
  <c r="N44" i="9"/>
  <c r="K44" i="9"/>
  <c r="I44" i="9"/>
  <c r="AT43" i="9"/>
  <c r="M43" i="9" s="1"/>
  <c r="AS43" i="9"/>
  <c r="AH43" i="9"/>
  <c r="AF43" i="9"/>
  <c r="AE43" i="9"/>
  <c r="AC43" i="9"/>
  <c r="AA43" i="9"/>
  <c r="Z43" i="9"/>
  <c r="X43" i="9"/>
  <c r="V43" i="9"/>
  <c r="T43" i="9"/>
  <c r="R43" i="9"/>
  <c r="P43" i="9"/>
  <c r="N43" i="9"/>
  <c r="K43" i="9"/>
  <c r="I43" i="9"/>
  <c r="AT42" i="9"/>
  <c r="M42" i="9" s="1"/>
  <c r="AS42" i="9"/>
  <c r="AH42" i="9"/>
  <c r="AF42" i="9"/>
  <c r="AE42" i="9"/>
  <c r="AC42" i="9"/>
  <c r="AA42" i="9"/>
  <c r="Z42" i="9"/>
  <c r="X42" i="9"/>
  <c r="V42" i="9"/>
  <c r="T42" i="9"/>
  <c r="R42" i="9"/>
  <c r="P42" i="9"/>
  <c r="N42" i="9"/>
  <c r="K42" i="9"/>
  <c r="I42" i="9"/>
  <c r="AT41" i="9"/>
  <c r="M41" i="9" s="1"/>
  <c r="AS41" i="9"/>
  <c r="AH41" i="9"/>
  <c r="AF41" i="9"/>
  <c r="AE41" i="9"/>
  <c r="AC41" i="9"/>
  <c r="AA41" i="9"/>
  <c r="Z41" i="9"/>
  <c r="X41" i="9"/>
  <c r="V41" i="9"/>
  <c r="T41" i="9"/>
  <c r="R41" i="9"/>
  <c r="P41" i="9"/>
  <c r="N41" i="9"/>
  <c r="K41" i="9"/>
  <c r="I41" i="9"/>
  <c r="AT40" i="9"/>
  <c r="M40" i="9" s="1"/>
  <c r="AS40" i="9"/>
  <c r="AH40" i="9"/>
  <c r="AF40" i="9"/>
  <c r="AE40" i="9"/>
  <c r="AC40" i="9"/>
  <c r="AA40" i="9"/>
  <c r="Z40" i="9"/>
  <c r="X40" i="9"/>
  <c r="V40" i="9"/>
  <c r="T40" i="9"/>
  <c r="R40" i="9"/>
  <c r="P40" i="9"/>
  <c r="N40" i="9"/>
  <c r="K40" i="9"/>
  <c r="I40" i="9"/>
  <c r="AT39" i="9"/>
  <c r="M39" i="9" s="1"/>
  <c r="AS39" i="9"/>
  <c r="AH39" i="9"/>
  <c r="AF39" i="9"/>
  <c r="AE39" i="9"/>
  <c r="AC39" i="9"/>
  <c r="AA39" i="9"/>
  <c r="Z39" i="9"/>
  <c r="X39" i="9"/>
  <c r="V39" i="9"/>
  <c r="T39" i="9"/>
  <c r="R39" i="9"/>
  <c r="P39" i="9"/>
  <c r="N39" i="9"/>
  <c r="K39" i="9"/>
  <c r="I39" i="9"/>
  <c r="AT38" i="9"/>
  <c r="M38" i="9" s="1"/>
  <c r="AS38" i="9"/>
  <c r="AH38" i="9"/>
  <c r="AF38" i="9"/>
  <c r="AE38" i="9"/>
  <c r="AC38" i="9"/>
  <c r="AA38" i="9"/>
  <c r="Z38" i="9"/>
  <c r="X38" i="9"/>
  <c r="V38" i="9"/>
  <c r="T38" i="9"/>
  <c r="R38" i="9"/>
  <c r="P38" i="9"/>
  <c r="N38" i="9"/>
  <c r="K38" i="9"/>
  <c r="I38" i="9"/>
  <c r="AT37" i="9"/>
  <c r="M37" i="9" s="1"/>
  <c r="AS37" i="9"/>
  <c r="R37" i="9"/>
  <c r="P37" i="9"/>
  <c r="N37" i="9"/>
  <c r="N36" i="9" s="1"/>
  <c r="N35" i="9" s="1"/>
  <c r="N34" i="9" s="1"/>
  <c r="I37" i="9"/>
  <c r="K37" i="9" s="1"/>
  <c r="T37" i="9" s="1"/>
  <c r="AT36" i="9"/>
  <c r="M36" i="9" s="1"/>
  <c r="AS36" i="9"/>
  <c r="P36" i="9"/>
  <c r="AT35" i="9"/>
  <c r="M35" i="9" s="1"/>
  <c r="AS35" i="9"/>
  <c r="P35" i="9"/>
  <c r="AT34" i="9"/>
  <c r="M34" i="9" s="1"/>
  <c r="AS34" i="9"/>
  <c r="P34" i="9"/>
  <c r="AS33" i="9"/>
  <c r="P33" i="9"/>
  <c r="M33" i="9"/>
  <c r="AS32" i="9"/>
  <c r="P32" i="9"/>
  <c r="AS31" i="9"/>
  <c r="P31" i="9"/>
  <c r="AT30" i="9"/>
  <c r="M30" i="9" s="1"/>
  <c r="AS30" i="9"/>
  <c r="P30" i="9"/>
  <c r="AM29" i="9"/>
  <c r="AU27" i="9"/>
  <c r="AU26" i="9"/>
  <c r="AU25" i="9"/>
  <c r="AC25" i="9"/>
  <c r="AF25" i="9" s="1"/>
  <c r="BA5" i="9" s="1"/>
  <c r="AU24" i="9"/>
  <c r="AK24" i="9"/>
  <c r="AC24" i="9"/>
  <c r="AF24" i="9" s="1"/>
  <c r="BA4" i="9" s="1"/>
  <c r="AU23" i="9"/>
  <c r="AC23" i="9"/>
  <c r="AF23" i="9" s="1"/>
  <c r="AU22" i="9"/>
  <c r="AC22" i="9"/>
  <c r="AF22" i="9" s="1"/>
  <c r="H22" i="9"/>
  <c r="J22" i="9" s="1"/>
  <c r="AY19" i="9" s="1"/>
  <c r="AY21" i="9"/>
  <c r="AU21" i="9"/>
  <c r="AU20" i="9"/>
  <c r="AU19" i="9"/>
  <c r="AU18" i="9"/>
  <c r="AG18" i="9"/>
  <c r="AU17" i="9"/>
  <c r="AU16" i="9"/>
  <c r="Q16" i="9"/>
  <c r="Q17" i="9" s="1"/>
  <c r="AY15" i="9"/>
  <c r="AU15" i="9"/>
  <c r="AL15" i="9"/>
  <c r="AY14" i="9"/>
  <c r="AU14" i="9"/>
  <c r="AL14" i="9"/>
  <c r="AE14" i="9"/>
  <c r="AD14" i="9"/>
  <c r="AY13" i="9"/>
  <c r="AU13" i="9"/>
  <c r="AU12" i="9"/>
  <c r="AB12" i="9"/>
  <c r="AY11" i="9" s="1"/>
  <c r="AU11" i="9"/>
  <c r="AL11" i="9"/>
  <c r="AY10" i="9"/>
  <c r="AU10" i="9"/>
  <c r="AY9" i="9"/>
  <c r="AU9" i="9"/>
  <c r="AY8" i="9"/>
  <c r="AU8" i="9"/>
  <c r="AY7" i="9"/>
  <c r="AU7" i="9"/>
  <c r="A7" i="9"/>
  <c r="AY6" i="9"/>
  <c r="AU6" i="9"/>
  <c r="AZ5" i="9"/>
  <c r="AY5" i="9"/>
  <c r="AU5" i="9"/>
  <c r="AK5" i="9"/>
  <c r="AZ4" i="9"/>
  <c r="AY4" i="9"/>
  <c r="AU4" i="9"/>
  <c r="AZ3" i="9"/>
  <c r="AY3" i="9"/>
  <c r="AU3" i="9"/>
  <c r="AZ2" i="9"/>
  <c r="AY2" i="9"/>
  <c r="AU2" i="9"/>
  <c r="AK2" i="9"/>
  <c r="AK3" i="9" s="1"/>
  <c r="AK4" i="9" s="1"/>
  <c r="BA1" i="9"/>
  <c r="AY1" i="9"/>
  <c r="AX1" i="9"/>
  <c r="AL14" i="5"/>
  <c r="A7" i="5"/>
  <c r="D68" i="6"/>
  <c r="D67" i="6"/>
  <c r="D66" i="6"/>
  <c r="D65" i="6"/>
  <c r="D32" i="6"/>
  <c r="D31" i="6"/>
  <c r="D24" i="6"/>
  <c r="D20" i="6"/>
  <c r="D36" i="6"/>
  <c r="D38" i="6"/>
  <c r="D37" i="6"/>
  <c r="D43" i="6"/>
  <c r="D41" i="6"/>
  <c r="D42" i="6"/>
  <c r="D40" i="6"/>
  <c r="AM29" i="5"/>
  <c r="G77" i="6"/>
  <c r="G78" i="6" s="1"/>
  <c r="G79" i="6" s="1"/>
  <c r="G80" i="6" s="1"/>
  <c r="G81" i="6" l="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V84" i="9"/>
  <c r="AC84" i="9" s="1"/>
  <c r="AE84" i="9" s="1"/>
  <c r="AF84" i="9" s="1"/>
  <c r="AD12" i="9"/>
  <c r="AY12" i="9" s="1"/>
  <c r="V83" i="9"/>
  <c r="X83" i="9"/>
  <c r="Z83" i="9" s="1"/>
  <c r="V60" i="9"/>
  <c r="R36" i="9"/>
  <c r="R35" i="9" s="1"/>
  <c r="R34" i="9" s="1"/>
  <c r="AY18" i="9"/>
  <c r="AT82" i="9"/>
  <c r="AS82" i="9"/>
  <c r="C22" i="9" s="1"/>
  <c r="AY16" i="9" s="1"/>
  <c r="V37" i="9"/>
  <c r="X37" i="9" s="1"/>
  <c r="Z37" i="9" s="1"/>
  <c r="I36" i="9"/>
  <c r="K36" i="9" s="1"/>
  <c r="T36" i="9" s="1"/>
  <c r="V36" i="9" s="1"/>
  <c r="R33" i="9"/>
  <c r="R32" i="9" s="1"/>
  <c r="R31" i="9" s="1"/>
  <c r="R30" i="9" s="1"/>
  <c r="N33" i="9"/>
  <c r="N32" i="9" s="1"/>
  <c r="N31" i="9" s="1"/>
  <c r="N30" i="9" s="1"/>
  <c r="BA3" i="9"/>
  <c r="AL13" i="9"/>
  <c r="BA2" i="9"/>
  <c r="AH22" i="9"/>
  <c r="AY26" i="9" s="1"/>
  <c r="AL12" i="9"/>
  <c r="AI4" i="9"/>
  <c r="GX51" i="2"/>
  <c r="GW51" i="2"/>
  <c r="GV51" i="2"/>
  <c r="GU51" i="2"/>
  <c r="GT51" i="2"/>
  <c r="GS51" i="2"/>
  <c r="GR51" i="2"/>
  <c r="GQ51" i="2"/>
  <c r="GP51" i="2"/>
  <c r="GO51" i="2"/>
  <c r="GN51" i="2"/>
  <c r="GM51" i="2"/>
  <c r="GL51" i="2"/>
  <c r="GK51" i="2"/>
  <c r="GJ51" i="2"/>
  <c r="GI51" i="2"/>
  <c r="GH51" i="2"/>
  <c r="GG51" i="2"/>
  <c r="GF51" i="2"/>
  <c r="GE51" i="2"/>
  <c r="GD51" i="2"/>
  <c r="GC51" i="2"/>
  <c r="GB51" i="2"/>
  <c r="GA51" i="2"/>
  <c r="FZ51" i="2"/>
  <c r="FY51" i="2"/>
  <c r="FX51" i="2"/>
  <c r="FW51" i="2"/>
  <c r="FV51" i="2"/>
  <c r="FU51" i="2"/>
  <c r="FT51" i="2"/>
  <c r="FS51" i="2"/>
  <c r="FR51" i="2"/>
  <c r="FQ51" i="2"/>
  <c r="FP51" i="2"/>
  <c r="FO51" i="2"/>
  <c r="FN51" i="2"/>
  <c r="FM51" i="2"/>
  <c r="FL51" i="2"/>
  <c r="FK51" i="2"/>
  <c r="FJ51" i="2"/>
  <c r="FI51" i="2"/>
  <c r="FH51" i="2"/>
  <c r="FG51" i="2"/>
  <c r="FF51" i="2"/>
  <c r="FE51" i="2"/>
  <c r="FD51" i="2"/>
  <c r="FC51" i="2"/>
  <c r="FB51" i="2"/>
  <c r="FA51" i="2"/>
  <c r="EZ51" i="2"/>
  <c r="EY51" i="2"/>
  <c r="EX51" i="2"/>
  <c r="EW51" i="2"/>
  <c r="EV51" i="2"/>
  <c r="EU51" i="2"/>
  <c r="ET51" i="2"/>
  <c r="ES51" i="2"/>
  <c r="ER51" i="2"/>
  <c r="EQ51" i="2"/>
  <c r="EP51" i="2"/>
  <c r="EO51" i="2"/>
  <c r="EN51" i="2"/>
  <c r="EM51" i="2"/>
  <c r="EL51" i="2"/>
  <c r="EK51" i="2"/>
  <c r="EJ51" i="2"/>
  <c r="EI51" i="2"/>
  <c r="EH51" i="2"/>
  <c r="EG51" i="2"/>
  <c r="EF51" i="2"/>
  <c r="EE51" i="2"/>
  <c r="ED51" i="2"/>
  <c r="EC51" i="2"/>
  <c r="EB51" i="2"/>
  <c r="EA51" i="2"/>
  <c r="DZ51" i="2"/>
  <c r="DY51" i="2"/>
  <c r="DX51" i="2"/>
  <c r="DW51" i="2"/>
  <c r="DV51" i="2"/>
  <c r="DU51" i="2"/>
  <c r="DT51" i="2"/>
  <c r="DS51" i="2"/>
  <c r="DR51" i="2"/>
  <c r="DQ51" i="2"/>
  <c r="DP51" i="2"/>
  <c r="DO51" i="2"/>
  <c r="DN51" i="2"/>
  <c r="DM51" i="2"/>
  <c r="DL51" i="2"/>
  <c r="DK51" i="2"/>
  <c r="DJ51" i="2"/>
  <c r="DI51" i="2"/>
  <c r="DH51" i="2"/>
  <c r="DG51" i="2"/>
  <c r="DF51" i="2"/>
  <c r="DE51" i="2"/>
  <c r="DD51" i="2"/>
  <c r="DC51" i="2"/>
  <c r="DB51" i="2"/>
  <c r="DA51" i="2"/>
  <c r="CZ51" i="2"/>
  <c r="CY51" i="2"/>
  <c r="CX51" i="2"/>
  <c r="CW51" i="2"/>
  <c r="CV51" i="2"/>
  <c r="CU51" i="2"/>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GX50" i="2"/>
  <c r="GW50" i="2"/>
  <c r="GV50" i="2"/>
  <c r="GU50" i="2"/>
  <c r="GT50" i="2"/>
  <c r="GS50" i="2"/>
  <c r="GR50" i="2"/>
  <c r="GQ50" i="2"/>
  <c r="GP50" i="2"/>
  <c r="GO50" i="2"/>
  <c r="GN50" i="2"/>
  <c r="GM50" i="2"/>
  <c r="GL50" i="2"/>
  <c r="GK50" i="2"/>
  <c r="GJ50" i="2"/>
  <c r="GI50" i="2"/>
  <c r="GH50" i="2"/>
  <c r="GG50" i="2"/>
  <c r="GF50" i="2"/>
  <c r="GE50" i="2"/>
  <c r="GD50" i="2"/>
  <c r="GC50" i="2"/>
  <c r="GB50" i="2"/>
  <c r="GA50" i="2"/>
  <c r="FZ50" i="2"/>
  <c r="FY50" i="2"/>
  <c r="FX50" i="2"/>
  <c r="FW50" i="2"/>
  <c r="FV50" i="2"/>
  <c r="FU50" i="2"/>
  <c r="FT50" i="2"/>
  <c r="FS50" i="2"/>
  <c r="FR50" i="2"/>
  <c r="FQ50" i="2"/>
  <c r="FP50" i="2"/>
  <c r="FO50" i="2"/>
  <c r="FN50" i="2"/>
  <c r="FM50" i="2"/>
  <c r="FL50" i="2"/>
  <c r="FK50" i="2"/>
  <c r="FJ50" i="2"/>
  <c r="FI50" i="2"/>
  <c r="FH50" i="2"/>
  <c r="FG50" i="2"/>
  <c r="FF50" i="2"/>
  <c r="FE50" i="2"/>
  <c r="FD50" i="2"/>
  <c r="FC50" i="2"/>
  <c r="FB50" i="2"/>
  <c r="FA50" i="2"/>
  <c r="EZ50" i="2"/>
  <c r="EY50" i="2"/>
  <c r="EX50" i="2"/>
  <c r="EW50" i="2"/>
  <c r="EV50" i="2"/>
  <c r="EU50" i="2"/>
  <c r="ET50" i="2"/>
  <c r="ES50" i="2"/>
  <c r="ER50" i="2"/>
  <c r="EQ50" i="2"/>
  <c r="EP50" i="2"/>
  <c r="EO50" i="2"/>
  <c r="EN50" i="2"/>
  <c r="EM50" i="2"/>
  <c r="EL50" i="2"/>
  <c r="EK50" i="2"/>
  <c r="EJ50" i="2"/>
  <c r="EI50" i="2"/>
  <c r="EH50" i="2"/>
  <c r="EG50" i="2"/>
  <c r="EF50" i="2"/>
  <c r="EE50" i="2"/>
  <c r="ED50" i="2"/>
  <c r="EC50" i="2"/>
  <c r="EB50" i="2"/>
  <c r="EA50" i="2"/>
  <c r="DZ50" i="2"/>
  <c r="DY50" i="2"/>
  <c r="DX50" i="2"/>
  <c r="DW50" i="2"/>
  <c r="DV50" i="2"/>
  <c r="DU50" i="2"/>
  <c r="DT50" i="2"/>
  <c r="DS50" i="2"/>
  <c r="DR50" i="2"/>
  <c r="DQ50" i="2"/>
  <c r="DP50" i="2"/>
  <c r="DO50" i="2"/>
  <c r="DN50" i="2"/>
  <c r="DM50" i="2"/>
  <c r="DL50" i="2"/>
  <c r="DK50" i="2"/>
  <c r="DJ50" i="2"/>
  <c r="DI50" i="2"/>
  <c r="DH50" i="2"/>
  <c r="DG50" i="2"/>
  <c r="DF50" i="2"/>
  <c r="DE50" i="2"/>
  <c r="DD50" i="2"/>
  <c r="DC50" i="2"/>
  <c r="DB50" i="2"/>
  <c r="DA50" i="2"/>
  <c r="CZ50" i="2"/>
  <c r="CY50" i="2"/>
  <c r="CX50" i="2"/>
  <c r="CW50" i="2"/>
  <c r="CV50" i="2"/>
  <c r="CU50"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GX49" i="2"/>
  <c r="GW49" i="2"/>
  <c r="GV49" i="2"/>
  <c r="GU49" i="2"/>
  <c r="GT49" i="2"/>
  <c r="GS49" i="2"/>
  <c r="GR49" i="2"/>
  <c r="GQ49" i="2"/>
  <c r="GP49" i="2"/>
  <c r="GO49" i="2"/>
  <c r="GN49" i="2"/>
  <c r="GM49" i="2"/>
  <c r="GL49" i="2"/>
  <c r="GK49" i="2"/>
  <c r="GJ49" i="2"/>
  <c r="GI49" i="2"/>
  <c r="GH49" i="2"/>
  <c r="GG49" i="2"/>
  <c r="GF49" i="2"/>
  <c r="GE49" i="2"/>
  <c r="GD49" i="2"/>
  <c r="GC49" i="2"/>
  <c r="GB49" i="2"/>
  <c r="GA49" i="2"/>
  <c r="FZ49" i="2"/>
  <c r="FY49" i="2"/>
  <c r="FX49" i="2"/>
  <c r="FW49" i="2"/>
  <c r="FV49" i="2"/>
  <c r="FU49" i="2"/>
  <c r="FT49" i="2"/>
  <c r="FS49" i="2"/>
  <c r="FR49" i="2"/>
  <c r="FQ49" i="2"/>
  <c r="FP49" i="2"/>
  <c r="FO49" i="2"/>
  <c r="FN49" i="2"/>
  <c r="FM49" i="2"/>
  <c r="FL49" i="2"/>
  <c r="FK49" i="2"/>
  <c r="FJ49" i="2"/>
  <c r="FI49" i="2"/>
  <c r="FH49" i="2"/>
  <c r="FG49" i="2"/>
  <c r="FF49" i="2"/>
  <c r="FE49" i="2"/>
  <c r="FD49" i="2"/>
  <c r="FC49" i="2"/>
  <c r="FB49" i="2"/>
  <c r="FA49" i="2"/>
  <c r="EZ49" i="2"/>
  <c r="EY49" i="2"/>
  <c r="EX49" i="2"/>
  <c r="EW49" i="2"/>
  <c r="EV49" i="2"/>
  <c r="EU49" i="2"/>
  <c r="ET49" i="2"/>
  <c r="ES49" i="2"/>
  <c r="ER49" i="2"/>
  <c r="EQ49" i="2"/>
  <c r="EP49" i="2"/>
  <c r="EO49" i="2"/>
  <c r="EN49" i="2"/>
  <c r="EM49" i="2"/>
  <c r="EL49" i="2"/>
  <c r="EK49" i="2"/>
  <c r="EJ49" i="2"/>
  <c r="EI49" i="2"/>
  <c r="EH49" i="2"/>
  <c r="EG49" i="2"/>
  <c r="EF49" i="2"/>
  <c r="EE49" i="2"/>
  <c r="ED49" i="2"/>
  <c r="EC49" i="2"/>
  <c r="EB49" i="2"/>
  <c r="EA49" i="2"/>
  <c r="DZ49" i="2"/>
  <c r="DY49" i="2"/>
  <c r="DX49" i="2"/>
  <c r="DW49" i="2"/>
  <c r="DV49" i="2"/>
  <c r="DU49" i="2"/>
  <c r="DT49" i="2"/>
  <c r="DS49" i="2"/>
  <c r="DR49" i="2"/>
  <c r="DQ49" i="2"/>
  <c r="DP49" i="2"/>
  <c r="DO49" i="2"/>
  <c r="DN49" i="2"/>
  <c r="DM49" i="2"/>
  <c r="DL49" i="2"/>
  <c r="DK49" i="2"/>
  <c r="DJ49" i="2"/>
  <c r="DI49" i="2"/>
  <c r="DH49" i="2"/>
  <c r="DG49" i="2"/>
  <c r="DF49" i="2"/>
  <c r="DE49" i="2"/>
  <c r="DD49" i="2"/>
  <c r="DC49" i="2"/>
  <c r="DB49" i="2"/>
  <c r="DA49" i="2"/>
  <c r="CZ49" i="2"/>
  <c r="CY49" i="2"/>
  <c r="CX49" i="2"/>
  <c r="CW49" i="2"/>
  <c r="CV49" i="2"/>
  <c r="CU49"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GX48" i="2"/>
  <c r="GW48" i="2"/>
  <c r="GV48" i="2"/>
  <c r="GU48" i="2"/>
  <c r="GT48" i="2"/>
  <c r="GS48" i="2"/>
  <c r="GR48" i="2"/>
  <c r="GQ48" i="2"/>
  <c r="GP48" i="2"/>
  <c r="GO48" i="2"/>
  <c r="GN48" i="2"/>
  <c r="GM48" i="2"/>
  <c r="GL48" i="2"/>
  <c r="GK48" i="2"/>
  <c r="GJ48" i="2"/>
  <c r="GI48" i="2"/>
  <c r="GH48" i="2"/>
  <c r="GG48" i="2"/>
  <c r="GF48" i="2"/>
  <c r="GE48" i="2"/>
  <c r="GD48" i="2"/>
  <c r="GC48" i="2"/>
  <c r="GB48" i="2"/>
  <c r="GA48" i="2"/>
  <c r="FZ48" i="2"/>
  <c r="FY48" i="2"/>
  <c r="FX48" i="2"/>
  <c r="FW48" i="2"/>
  <c r="FV48" i="2"/>
  <c r="FU48" i="2"/>
  <c r="FT48" i="2"/>
  <c r="FS48" i="2"/>
  <c r="FR48" i="2"/>
  <c r="FQ48" i="2"/>
  <c r="FP48" i="2"/>
  <c r="FO48" i="2"/>
  <c r="FN48" i="2"/>
  <c r="FM48" i="2"/>
  <c r="FL48" i="2"/>
  <c r="FK48" i="2"/>
  <c r="FJ48" i="2"/>
  <c r="FI48" i="2"/>
  <c r="FH48" i="2"/>
  <c r="FG48" i="2"/>
  <c r="FF48" i="2"/>
  <c r="FE48" i="2"/>
  <c r="FD48" i="2"/>
  <c r="FC48" i="2"/>
  <c r="FB48" i="2"/>
  <c r="FA48" i="2"/>
  <c r="EZ48" i="2"/>
  <c r="EY48" i="2"/>
  <c r="EX48" i="2"/>
  <c r="EW48" i="2"/>
  <c r="EV48" i="2"/>
  <c r="EU48" i="2"/>
  <c r="ET48" i="2"/>
  <c r="ES48" i="2"/>
  <c r="ER48" i="2"/>
  <c r="EQ48" i="2"/>
  <c r="EP48" i="2"/>
  <c r="EO48" i="2"/>
  <c r="EN48" i="2"/>
  <c r="EM48" i="2"/>
  <c r="EL48" i="2"/>
  <c r="EK48" i="2"/>
  <c r="EJ48" i="2"/>
  <c r="EI48" i="2"/>
  <c r="EH48" i="2"/>
  <c r="EG48" i="2"/>
  <c r="EF48" i="2"/>
  <c r="EE48" i="2"/>
  <c r="ED48" i="2"/>
  <c r="EC48" i="2"/>
  <c r="EB48" i="2"/>
  <c r="EA48" i="2"/>
  <c r="DZ48" i="2"/>
  <c r="DY48" i="2"/>
  <c r="DX48" i="2"/>
  <c r="DW48" i="2"/>
  <c r="DV48" i="2"/>
  <c r="DU48" i="2"/>
  <c r="DT48" i="2"/>
  <c r="DS48" i="2"/>
  <c r="DR48" i="2"/>
  <c r="DQ48" i="2"/>
  <c r="DP48" i="2"/>
  <c r="DO48" i="2"/>
  <c r="DN48" i="2"/>
  <c r="DM48" i="2"/>
  <c r="DL48" i="2"/>
  <c r="DK48" i="2"/>
  <c r="DJ48" i="2"/>
  <c r="DI48" i="2"/>
  <c r="DH48" i="2"/>
  <c r="DG48" i="2"/>
  <c r="DF48" i="2"/>
  <c r="DE48" i="2"/>
  <c r="DD48" i="2"/>
  <c r="DC48" i="2"/>
  <c r="DB48" i="2"/>
  <c r="DA48" i="2"/>
  <c r="CZ48" i="2"/>
  <c r="CY48" i="2"/>
  <c r="CX48" i="2"/>
  <c r="CW48" i="2"/>
  <c r="CV48" i="2"/>
  <c r="CU48"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GX47" i="2"/>
  <c r="GW47" i="2"/>
  <c r="GV47" i="2"/>
  <c r="GU47" i="2"/>
  <c r="GT47" i="2"/>
  <c r="GS47" i="2"/>
  <c r="GR47" i="2"/>
  <c r="GQ47" i="2"/>
  <c r="GP47" i="2"/>
  <c r="GO47" i="2"/>
  <c r="GN47" i="2"/>
  <c r="GM47" i="2"/>
  <c r="GL47" i="2"/>
  <c r="GK47" i="2"/>
  <c r="GJ47" i="2"/>
  <c r="GI47" i="2"/>
  <c r="GH47" i="2"/>
  <c r="GG47" i="2"/>
  <c r="GF47" i="2"/>
  <c r="GE47" i="2"/>
  <c r="GD47" i="2"/>
  <c r="GC47" i="2"/>
  <c r="GB47" i="2"/>
  <c r="GA47" i="2"/>
  <c r="FZ47" i="2"/>
  <c r="FY47" i="2"/>
  <c r="FX47" i="2"/>
  <c r="FW47" i="2"/>
  <c r="FV47" i="2"/>
  <c r="FU47" i="2"/>
  <c r="FT47" i="2"/>
  <c r="FS47" i="2"/>
  <c r="FR47" i="2"/>
  <c r="FQ47" i="2"/>
  <c r="FP47" i="2"/>
  <c r="FO47" i="2"/>
  <c r="FN47" i="2"/>
  <c r="FM47" i="2"/>
  <c r="FL47" i="2"/>
  <c r="FK47" i="2"/>
  <c r="FJ47" i="2"/>
  <c r="FI47" i="2"/>
  <c r="FH47" i="2"/>
  <c r="FG47" i="2"/>
  <c r="FF47" i="2"/>
  <c r="FE47" i="2"/>
  <c r="FD47" i="2"/>
  <c r="FC47" i="2"/>
  <c r="FB47" i="2"/>
  <c r="FA47" i="2"/>
  <c r="EZ47" i="2"/>
  <c r="EY47" i="2"/>
  <c r="EX47" i="2"/>
  <c r="EW47" i="2"/>
  <c r="EV47" i="2"/>
  <c r="EU47" i="2"/>
  <c r="ET47" i="2"/>
  <c r="ES47" i="2"/>
  <c r="ER47" i="2"/>
  <c r="EQ47" i="2"/>
  <c r="EP47" i="2"/>
  <c r="EO47" i="2"/>
  <c r="EN47" i="2"/>
  <c r="EM47" i="2"/>
  <c r="EL47" i="2"/>
  <c r="EK47" i="2"/>
  <c r="EJ47" i="2"/>
  <c r="EI47" i="2"/>
  <c r="EH47" i="2"/>
  <c r="EG47" i="2"/>
  <c r="EF47" i="2"/>
  <c r="EE47" i="2"/>
  <c r="ED47" i="2"/>
  <c r="EC47" i="2"/>
  <c r="EB47" i="2"/>
  <c r="EA47" i="2"/>
  <c r="DZ47" i="2"/>
  <c r="DY47" i="2"/>
  <c r="DX47" i="2"/>
  <c r="DW47" i="2"/>
  <c r="DV47" i="2"/>
  <c r="DU47" i="2"/>
  <c r="DT47" i="2"/>
  <c r="DS47" i="2"/>
  <c r="DR47" i="2"/>
  <c r="DQ47" i="2"/>
  <c r="DP47" i="2"/>
  <c r="DO47" i="2"/>
  <c r="DN47" i="2"/>
  <c r="DM47" i="2"/>
  <c r="DL47" i="2"/>
  <c r="DK47" i="2"/>
  <c r="DJ47" i="2"/>
  <c r="DI47" i="2"/>
  <c r="DH47" i="2"/>
  <c r="DG47" i="2"/>
  <c r="DF47" i="2"/>
  <c r="DE47" i="2"/>
  <c r="DD47" i="2"/>
  <c r="DC47" i="2"/>
  <c r="DB47" i="2"/>
  <c r="DA47" i="2"/>
  <c r="CZ47" i="2"/>
  <c r="CY47" i="2"/>
  <c r="CX47" i="2"/>
  <c r="CW47" i="2"/>
  <c r="CV47" i="2"/>
  <c r="CU47"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GX46" i="2"/>
  <c r="GW46" i="2"/>
  <c r="GV46" i="2"/>
  <c r="GU46" i="2"/>
  <c r="GT46" i="2"/>
  <c r="GS46" i="2"/>
  <c r="GR46" i="2"/>
  <c r="GQ46" i="2"/>
  <c r="GP46" i="2"/>
  <c r="GO46" i="2"/>
  <c r="GN46" i="2"/>
  <c r="GM46" i="2"/>
  <c r="GL46" i="2"/>
  <c r="GK46" i="2"/>
  <c r="GJ46" i="2"/>
  <c r="GI46" i="2"/>
  <c r="GH46" i="2"/>
  <c r="GG46" i="2"/>
  <c r="GF46" i="2"/>
  <c r="GE46" i="2"/>
  <c r="GD46" i="2"/>
  <c r="GC46" i="2"/>
  <c r="GB46" i="2"/>
  <c r="GA46" i="2"/>
  <c r="FZ46" i="2"/>
  <c r="FY46" i="2"/>
  <c r="FX46" i="2"/>
  <c r="FW46" i="2"/>
  <c r="FV46" i="2"/>
  <c r="FU46" i="2"/>
  <c r="FT46" i="2"/>
  <c r="FS46" i="2"/>
  <c r="FR46" i="2"/>
  <c r="FQ46" i="2"/>
  <c r="FP46" i="2"/>
  <c r="FO46" i="2"/>
  <c r="FN46" i="2"/>
  <c r="FM46" i="2"/>
  <c r="FL46" i="2"/>
  <c r="FK46" i="2"/>
  <c r="FJ46" i="2"/>
  <c r="FI46" i="2"/>
  <c r="FH46" i="2"/>
  <c r="FG46" i="2"/>
  <c r="FF46" i="2"/>
  <c r="FE46" i="2"/>
  <c r="FD46" i="2"/>
  <c r="FC46" i="2"/>
  <c r="FB46" i="2"/>
  <c r="FA46" i="2"/>
  <c r="EZ46" i="2"/>
  <c r="EY46" i="2"/>
  <c r="EX46" i="2"/>
  <c r="EW46" i="2"/>
  <c r="EV46" i="2"/>
  <c r="EU46" i="2"/>
  <c r="ET46" i="2"/>
  <c r="ES46" i="2"/>
  <c r="ER46" i="2"/>
  <c r="EQ46" i="2"/>
  <c r="EP46" i="2"/>
  <c r="EO46" i="2"/>
  <c r="EN46" i="2"/>
  <c r="EM46" i="2"/>
  <c r="EL46" i="2"/>
  <c r="EK46" i="2"/>
  <c r="EJ46" i="2"/>
  <c r="EI46" i="2"/>
  <c r="EH46" i="2"/>
  <c r="EG46" i="2"/>
  <c r="EF46" i="2"/>
  <c r="EE46" i="2"/>
  <c r="ED46" i="2"/>
  <c r="EC46" i="2"/>
  <c r="EB46" i="2"/>
  <c r="EA46" i="2"/>
  <c r="DZ46" i="2"/>
  <c r="DY46" i="2"/>
  <c r="DX46" i="2"/>
  <c r="DW46" i="2"/>
  <c r="DV46" i="2"/>
  <c r="DU46" i="2"/>
  <c r="DT46" i="2"/>
  <c r="DS46" i="2"/>
  <c r="DR46" i="2"/>
  <c r="DQ46" i="2"/>
  <c r="DP46" i="2"/>
  <c r="DO46" i="2"/>
  <c r="DN46" i="2"/>
  <c r="DM46" i="2"/>
  <c r="DL46" i="2"/>
  <c r="DK46" i="2"/>
  <c r="DJ46" i="2"/>
  <c r="DI46" i="2"/>
  <c r="DH46" i="2"/>
  <c r="DG46" i="2"/>
  <c r="DF46" i="2"/>
  <c r="DE46" i="2"/>
  <c r="DD46" i="2"/>
  <c r="DC46" i="2"/>
  <c r="DB46" i="2"/>
  <c r="DA46" i="2"/>
  <c r="CZ46" i="2"/>
  <c r="CY46" i="2"/>
  <c r="CX46" i="2"/>
  <c r="CW46" i="2"/>
  <c r="CV46" i="2"/>
  <c r="CU46" i="2"/>
  <c r="CT46" i="2"/>
  <c r="CS46" i="2"/>
  <c r="CR46" i="2"/>
  <c r="CQ46" i="2"/>
  <c r="CP46" i="2"/>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B46" i="2"/>
  <c r="GX45" i="2"/>
  <c r="GW45" i="2"/>
  <c r="GV45" i="2"/>
  <c r="GU45" i="2"/>
  <c r="GT45" i="2"/>
  <c r="GS45" i="2"/>
  <c r="GR45" i="2"/>
  <c r="GQ45" i="2"/>
  <c r="GP45" i="2"/>
  <c r="GO45" i="2"/>
  <c r="GN45" i="2"/>
  <c r="GM45" i="2"/>
  <c r="GL45" i="2"/>
  <c r="GK45" i="2"/>
  <c r="GJ45" i="2"/>
  <c r="GI45" i="2"/>
  <c r="GH45" i="2"/>
  <c r="GG45" i="2"/>
  <c r="GF45" i="2"/>
  <c r="GE45" i="2"/>
  <c r="GD45" i="2"/>
  <c r="GC45" i="2"/>
  <c r="GB45" i="2"/>
  <c r="GA45" i="2"/>
  <c r="FZ45" i="2"/>
  <c r="FY45" i="2"/>
  <c r="FX45" i="2"/>
  <c r="FW45" i="2"/>
  <c r="FV45" i="2"/>
  <c r="FU45" i="2"/>
  <c r="FT45" i="2"/>
  <c r="FS45" i="2"/>
  <c r="FR45" i="2"/>
  <c r="FQ45" i="2"/>
  <c r="FP45" i="2"/>
  <c r="FO45" i="2"/>
  <c r="FN45" i="2"/>
  <c r="FM45" i="2"/>
  <c r="FL45" i="2"/>
  <c r="FK45" i="2"/>
  <c r="FJ45" i="2"/>
  <c r="FI45" i="2"/>
  <c r="FH45" i="2"/>
  <c r="FG45" i="2"/>
  <c r="FF45" i="2"/>
  <c r="FE45" i="2"/>
  <c r="FD45" i="2"/>
  <c r="FC45" i="2"/>
  <c r="FB45" i="2"/>
  <c r="FA45" i="2"/>
  <c r="EZ45" i="2"/>
  <c r="EY45" i="2"/>
  <c r="EX45" i="2"/>
  <c r="EW45" i="2"/>
  <c r="EV45" i="2"/>
  <c r="EU45" i="2"/>
  <c r="ET45" i="2"/>
  <c r="ES45" i="2"/>
  <c r="ER45" i="2"/>
  <c r="EQ45" i="2"/>
  <c r="EP45" i="2"/>
  <c r="EO45" i="2"/>
  <c r="EN45" i="2"/>
  <c r="EM45" i="2"/>
  <c r="EL45" i="2"/>
  <c r="EK45" i="2"/>
  <c r="EJ45" i="2"/>
  <c r="EI45" i="2"/>
  <c r="EH45" i="2"/>
  <c r="EG45" i="2"/>
  <c r="EF45" i="2"/>
  <c r="EE45" i="2"/>
  <c r="ED45" i="2"/>
  <c r="EC45" i="2"/>
  <c r="EB45" i="2"/>
  <c r="EA45" i="2"/>
  <c r="DZ45" i="2"/>
  <c r="DY45" i="2"/>
  <c r="DX45" i="2"/>
  <c r="DW45" i="2"/>
  <c r="DV45" i="2"/>
  <c r="DU45" i="2"/>
  <c r="DT45" i="2"/>
  <c r="DS45" i="2"/>
  <c r="DR45" i="2"/>
  <c r="DQ45" i="2"/>
  <c r="DP45" i="2"/>
  <c r="DO45" i="2"/>
  <c r="DN45" i="2"/>
  <c r="DM45" i="2"/>
  <c r="DL45" i="2"/>
  <c r="DK45" i="2"/>
  <c r="DJ45" i="2"/>
  <c r="DI45" i="2"/>
  <c r="DH45" i="2"/>
  <c r="DG45" i="2"/>
  <c r="DF45" i="2"/>
  <c r="DE45" i="2"/>
  <c r="DD45" i="2"/>
  <c r="DC45" i="2"/>
  <c r="DB45" i="2"/>
  <c r="DA45" i="2"/>
  <c r="CZ45" i="2"/>
  <c r="CY45" i="2"/>
  <c r="CX45" i="2"/>
  <c r="CW45" i="2"/>
  <c r="CV45" i="2"/>
  <c r="CU45" i="2"/>
  <c r="CT45" i="2"/>
  <c r="CS45" i="2"/>
  <c r="CR45" i="2"/>
  <c r="CQ45" i="2"/>
  <c r="CP45" i="2"/>
  <c r="CO45" i="2"/>
  <c r="CN45" i="2"/>
  <c r="CM45" i="2"/>
  <c r="CL45" i="2"/>
  <c r="CK45" i="2"/>
  <c r="CJ45" i="2"/>
  <c r="CI45" i="2"/>
  <c r="CH45" i="2"/>
  <c r="CG45" i="2"/>
  <c r="CF45" i="2"/>
  <c r="CE45" i="2"/>
  <c r="CD45" i="2"/>
  <c r="CC45" i="2"/>
  <c r="CB45" i="2"/>
  <c r="CA45" i="2"/>
  <c r="BZ45" i="2"/>
  <c r="BY45" i="2"/>
  <c r="BX45" i="2"/>
  <c r="BW45" i="2"/>
  <c r="BV45" i="2"/>
  <c r="BU45" i="2"/>
  <c r="BT45" i="2"/>
  <c r="BS45" i="2"/>
  <c r="BR45" i="2"/>
  <c r="BQ45" i="2"/>
  <c r="BP45" i="2"/>
  <c r="BO45" i="2"/>
  <c r="BN45" i="2"/>
  <c r="BM45" i="2"/>
  <c r="BL45" i="2"/>
  <c r="BK45" i="2"/>
  <c r="BJ45" i="2"/>
  <c r="BI45" i="2"/>
  <c r="BH45" i="2"/>
  <c r="BG45" i="2"/>
  <c r="BF45" i="2"/>
  <c r="BE45" i="2"/>
  <c r="BD45" i="2"/>
  <c r="BC45" i="2"/>
  <c r="BB45" i="2"/>
  <c r="BA45" i="2"/>
  <c r="AZ45" i="2"/>
  <c r="AY45"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D45" i="2"/>
  <c r="C45" i="2"/>
  <c r="B45" i="2"/>
  <c r="GX44" i="2"/>
  <c r="GW44" i="2"/>
  <c r="GV44" i="2"/>
  <c r="GU44" i="2"/>
  <c r="GT44" i="2"/>
  <c r="GS44" i="2"/>
  <c r="GR44" i="2"/>
  <c r="GQ44" i="2"/>
  <c r="GP44" i="2"/>
  <c r="GO44" i="2"/>
  <c r="GN44" i="2"/>
  <c r="GM44" i="2"/>
  <c r="GL44" i="2"/>
  <c r="GK44" i="2"/>
  <c r="GJ44" i="2"/>
  <c r="GI44" i="2"/>
  <c r="GH44" i="2"/>
  <c r="GG44" i="2"/>
  <c r="GF44" i="2"/>
  <c r="GE44" i="2"/>
  <c r="GD44" i="2"/>
  <c r="GC44" i="2"/>
  <c r="GB44" i="2"/>
  <c r="GA44" i="2"/>
  <c r="FZ44" i="2"/>
  <c r="FY44" i="2"/>
  <c r="FX44" i="2"/>
  <c r="FW44" i="2"/>
  <c r="FV44" i="2"/>
  <c r="FU44" i="2"/>
  <c r="FT44" i="2"/>
  <c r="FS44" i="2"/>
  <c r="FR44" i="2"/>
  <c r="FQ44" i="2"/>
  <c r="FP44" i="2"/>
  <c r="FO44" i="2"/>
  <c r="FN44" i="2"/>
  <c r="FM44" i="2"/>
  <c r="FL44" i="2"/>
  <c r="FK44" i="2"/>
  <c r="FJ44" i="2"/>
  <c r="FI44" i="2"/>
  <c r="FH44" i="2"/>
  <c r="FG44" i="2"/>
  <c r="FF44" i="2"/>
  <c r="FE44" i="2"/>
  <c r="FD44" i="2"/>
  <c r="FC44" i="2"/>
  <c r="FB44" i="2"/>
  <c r="FA44" i="2"/>
  <c r="EZ44" i="2"/>
  <c r="EY44" i="2"/>
  <c r="EX44" i="2"/>
  <c r="EW44" i="2"/>
  <c r="EV44" i="2"/>
  <c r="EU44" i="2"/>
  <c r="ET44" i="2"/>
  <c r="ES44" i="2"/>
  <c r="ER44" i="2"/>
  <c r="EQ44" i="2"/>
  <c r="EP44" i="2"/>
  <c r="EO44" i="2"/>
  <c r="EN44" i="2"/>
  <c r="EM44" i="2"/>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M44" i="2"/>
  <c r="DL44" i="2"/>
  <c r="DK44" i="2"/>
  <c r="DJ44" i="2"/>
  <c r="DI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I44" i="2"/>
  <c r="CH44" i="2"/>
  <c r="CG44" i="2"/>
  <c r="CF44" i="2"/>
  <c r="CE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BE44" i="2"/>
  <c r="BD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4" i="2"/>
  <c r="G44" i="2"/>
  <c r="F44" i="2"/>
  <c r="E44" i="2"/>
  <c r="D44" i="2"/>
  <c r="C44" i="2"/>
  <c r="B44" i="2"/>
  <c r="GX43" i="2"/>
  <c r="GW43" i="2"/>
  <c r="GV43" i="2"/>
  <c r="GU43" i="2"/>
  <c r="GT43" i="2"/>
  <c r="GS43" i="2"/>
  <c r="GR43" i="2"/>
  <c r="GQ43" i="2"/>
  <c r="GP43" i="2"/>
  <c r="GO43" i="2"/>
  <c r="GN43" i="2"/>
  <c r="GM43" i="2"/>
  <c r="GL43" i="2"/>
  <c r="GK43" i="2"/>
  <c r="GJ43" i="2"/>
  <c r="GI43" i="2"/>
  <c r="GH43" i="2"/>
  <c r="GG43" i="2"/>
  <c r="GF43" i="2"/>
  <c r="GE43" i="2"/>
  <c r="GD43" i="2"/>
  <c r="GC43" i="2"/>
  <c r="GB43" i="2"/>
  <c r="GA43" i="2"/>
  <c r="FZ43" i="2"/>
  <c r="FY43" i="2"/>
  <c r="FX43" i="2"/>
  <c r="FW43" i="2"/>
  <c r="FV43" i="2"/>
  <c r="FU43" i="2"/>
  <c r="FT43" i="2"/>
  <c r="FS43" i="2"/>
  <c r="FR43" i="2"/>
  <c r="FQ43" i="2"/>
  <c r="FP43" i="2"/>
  <c r="FO43" i="2"/>
  <c r="FN43" i="2"/>
  <c r="FM43" i="2"/>
  <c r="FL43" i="2"/>
  <c r="FK43" i="2"/>
  <c r="FJ43" i="2"/>
  <c r="FI43" i="2"/>
  <c r="FH43" i="2"/>
  <c r="FG43" i="2"/>
  <c r="FF43" i="2"/>
  <c r="FE43" i="2"/>
  <c r="FD43" i="2"/>
  <c r="FC43" i="2"/>
  <c r="FB43" i="2"/>
  <c r="FA43" i="2"/>
  <c r="EZ43" i="2"/>
  <c r="EY43" i="2"/>
  <c r="EX43" i="2"/>
  <c r="EW43" i="2"/>
  <c r="EV43" i="2"/>
  <c r="EU43" i="2"/>
  <c r="ET43" i="2"/>
  <c r="ES43" i="2"/>
  <c r="ER43" i="2"/>
  <c r="EQ43" i="2"/>
  <c r="EP43" i="2"/>
  <c r="EO43" i="2"/>
  <c r="EN43" i="2"/>
  <c r="EM43" i="2"/>
  <c r="EL43" i="2"/>
  <c r="EK43" i="2"/>
  <c r="EJ43" i="2"/>
  <c r="EI43" i="2"/>
  <c r="EH43" i="2"/>
  <c r="EG43" i="2"/>
  <c r="EF43" i="2"/>
  <c r="EE43" i="2"/>
  <c r="ED43" i="2"/>
  <c r="EC43" i="2"/>
  <c r="EB43" i="2"/>
  <c r="EA43" i="2"/>
  <c r="DZ43" i="2"/>
  <c r="DY43" i="2"/>
  <c r="DX43" i="2"/>
  <c r="DW43" i="2"/>
  <c r="DV43" i="2"/>
  <c r="DU43" i="2"/>
  <c r="DT43" i="2"/>
  <c r="DS43" i="2"/>
  <c r="DR43" i="2"/>
  <c r="DQ43" i="2"/>
  <c r="DP43" i="2"/>
  <c r="DO43" i="2"/>
  <c r="DN43" i="2"/>
  <c r="DM43" i="2"/>
  <c r="DL43" i="2"/>
  <c r="DK43" i="2"/>
  <c r="DJ43" i="2"/>
  <c r="DI43" i="2"/>
  <c r="DH43" i="2"/>
  <c r="DG43" i="2"/>
  <c r="DF43" i="2"/>
  <c r="DE43" i="2"/>
  <c r="DD43" i="2"/>
  <c r="DC43" i="2"/>
  <c r="DB43" i="2"/>
  <c r="DA43" i="2"/>
  <c r="CZ43" i="2"/>
  <c r="CY43" i="2"/>
  <c r="CX43" i="2"/>
  <c r="CW43" i="2"/>
  <c r="CV43" i="2"/>
  <c r="CU43" i="2"/>
  <c r="CT43" i="2"/>
  <c r="CS43" i="2"/>
  <c r="CR43"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BP43" i="2"/>
  <c r="BO43" i="2"/>
  <c r="BN43" i="2"/>
  <c r="BM43" i="2"/>
  <c r="BL43" i="2"/>
  <c r="BK43" i="2"/>
  <c r="BJ43" i="2"/>
  <c r="BI43" i="2"/>
  <c r="BH43" i="2"/>
  <c r="BG43" i="2"/>
  <c r="BF43" i="2"/>
  <c r="BE43" i="2"/>
  <c r="BD43" i="2"/>
  <c r="BC43" i="2"/>
  <c r="BB43" i="2"/>
  <c r="BA43" i="2"/>
  <c r="AZ43"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E43" i="2"/>
  <c r="D43" i="2"/>
  <c r="C43" i="2"/>
  <c r="B43" i="2"/>
  <c r="GX42" i="2"/>
  <c r="GW42" i="2"/>
  <c r="GV42" i="2"/>
  <c r="GU42" i="2"/>
  <c r="GT42" i="2"/>
  <c r="GS42" i="2"/>
  <c r="GR42" i="2"/>
  <c r="GQ42" i="2"/>
  <c r="GP42" i="2"/>
  <c r="GO42" i="2"/>
  <c r="GN42" i="2"/>
  <c r="GM42" i="2"/>
  <c r="GL42" i="2"/>
  <c r="GK42" i="2"/>
  <c r="GJ42" i="2"/>
  <c r="GI42" i="2"/>
  <c r="GH42" i="2"/>
  <c r="GG42" i="2"/>
  <c r="GF42" i="2"/>
  <c r="GE42" i="2"/>
  <c r="GD42" i="2"/>
  <c r="GC42" i="2"/>
  <c r="GB42" i="2"/>
  <c r="GA42" i="2"/>
  <c r="FZ42" i="2"/>
  <c r="FY42" i="2"/>
  <c r="FX42" i="2"/>
  <c r="FW42" i="2"/>
  <c r="FV42" i="2"/>
  <c r="FU42" i="2"/>
  <c r="FT42" i="2"/>
  <c r="FS42" i="2"/>
  <c r="FR42" i="2"/>
  <c r="FQ42" i="2"/>
  <c r="FP42" i="2"/>
  <c r="FO42" i="2"/>
  <c r="FN42" i="2"/>
  <c r="FM42" i="2"/>
  <c r="FL42" i="2"/>
  <c r="FK42" i="2"/>
  <c r="FJ42" i="2"/>
  <c r="FI42" i="2"/>
  <c r="FH42" i="2"/>
  <c r="FG42" i="2"/>
  <c r="FF42" i="2"/>
  <c r="FE42" i="2"/>
  <c r="FD42" i="2"/>
  <c r="FC42" i="2"/>
  <c r="FB42" i="2"/>
  <c r="FA42" i="2"/>
  <c r="EZ42" i="2"/>
  <c r="EY42" i="2"/>
  <c r="EX42" i="2"/>
  <c r="EW42" i="2"/>
  <c r="EV42" i="2"/>
  <c r="EU42" i="2"/>
  <c r="ET42" i="2"/>
  <c r="ES42" i="2"/>
  <c r="ER42" i="2"/>
  <c r="EQ42" i="2"/>
  <c r="EP42" i="2"/>
  <c r="EO42" i="2"/>
  <c r="EN42" i="2"/>
  <c r="EM42" i="2"/>
  <c r="EL42" i="2"/>
  <c r="EK42" i="2"/>
  <c r="EJ42" i="2"/>
  <c r="EI42" i="2"/>
  <c r="EH42" i="2"/>
  <c r="EG42" i="2"/>
  <c r="EF42" i="2"/>
  <c r="EE42" i="2"/>
  <c r="ED42" i="2"/>
  <c r="EC42" i="2"/>
  <c r="EB42" i="2"/>
  <c r="EA42" i="2"/>
  <c r="DZ42" i="2"/>
  <c r="DY42" i="2"/>
  <c r="DX42" i="2"/>
  <c r="DW42" i="2"/>
  <c r="DV42" i="2"/>
  <c r="DU42" i="2"/>
  <c r="DT42" i="2"/>
  <c r="DS42" i="2"/>
  <c r="DR42" i="2"/>
  <c r="DQ42" i="2"/>
  <c r="DP42" i="2"/>
  <c r="DO42" i="2"/>
  <c r="DN42" i="2"/>
  <c r="DM42" i="2"/>
  <c r="DL42" i="2"/>
  <c r="DK42" i="2"/>
  <c r="DJ42" i="2"/>
  <c r="DI42" i="2"/>
  <c r="DH42" i="2"/>
  <c r="DG42" i="2"/>
  <c r="DF42" i="2"/>
  <c r="DE42" i="2"/>
  <c r="DD42" i="2"/>
  <c r="DC42" i="2"/>
  <c r="DB42" i="2"/>
  <c r="DA42" i="2"/>
  <c r="CZ42" i="2"/>
  <c r="CY42" i="2"/>
  <c r="CX42" i="2"/>
  <c r="CW42" i="2"/>
  <c r="CV42" i="2"/>
  <c r="CU42" i="2"/>
  <c r="CT42" i="2"/>
  <c r="CS42" i="2"/>
  <c r="CR42" i="2"/>
  <c r="CQ42" i="2"/>
  <c r="CP42" i="2"/>
  <c r="CO42" i="2"/>
  <c r="CN42" i="2"/>
  <c r="CM42" i="2"/>
  <c r="CL42" i="2"/>
  <c r="CK42" i="2"/>
  <c r="CJ42" i="2"/>
  <c r="CI42" i="2"/>
  <c r="CH42" i="2"/>
  <c r="CG42" i="2"/>
  <c r="CF42" i="2"/>
  <c r="CE42" i="2"/>
  <c r="CD42" i="2"/>
  <c r="CC42" i="2"/>
  <c r="CB42" i="2"/>
  <c r="CA42" i="2"/>
  <c r="BZ42" i="2"/>
  <c r="BY42" i="2"/>
  <c r="BX42" i="2"/>
  <c r="BW42" i="2"/>
  <c r="BV42" i="2"/>
  <c r="BU42" i="2"/>
  <c r="BT42" i="2"/>
  <c r="BS42" i="2"/>
  <c r="BR42" i="2"/>
  <c r="BQ42" i="2"/>
  <c r="BP42" i="2"/>
  <c r="BO42" i="2"/>
  <c r="BN42" i="2"/>
  <c r="BM42" i="2"/>
  <c r="BL42" i="2"/>
  <c r="BK42" i="2"/>
  <c r="BJ42" i="2"/>
  <c r="BI42" i="2"/>
  <c r="BH42" i="2"/>
  <c r="BG42" i="2"/>
  <c r="BF42" i="2"/>
  <c r="BE42" i="2"/>
  <c r="BD42" i="2"/>
  <c r="BC42" i="2"/>
  <c r="BB42" i="2"/>
  <c r="BA42" i="2"/>
  <c r="AZ42"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M42" i="2"/>
  <c r="L42" i="2"/>
  <c r="K42" i="2"/>
  <c r="J42" i="2"/>
  <c r="I42" i="2"/>
  <c r="H42" i="2"/>
  <c r="G42" i="2"/>
  <c r="F42" i="2"/>
  <c r="E42" i="2"/>
  <c r="D42" i="2"/>
  <c r="C42" i="2"/>
  <c r="B42" i="2"/>
  <c r="GX41" i="2"/>
  <c r="GW41" i="2"/>
  <c r="GV41" i="2"/>
  <c r="GU41" i="2"/>
  <c r="GT41" i="2"/>
  <c r="GS41" i="2"/>
  <c r="GR41" i="2"/>
  <c r="GQ41" i="2"/>
  <c r="GP41" i="2"/>
  <c r="GO41" i="2"/>
  <c r="GN41" i="2"/>
  <c r="GM41" i="2"/>
  <c r="GL41" i="2"/>
  <c r="GK41" i="2"/>
  <c r="GJ41" i="2"/>
  <c r="GI41" i="2"/>
  <c r="GH41" i="2"/>
  <c r="GG41" i="2"/>
  <c r="GF41" i="2"/>
  <c r="GE41" i="2"/>
  <c r="GD41" i="2"/>
  <c r="GC41" i="2"/>
  <c r="GB41" i="2"/>
  <c r="GA41" i="2"/>
  <c r="FZ41" i="2"/>
  <c r="FY41" i="2"/>
  <c r="FX41" i="2"/>
  <c r="FW41" i="2"/>
  <c r="FV41" i="2"/>
  <c r="FU41" i="2"/>
  <c r="FT41" i="2"/>
  <c r="FS41" i="2"/>
  <c r="FR41" i="2"/>
  <c r="FQ41" i="2"/>
  <c r="FP41" i="2"/>
  <c r="FO41" i="2"/>
  <c r="FN41" i="2"/>
  <c r="FM41" i="2"/>
  <c r="FL41" i="2"/>
  <c r="FK41" i="2"/>
  <c r="FJ41" i="2"/>
  <c r="FI41" i="2"/>
  <c r="FH41" i="2"/>
  <c r="FG41" i="2"/>
  <c r="FF41" i="2"/>
  <c r="FE41" i="2"/>
  <c r="FD41" i="2"/>
  <c r="FC41" i="2"/>
  <c r="FB41" i="2"/>
  <c r="FA41" i="2"/>
  <c r="EZ41" i="2"/>
  <c r="EY41" i="2"/>
  <c r="EX41" i="2"/>
  <c r="EW41" i="2"/>
  <c r="EV41" i="2"/>
  <c r="EU41" i="2"/>
  <c r="ET41" i="2"/>
  <c r="ES41" i="2"/>
  <c r="ER41" i="2"/>
  <c r="EQ41" i="2"/>
  <c r="EP41" i="2"/>
  <c r="EO41" i="2"/>
  <c r="EN41" i="2"/>
  <c r="EM41" i="2"/>
  <c r="EL41" i="2"/>
  <c r="EK41" i="2"/>
  <c r="EJ41" i="2"/>
  <c r="EI41" i="2"/>
  <c r="EH41" i="2"/>
  <c r="EG41" i="2"/>
  <c r="EF41" i="2"/>
  <c r="EE41" i="2"/>
  <c r="ED41" i="2"/>
  <c r="EC41" i="2"/>
  <c r="EB41" i="2"/>
  <c r="EA41" i="2"/>
  <c r="DZ41" i="2"/>
  <c r="DY41" i="2"/>
  <c r="DX41" i="2"/>
  <c r="DW41" i="2"/>
  <c r="DV41" i="2"/>
  <c r="DU41" i="2"/>
  <c r="DT41" i="2"/>
  <c r="DS41" i="2"/>
  <c r="DR41" i="2"/>
  <c r="DQ41" i="2"/>
  <c r="DP41" i="2"/>
  <c r="DO41" i="2"/>
  <c r="DN41" i="2"/>
  <c r="DM41" i="2"/>
  <c r="DL41" i="2"/>
  <c r="DK41" i="2"/>
  <c r="DJ41" i="2"/>
  <c r="DI41" i="2"/>
  <c r="DH41" i="2"/>
  <c r="DG41" i="2"/>
  <c r="DF41" i="2"/>
  <c r="DE41" i="2"/>
  <c r="DD41" i="2"/>
  <c r="DC41" i="2"/>
  <c r="DB41" i="2"/>
  <c r="DA41" i="2"/>
  <c r="CZ41" i="2"/>
  <c r="CY41" i="2"/>
  <c r="CX41" i="2"/>
  <c r="CW41" i="2"/>
  <c r="CV41" i="2"/>
  <c r="CU41"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BQ41" i="2"/>
  <c r="BP41" i="2"/>
  <c r="BO41" i="2"/>
  <c r="BN41" i="2"/>
  <c r="BM41" i="2"/>
  <c r="BL41" i="2"/>
  <c r="BK41" i="2"/>
  <c r="BJ41" i="2"/>
  <c r="BI41" i="2"/>
  <c r="BH41" i="2"/>
  <c r="BG41" i="2"/>
  <c r="BF41" i="2"/>
  <c r="BE41" i="2"/>
  <c r="BD41" i="2"/>
  <c r="BC41" i="2"/>
  <c r="BB41" i="2"/>
  <c r="BA41" i="2"/>
  <c r="AZ41"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C41" i="2"/>
  <c r="B41" i="2"/>
  <c r="GX40" i="2"/>
  <c r="GW40" i="2"/>
  <c r="GV40" i="2"/>
  <c r="GU40" i="2"/>
  <c r="GT40" i="2"/>
  <c r="GS40" i="2"/>
  <c r="GR40" i="2"/>
  <c r="GQ40" i="2"/>
  <c r="GP40" i="2"/>
  <c r="GO40" i="2"/>
  <c r="GN40" i="2"/>
  <c r="GM40" i="2"/>
  <c r="GL40" i="2"/>
  <c r="GK40" i="2"/>
  <c r="GJ40" i="2"/>
  <c r="GI40" i="2"/>
  <c r="GH40" i="2"/>
  <c r="GG40" i="2"/>
  <c r="GF40" i="2"/>
  <c r="GE40" i="2"/>
  <c r="GD40" i="2"/>
  <c r="GC40" i="2"/>
  <c r="GB40" i="2"/>
  <c r="GA40" i="2"/>
  <c r="FZ40" i="2"/>
  <c r="FY40" i="2"/>
  <c r="FX40" i="2"/>
  <c r="FW40" i="2"/>
  <c r="FV40" i="2"/>
  <c r="FU40" i="2"/>
  <c r="FT40" i="2"/>
  <c r="FS40" i="2"/>
  <c r="FR40" i="2"/>
  <c r="FQ40" i="2"/>
  <c r="FP40" i="2"/>
  <c r="FO40" i="2"/>
  <c r="FN40" i="2"/>
  <c r="FM40" i="2"/>
  <c r="FL40" i="2"/>
  <c r="FK40" i="2"/>
  <c r="FJ40" i="2"/>
  <c r="FI40" i="2"/>
  <c r="FH40" i="2"/>
  <c r="FG40" i="2"/>
  <c r="FF40" i="2"/>
  <c r="FE40" i="2"/>
  <c r="FD40" i="2"/>
  <c r="FC40" i="2"/>
  <c r="FB40" i="2"/>
  <c r="FA40" i="2"/>
  <c r="EZ40" i="2"/>
  <c r="EY40" i="2"/>
  <c r="EX40" i="2"/>
  <c r="EW40" i="2"/>
  <c r="EV40" i="2"/>
  <c r="EU40" i="2"/>
  <c r="ET40" i="2"/>
  <c r="ES40" i="2"/>
  <c r="ER40" i="2"/>
  <c r="EQ40" i="2"/>
  <c r="EP40" i="2"/>
  <c r="EO40" i="2"/>
  <c r="EN40" i="2"/>
  <c r="EM40" i="2"/>
  <c r="EL40" i="2"/>
  <c r="EK40" i="2"/>
  <c r="EJ40" i="2"/>
  <c r="EI40" i="2"/>
  <c r="EH40" i="2"/>
  <c r="EG40" i="2"/>
  <c r="EF40" i="2"/>
  <c r="EE40" i="2"/>
  <c r="ED40" i="2"/>
  <c r="EC40" i="2"/>
  <c r="EB40" i="2"/>
  <c r="EA40" i="2"/>
  <c r="DZ40" i="2"/>
  <c r="DY40" i="2"/>
  <c r="DX40" i="2"/>
  <c r="DW40" i="2"/>
  <c r="DV40" i="2"/>
  <c r="DU40" i="2"/>
  <c r="DT40" i="2"/>
  <c r="DS40" i="2"/>
  <c r="DR40" i="2"/>
  <c r="DQ40" i="2"/>
  <c r="DP40" i="2"/>
  <c r="DO40" i="2"/>
  <c r="DN40" i="2"/>
  <c r="DM40" i="2"/>
  <c r="DL40" i="2"/>
  <c r="DK40" i="2"/>
  <c r="DJ40" i="2"/>
  <c r="DI40" i="2"/>
  <c r="DH40" i="2"/>
  <c r="DG40" i="2"/>
  <c r="DF40" i="2"/>
  <c r="DE40" i="2"/>
  <c r="DD40" i="2"/>
  <c r="DC40" i="2"/>
  <c r="DB40" i="2"/>
  <c r="DA40" i="2"/>
  <c r="CZ40" i="2"/>
  <c r="CY40" i="2"/>
  <c r="CX40" i="2"/>
  <c r="CW40" i="2"/>
  <c r="CV40" i="2"/>
  <c r="CU40" i="2"/>
  <c r="CT40" i="2"/>
  <c r="CS40" i="2"/>
  <c r="CR40" i="2"/>
  <c r="CQ40" i="2"/>
  <c r="CP40" i="2"/>
  <c r="CO40" i="2"/>
  <c r="CN40" i="2"/>
  <c r="CM40" i="2"/>
  <c r="CL40" i="2"/>
  <c r="CK40" i="2"/>
  <c r="CJ40" i="2"/>
  <c r="CI40" i="2"/>
  <c r="CH40" i="2"/>
  <c r="CG40" i="2"/>
  <c r="CF40" i="2"/>
  <c r="CE40" i="2"/>
  <c r="CD40" i="2"/>
  <c r="CC40" i="2"/>
  <c r="CB40" i="2"/>
  <c r="CA40" i="2"/>
  <c r="BZ40" i="2"/>
  <c r="BY40" i="2"/>
  <c r="BX40" i="2"/>
  <c r="BW40" i="2"/>
  <c r="BV40" i="2"/>
  <c r="BU40" i="2"/>
  <c r="BT40"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C40" i="2"/>
  <c r="B40" i="2"/>
  <c r="GX39" i="2"/>
  <c r="GW39" i="2"/>
  <c r="GV39" i="2"/>
  <c r="GU39" i="2"/>
  <c r="GT39" i="2"/>
  <c r="GS39" i="2"/>
  <c r="GR39" i="2"/>
  <c r="GQ39" i="2"/>
  <c r="GP39" i="2"/>
  <c r="GO39" i="2"/>
  <c r="GN39" i="2"/>
  <c r="GM39" i="2"/>
  <c r="GL39" i="2"/>
  <c r="GK39" i="2"/>
  <c r="GJ39" i="2"/>
  <c r="GI39" i="2"/>
  <c r="GH39" i="2"/>
  <c r="GG39" i="2"/>
  <c r="GF39" i="2"/>
  <c r="GE39" i="2"/>
  <c r="GD39" i="2"/>
  <c r="GC39" i="2"/>
  <c r="GB39" i="2"/>
  <c r="GA39" i="2"/>
  <c r="FZ39" i="2"/>
  <c r="FY39" i="2"/>
  <c r="FX39" i="2"/>
  <c r="FW39" i="2"/>
  <c r="FV39" i="2"/>
  <c r="FU39" i="2"/>
  <c r="FT39" i="2"/>
  <c r="FS39" i="2"/>
  <c r="FR39" i="2"/>
  <c r="FQ39" i="2"/>
  <c r="FP39" i="2"/>
  <c r="FO39" i="2"/>
  <c r="FN39" i="2"/>
  <c r="FM39" i="2"/>
  <c r="FL39" i="2"/>
  <c r="FK39" i="2"/>
  <c r="FJ39" i="2"/>
  <c r="FI39" i="2"/>
  <c r="FH39" i="2"/>
  <c r="FG39" i="2"/>
  <c r="FF39" i="2"/>
  <c r="FE39" i="2"/>
  <c r="FD39" i="2"/>
  <c r="FC39" i="2"/>
  <c r="FB39" i="2"/>
  <c r="FA39" i="2"/>
  <c r="EZ39" i="2"/>
  <c r="EY39" i="2"/>
  <c r="EX39" i="2"/>
  <c r="EW39" i="2"/>
  <c r="EV39" i="2"/>
  <c r="EU39" i="2"/>
  <c r="ET39" i="2"/>
  <c r="ES39" i="2"/>
  <c r="ER39" i="2"/>
  <c r="EQ39" i="2"/>
  <c r="EP39" i="2"/>
  <c r="EO39" i="2"/>
  <c r="EN39" i="2"/>
  <c r="EM39" i="2"/>
  <c r="EL39" i="2"/>
  <c r="EK39" i="2"/>
  <c r="EJ39" i="2"/>
  <c r="EI39" i="2"/>
  <c r="EH39" i="2"/>
  <c r="EG39" i="2"/>
  <c r="EF39" i="2"/>
  <c r="EE39" i="2"/>
  <c r="ED39" i="2"/>
  <c r="EC39" i="2"/>
  <c r="EB39" i="2"/>
  <c r="EA39" i="2"/>
  <c r="DZ39" i="2"/>
  <c r="DY39" i="2"/>
  <c r="DX39" i="2"/>
  <c r="DW39" i="2"/>
  <c r="DV39" i="2"/>
  <c r="DU39" i="2"/>
  <c r="DT39" i="2"/>
  <c r="DS39" i="2"/>
  <c r="DR39" i="2"/>
  <c r="DQ39" i="2"/>
  <c r="DP39" i="2"/>
  <c r="DO39" i="2"/>
  <c r="DN39" i="2"/>
  <c r="DM39" i="2"/>
  <c r="DL39" i="2"/>
  <c r="DK39" i="2"/>
  <c r="DJ39" i="2"/>
  <c r="DI39" i="2"/>
  <c r="DH39" i="2"/>
  <c r="DG39" i="2"/>
  <c r="DF39" i="2"/>
  <c r="DE39" i="2"/>
  <c r="DD39" i="2"/>
  <c r="DC39" i="2"/>
  <c r="DB39" i="2"/>
  <c r="DA39" i="2"/>
  <c r="CZ39" i="2"/>
  <c r="CY39" i="2"/>
  <c r="CX39" i="2"/>
  <c r="CW39" i="2"/>
  <c r="CV39" i="2"/>
  <c r="CU39" i="2"/>
  <c r="CT39" i="2"/>
  <c r="CS39" i="2"/>
  <c r="CR39" i="2"/>
  <c r="CQ39" i="2"/>
  <c r="CP39" i="2"/>
  <c r="CO39" i="2"/>
  <c r="CN39" i="2"/>
  <c r="CM39" i="2"/>
  <c r="CL39" i="2"/>
  <c r="CK39" i="2"/>
  <c r="CJ39" i="2"/>
  <c r="CI39" i="2"/>
  <c r="CH39" i="2"/>
  <c r="CG39" i="2"/>
  <c r="CF39" i="2"/>
  <c r="CE39" i="2"/>
  <c r="CD39" i="2"/>
  <c r="CC39" i="2"/>
  <c r="CB39" i="2"/>
  <c r="CA39" i="2"/>
  <c r="BZ39" i="2"/>
  <c r="BY39" i="2"/>
  <c r="BX39" i="2"/>
  <c r="BW39" i="2"/>
  <c r="BV39" i="2"/>
  <c r="BU39" i="2"/>
  <c r="BT39" i="2"/>
  <c r="BS39" i="2"/>
  <c r="BR39" i="2"/>
  <c r="BQ39" i="2"/>
  <c r="BP39" i="2"/>
  <c r="BO39" i="2"/>
  <c r="BN39" i="2"/>
  <c r="BM39" i="2"/>
  <c r="BL39" i="2"/>
  <c r="BK39" i="2"/>
  <c r="BJ39" i="2"/>
  <c r="BI39" i="2"/>
  <c r="BH39" i="2"/>
  <c r="BG39" i="2"/>
  <c r="BF39" i="2"/>
  <c r="BE39" i="2"/>
  <c r="BD39" i="2"/>
  <c r="BC39" i="2"/>
  <c r="BB39" i="2"/>
  <c r="BA39" i="2"/>
  <c r="AZ39"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E39" i="2"/>
  <c r="D39" i="2"/>
  <c r="C39" i="2"/>
  <c r="B39" i="2"/>
  <c r="GX38" i="2"/>
  <c r="GW38" i="2"/>
  <c r="GV38" i="2"/>
  <c r="GU38" i="2"/>
  <c r="GT38" i="2"/>
  <c r="GS38" i="2"/>
  <c r="GR38" i="2"/>
  <c r="GQ38" i="2"/>
  <c r="GP38" i="2"/>
  <c r="GO38" i="2"/>
  <c r="GN38" i="2"/>
  <c r="GM38" i="2"/>
  <c r="GL38" i="2"/>
  <c r="GK38" i="2"/>
  <c r="GJ38" i="2"/>
  <c r="GI38" i="2"/>
  <c r="GH38" i="2"/>
  <c r="GG38" i="2"/>
  <c r="GF38" i="2"/>
  <c r="GE38" i="2"/>
  <c r="GD38" i="2"/>
  <c r="GC38" i="2"/>
  <c r="GB38" i="2"/>
  <c r="GA38" i="2"/>
  <c r="FZ38" i="2"/>
  <c r="FY38" i="2"/>
  <c r="FX38" i="2"/>
  <c r="FW38" i="2"/>
  <c r="FV38" i="2"/>
  <c r="FU38" i="2"/>
  <c r="FT38" i="2"/>
  <c r="FS38" i="2"/>
  <c r="FR38" i="2"/>
  <c r="FQ38" i="2"/>
  <c r="FP38" i="2"/>
  <c r="FO38" i="2"/>
  <c r="FN38" i="2"/>
  <c r="FM38" i="2"/>
  <c r="FL38" i="2"/>
  <c r="FK38" i="2"/>
  <c r="FJ38" i="2"/>
  <c r="FI38" i="2"/>
  <c r="FH38" i="2"/>
  <c r="FG38" i="2"/>
  <c r="FF38" i="2"/>
  <c r="FE38" i="2"/>
  <c r="FD38" i="2"/>
  <c r="FC38" i="2"/>
  <c r="FB38" i="2"/>
  <c r="FA38" i="2"/>
  <c r="EZ38" i="2"/>
  <c r="EY38" i="2"/>
  <c r="EX38" i="2"/>
  <c r="EW38" i="2"/>
  <c r="EV38" i="2"/>
  <c r="EU38" i="2"/>
  <c r="ET38" i="2"/>
  <c r="ES38" i="2"/>
  <c r="ER38" i="2"/>
  <c r="EQ38" i="2"/>
  <c r="EP38" i="2"/>
  <c r="EO38" i="2"/>
  <c r="EN38" i="2"/>
  <c r="EM38" i="2"/>
  <c r="EL38" i="2"/>
  <c r="EK38" i="2"/>
  <c r="EJ38" i="2"/>
  <c r="EI38" i="2"/>
  <c r="EH38" i="2"/>
  <c r="EG38" i="2"/>
  <c r="EF38" i="2"/>
  <c r="EE38" i="2"/>
  <c r="ED38" i="2"/>
  <c r="EC38" i="2"/>
  <c r="EB38" i="2"/>
  <c r="EA38" i="2"/>
  <c r="DZ38" i="2"/>
  <c r="DY38" i="2"/>
  <c r="DX38" i="2"/>
  <c r="DW38" i="2"/>
  <c r="DV38" i="2"/>
  <c r="DU38" i="2"/>
  <c r="DT38" i="2"/>
  <c r="DS38" i="2"/>
  <c r="DR38" i="2"/>
  <c r="DQ38" i="2"/>
  <c r="DP38" i="2"/>
  <c r="DO38" i="2"/>
  <c r="DN38" i="2"/>
  <c r="DM38" i="2"/>
  <c r="DL38" i="2"/>
  <c r="DK38" i="2"/>
  <c r="DJ38" i="2"/>
  <c r="DI38" i="2"/>
  <c r="DH38" i="2"/>
  <c r="DG38" i="2"/>
  <c r="DF38" i="2"/>
  <c r="DE38" i="2"/>
  <c r="DD38" i="2"/>
  <c r="DC38" i="2"/>
  <c r="DB38" i="2"/>
  <c r="DA38" i="2"/>
  <c r="CZ38" i="2"/>
  <c r="CY38" i="2"/>
  <c r="CX38" i="2"/>
  <c r="CW38" i="2"/>
  <c r="CV38" i="2"/>
  <c r="CU38" i="2"/>
  <c r="CT38" i="2"/>
  <c r="CS38" i="2"/>
  <c r="CR38" i="2"/>
  <c r="CQ38" i="2"/>
  <c r="CP38" i="2"/>
  <c r="CO38" i="2"/>
  <c r="CN38" i="2"/>
  <c r="CM38" i="2"/>
  <c r="CL38" i="2"/>
  <c r="CK38" i="2"/>
  <c r="CJ38" i="2"/>
  <c r="CI38" i="2"/>
  <c r="CH38" i="2"/>
  <c r="CG38" i="2"/>
  <c r="CF38" i="2"/>
  <c r="CE38" i="2"/>
  <c r="CD38" i="2"/>
  <c r="CC38" i="2"/>
  <c r="CB38" i="2"/>
  <c r="CA38" i="2"/>
  <c r="BZ38" i="2"/>
  <c r="BY38" i="2"/>
  <c r="BX38" i="2"/>
  <c r="BW38" i="2"/>
  <c r="BV38" i="2"/>
  <c r="BU38" i="2"/>
  <c r="BT38" i="2"/>
  <c r="BS38" i="2"/>
  <c r="BR38" i="2"/>
  <c r="BQ38" i="2"/>
  <c r="BP38" i="2"/>
  <c r="BO38" i="2"/>
  <c r="BN38" i="2"/>
  <c r="BM38" i="2"/>
  <c r="BL38" i="2"/>
  <c r="BK38" i="2"/>
  <c r="BJ38" i="2"/>
  <c r="BI38" i="2"/>
  <c r="BH38" i="2"/>
  <c r="BG38" i="2"/>
  <c r="BF38" i="2"/>
  <c r="BE38" i="2"/>
  <c r="BD38" i="2"/>
  <c r="BC38" i="2"/>
  <c r="BB38" i="2"/>
  <c r="BA38" i="2"/>
  <c r="AZ38"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B38" i="2"/>
  <c r="GX37" i="2"/>
  <c r="GW37" i="2"/>
  <c r="GV37" i="2"/>
  <c r="GU37" i="2"/>
  <c r="GT37" i="2"/>
  <c r="GS37" i="2"/>
  <c r="GR37" i="2"/>
  <c r="GQ37" i="2"/>
  <c r="GP37" i="2"/>
  <c r="GO37" i="2"/>
  <c r="GN37" i="2"/>
  <c r="GM37" i="2"/>
  <c r="GL37" i="2"/>
  <c r="GK37" i="2"/>
  <c r="GJ37" i="2"/>
  <c r="GI37" i="2"/>
  <c r="GH37" i="2"/>
  <c r="GG37" i="2"/>
  <c r="GF37" i="2"/>
  <c r="GE37" i="2"/>
  <c r="GD37" i="2"/>
  <c r="GC37" i="2"/>
  <c r="GB37" i="2"/>
  <c r="GA37" i="2"/>
  <c r="FZ37" i="2"/>
  <c r="FY37" i="2"/>
  <c r="FX37" i="2"/>
  <c r="FW37" i="2"/>
  <c r="FV37" i="2"/>
  <c r="FU37" i="2"/>
  <c r="FT37" i="2"/>
  <c r="FS37" i="2"/>
  <c r="FR37" i="2"/>
  <c r="FQ37" i="2"/>
  <c r="FP37" i="2"/>
  <c r="FO37" i="2"/>
  <c r="FN37" i="2"/>
  <c r="FM37" i="2"/>
  <c r="FL37" i="2"/>
  <c r="FK37" i="2"/>
  <c r="FJ37" i="2"/>
  <c r="FI37" i="2"/>
  <c r="FH37" i="2"/>
  <c r="FG37" i="2"/>
  <c r="FF37" i="2"/>
  <c r="FE37" i="2"/>
  <c r="FD37" i="2"/>
  <c r="FC37" i="2"/>
  <c r="FB37" i="2"/>
  <c r="FA37" i="2"/>
  <c r="EZ37" i="2"/>
  <c r="EY37" i="2"/>
  <c r="EX37" i="2"/>
  <c r="EW37" i="2"/>
  <c r="EV37" i="2"/>
  <c r="EU37" i="2"/>
  <c r="ET37" i="2"/>
  <c r="ES37" i="2"/>
  <c r="ER37" i="2"/>
  <c r="EQ37" i="2"/>
  <c r="EP37" i="2"/>
  <c r="EO37" i="2"/>
  <c r="EN37" i="2"/>
  <c r="EM37"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M37" i="2"/>
  <c r="DL37" i="2"/>
  <c r="DK37" i="2"/>
  <c r="DJ37" i="2"/>
  <c r="DI37"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CI37" i="2"/>
  <c r="CH37" i="2"/>
  <c r="CG37" i="2"/>
  <c r="CF37" i="2"/>
  <c r="CE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BE37" i="2"/>
  <c r="BD37" i="2"/>
  <c r="BC37" i="2"/>
  <c r="BB37" i="2"/>
  <c r="BA37" i="2"/>
  <c r="AZ37"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F37" i="2"/>
  <c r="E37" i="2"/>
  <c r="D37" i="2"/>
  <c r="C37" i="2"/>
  <c r="B37" i="2"/>
  <c r="GX36" i="2"/>
  <c r="GW36" i="2"/>
  <c r="GV36" i="2"/>
  <c r="GU36" i="2"/>
  <c r="GT36" i="2"/>
  <c r="GS36" i="2"/>
  <c r="GR36" i="2"/>
  <c r="GQ36" i="2"/>
  <c r="GP36" i="2"/>
  <c r="GO36" i="2"/>
  <c r="GN36" i="2"/>
  <c r="GM36" i="2"/>
  <c r="GL36" i="2"/>
  <c r="GK36" i="2"/>
  <c r="GJ36" i="2"/>
  <c r="GI36" i="2"/>
  <c r="GH36" i="2"/>
  <c r="GG36" i="2"/>
  <c r="GF36" i="2"/>
  <c r="GE36" i="2"/>
  <c r="GD36" i="2"/>
  <c r="GC36" i="2"/>
  <c r="GB36" i="2"/>
  <c r="GA36" i="2"/>
  <c r="FZ36" i="2"/>
  <c r="FY36" i="2"/>
  <c r="FX36" i="2"/>
  <c r="FW36" i="2"/>
  <c r="FV36" i="2"/>
  <c r="FU36" i="2"/>
  <c r="FT36" i="2"/>
  <c r="FS36" i="2"/>
  <c r="FR36" i="2"/>
  <c r="FQ36" i="2"/>
  <c r="FP36" i="2"/>
  <c r="FO36" i="2"/>
  <c r="FN36" i="2"/>
  <c r="FM36" i="2"/>
  <c r="FL36" i="2"/>
  <c r="FK36" i="2"/>
  <c r="FJ36" i="2"/>
  <c r="FI36" i="2"/>
  <c r="FH36" i="2"/>
  <c r="FG36" i="2"/>
  <c r="FF36" i="2"/>
  <c r="FE36" i="2"/>
  <c r="FD36" i="2"/>
  <c r="FC36" i="2"/>
  <c r="FB36" i="2"/>
  <c r="FA36" i="2"/>
  <c r="EZ36" i="2"/>
  <c r="EY36" i="2"/>
  <c r="EX36" i="2"/>
  <c r="EW36" i="2"/>
  <c r="EV36" i="2"/>
  <c r="EU36" i="2"/>
  <c r="ET36" i="2"/>
  <c r="ES36" i="2"/>
  <c r="ER36" i="2"/>
  <c r="EQ36" i="2"/>
  <c r="EP36" i="2"/>
  <c r="EO36" i="2"/>
  <c r="EN36" i="2"/>
  <c r="EM36" i="2"/>
  <c r="EL36" i="2"/>
  <c r="EK36" i="2"/>
  <c r="EJ36" i="2"/>
  <c r="EI36" i="2"/>
  <c r="EH36" i="2"/>
  <c r="EG36" i="2"/>
  <c r="EF36" i="2"/>
  <c r="EE36" i="2"/>
  <c r="ED36" i="2"/>
  <c r="EC36" i="2"/>
  <c r="EB36" i="2"/>
  <c r="EA36" i="2"/>
  <c r="DZ36" i="2"/>
  <c r="DY36" i="2"/>
  <c r="DX36" i="2"/>
  <c r="DW36" i="2"/>
  <c r="DV36" i="2"/>
  <c r="DU36" i="2"/>
  <c r="DT36" i="2"/>
  <c r="DS36" i="2"/>
  <c r="DR36" i="2"/>
  <c r="DQ36" i="2"/>
  <c r="DP36" i="2"/>
  <c r="DO36" i="2"/>
  <c r="DN36" i="2"/>
  <c r="DM36" i="2"/>
  <c r="DL36" i="2"/>
  <c r="DK36" i="2"/>
  <c r="DJ36" i="2"/>
  <c r="DI36" i="2"/>
  <c r="DH36" i="2"/>
  <c r="DG36" i="2"/>
  <c r="DF36" i="2"/>
  <c r="DE36" i="2"/>
  <c r="DD36" i="2"/>
  <c r="DC36" i="2"/>
  <c r="DB36" i="2"/>
  <c r="DA36" i="2"/>
  <c r="CZ36" i="2"/>
  <c r="CY36" i="2"/>
  <c r="CX36" i="2"/>
  <c r="CW36" i="2"/>
  <c r="CV36" i="2"/>
  <c r="CU36" i="2"/>
  <c r="CT36" i="2"/>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C36" i="2"/>
  <c r="B36" i="2"/>
  <c r="GX35" i="2"/>
  <c r="GW35" i="2"/>
  <c r="GV35" i="2"/>
  <c r="GU35" i="2"/>
  <c r="GT35" i="2"/>
  <c r="GS35" i="2"/>
  <c r="GR35" i="2"/>
  <c r="GQ35" i="2"/>
  <c r="GP35" i="2"/>
  <c r="GO35" i="2"/>
  <c r="GN35" i="2"/>
  <c r="GM35" i="2"/>
  <c r="GL35" i="2"/>
  <c r="GK35" i="2"/>
  <c r="GJ35" i="2"/>
  <c r="GI35" i="2"/>
  <c r="GH35" i="2"/>
  <c r="GG35" i="2"/>
  <c r="GF35" i="2"/>
  <c r="GE35" i="2"/>
  <c r="GD35" i="2"/>
  <c r="GC35" i="2"/>
  <c r="GB35" i="2"/>
  <c r="GA35" i="2"/>
  <c r="FZ35" i="2"/>
  <c r="FY35" i="2"/>
  <c r="FX35" i="2"/>
  <c r="FW35" i="2"/>
  <c r="FV35" i="2"/>
  <c r="FU35" i="2"/>
  <c r="FT35" i="2"/>
  <c r="FS35" i="2"/>
  <c r="FR35" i="2"/>
  <c r="FQ35" i="2"/>
  <c r="FP35" i="2"/>
  <c r="FO35" i="2"/>
  <c r="FN35" i="2"/>
  <c r="FM35" i="2"/>
  <c r="FL35" i="2"/>
  <c r="FK35" i="2"/>
  <c r="FJ35" i="2"/>
  <c r="FI35" i="2"/>
  <c r="FH35" i="2"/>
  <c r="FG35" i="2"/>
  <c r="FF35" i="2"/>
  <c r="FE35" i="2"/>
  <c r="FD35" i="2"/>
  <c r="FC35" i="2"/>
  <c r="FB35" i="2"/>
  <c r="FA35" i="2"/>
  <c r="EZ35" i="2"/>
  <c r="EY35" i="2"/>
  <c r="EX35" i="2"/>
  <c r="EW35" i="2"/>
  <c r="EV35" i="2"/>
  <c r="EU35" i="2"/>
  <c r="ET35" i="2"/>
  <c r="ES35" i="2"/>
  <c r="ER35" i="2"/>
  <c r="EQ35" i="2"/>
  <c r="EP35" i="2"/>
  <c r="EO35" i="2"/>
  <c r="EN35" i="2"/>
  <c r="EM35" i="2"/>
  <c r="EL35" i="2"/>
  <c r="EK35" i="2"/>
  <c r="EJ35" i="2"/>
  <c r="EI35" i="2"/>
  <c r="EH35" i="2"/>
  <c r="EG35" i="2"/>
  <c r="EF35" i="2"/>
  <c r="EE35" i="2"/>
  <c r="ED35" i="2"/>
  <c r="EC35" i="2"/>
  <c r="EB35" i="2"/>
  <c r="EA35" i="2"/>
  <c r="DZ35" i="2"/>
  <c r="DY35" i="2"/>
  <c r="DX35" i="2"/>
  <c r="DW35" i="2"/>
  <c r="DV35" i="2"/>
  <c r="DU35" i="2"/>
  <c r="DT35" i="2"/>
  <c r="DS35" i="2"/>
  <c r="DR35" i="2"/>
  <c r="DQ35" i="2"/>
  <c r="DP35" i="2"/>
  <c r="DO35" i="2"/>
  <c r="DN35" i="2"/>
  <c r="DM35" i="2"/>
  <c r="DL35" i="2"/>
  <c r="DK35" i="2"/>
  <c r="DJ35" i="2"/>
  <c r="DI35" i="2"/>
  <c r="DH35" i="2"/>
  <c r="DG35" i="2"/>
  <c r="DF35" i="2"/>
  <c r="DE35" i="2"/>
  <c r="DD35" i="2"/>
  <c r="DC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BS35" i="2"/>
  <c r="BR35" i="2"/>
  <c r="BQ35" i="2"/>
  <c r="BP35" i="2"/>
  <c r="BO35" i="2"/>
  <c r="BN35" i="2"/>
  <c r="BM35" i="2"/>
  <c r="BL35" i="2"/>
  <c r="BK35" i="2"/>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B35" i="2"/>
  <c r="GX34" i="2"/>
  <c r="GW34" i="2"/>
  <c r="GV34" i="2"/>
  <c r="GU34" i="2"/>
  <c r="GT34" i="2"/>
  <c r="GS34" i="2"/>
  <c r="GR34" i="2"/>
  <c r="GQ34" i="2"/>
  <c r="GP34" i="2"/>
  <c r="GO34" i="2"/>
  <c r="GN34" i="2"/>
  <c r="GM34" i="2"/>
  <c r="GL34" i="2"/>
  <c r="GK34" i="2"/>
  <c r="GJ34" i="2"/>
  <c r="GI34" i="2"/>
  <c r="GH34" i="2"/>
  <c r="GG34" i="2"/>
  <c r="GF34" i="2"/>
  <c r="GE34" i="2"/>
  <c r="GD34" i="2"/>
  <c r="GC34" i="2"/>
  <c r="GB34" i="2"/>
  <c r="GA34" i="2"/>
  <c r="FZ34" i="2"/>
  <c r="FY34" i="2"/>
  <c r="FX34" i="2"/>
  <c r="FW34" i="2"/>
  <c r="FV34" i="2"/>
  <c r="FU34" i="2"/>
  <c r="FT34" i="2"/>
  <c r="FS34" i="2"/>
  <c r="FR34" i="2"/>
  <c r="FQ34" i="2"/>
  <c r="FP34" i="2"/>
  <c r="FO34" i="2"/>
  <c r="FN34" i="2"/>
  <c r="FM34" i="2"/>
  <c r="FL34" i="2"/>
  <c r="FK34" i="2"/>
  <c r="FJ34" i="2"/>
  <c r="FI34" i="2"/>
  <c r="FH34" i="2"/>
  <c r="FG34" i="2"/>
  <c r="FF34" i="2"/>
  <c r="FE34" i="2"/>
  <c r="FD34" i="2"/>
  <c r="FC34" i="2"/>
  <c r="FB34" i="2"/>
  <c r="FA34" i="2"/>
  <c r="EZ34" i="2"/>
  <c r="EY34" i="2"/>
  <c r="EX34" i="2"/>
  <c r="EW34" i="2"/>
  <c r="EV34" i="2"/>
  <c r="EU34" i="2"/>
  <c r="ET34" i="2"/>
  <c r="ES34" i="2"/>
  <c r="ER34" i="2"/>
  <c r="EQ34" i="2"/>
  <c r="EP34" i="2"/>
  <c r="EO34" i="2"/>
  <c r="EN34" i="2"/>
  <c r="EM34" i="2"/>
  <c r="EL34" i="2"/>
  <c r="EK34" i="2"/>
  <c r="EJ34" i="2"/>
  <c r="EI34" i="2"/>
  <c r="EH34" i="2"/>
  <c r="EG34" i="2"/>
  <c r="EF34" i="2"/>
  <c r="EE34" i="2"/>
  <c r="ED34" i="2"/>
  <c r="EC34" i="2"/>
  <c r="EB34" i="2"/>
  <c r="EA34" i="2"/>
  <c r="DZ34" i="2"/>
  <c r="DY34" i="2"/>
  <c r="DX34" i="2"/>
  <c r="DW34" i="2"/>
  <c r="DV34" i="2"/>
  <c r="DU34" i="2"/>
  <c r="DT34" i="2"/>
  <c r="DS34" i="2"/>
  <c r="DR34" i="2"/>
  <c r="DQ34" i="2"/>
  <c r="DP34" i="2"/>
  <c r="DO34" i="2"/>
  <c r="DN34" i="2"/>
  <c r="DM34" i="2"/>
  <c r="DL34" i="2"/>
  <c r="DK34" i="2"/>
  <c r="DJ34" i="2"/>
  <c r="DI34" i="2"/>
  <c r="DH34" i="2"/>
  <c r="DG34" i="2"/>
  <c r="DF34" i="2"/>
  <c r="DE34" i="2"/>
  <c r="DD34" i="2"/>
  <c r="DC34" i="2"/>
  <c r="DB34" i="2"/>
  <c r="DA34" i="2"/>
  <c r="CZ34" i="2"/>
  <c r="CY34" i="2"/>
  <c r="CX34" i="2"/>
  <c r="CW34" i="2"/>
  <c r="CV34" i="2"/>
  <c r="CU34" i="2"/>
  <c r="CT34" i="2"/>
  <c r="CS34" i="2"/>
  <c r="CR34" i="2"/>
  <c r="CQ34" i="2"/>
  <c r="CP34" i="2"/>
  <c r="CO34" i="2"/>
  <c r="CN34" i="2"/>
  <c r="CM34" i="2"/>
  <c r="CL34" i="2"/>
  <c r="CK34" i="2"/>
  <c r="CJ34" i="2"/>
  <c r="CI34" i="2"/>
  <c r="CH34" i="2"/>
  <c r="CG34" i="2"/>
  <c r="CF34" i="2"/>
  <c r="CE34" i="2"/>
  <c r="CD34" i="2"/>
  <c r="CC34" i="2"/>
  <c r="CB34" i="2"/>
  <c r="CA34" i="2"/>
  <c r="BZ34" i="2"/>
  <c r="BY34" i="2"/>
  <c r="BX34" i="2"/>
  <c r="BW34" i="2"/>
  <c r="BV34" i="2"/>
  <c r="BU34" i="2"/>
  <c r="BT34" i="2"/>
  <c r="BS34" i="2"/>
  <c r="BR34" i="2"/>
  <c r="BQ34" i="2"/>
  <c r="BP34" i="2"/>
  <c r="BO34" i="2"/>
  <c r="BN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B34" i="2"/>
  <c r="GX33" i="2"/>
  <c r="GW33" i="2"/>
  <c r="GV33" i="2"/>
  <c r="GU33" i="2"/>
  <c r="GT33" i="2"/>
  <c r="GS33" i="2"/>
  <c r="GR33" i="2"/>
  <c r="GQ33" i="2"/>
  <c r="GP33" i="2"/>
  <c r="GO33" i="2"/>
  <c r="GN33" i="2"/>
  <c r="GM33" i="2"/>
  <c r="GL33" i="2"/>
  <c r="GK33" i="2"/>
  <c r="GJ33" i="2"/>
  <c r="GI33" i="2"/>
  <c r="GH33" i="2"/>
  <c r="GG33" i="2"/>
  <c r="GF33" i="2"/>
  <c r="GE33" i="2"/>
  <c r="GD33" i="2"/>
  <c r="GC33" i="2"/>
  <c r="GB33" i="2"/>
  <c r="GA33" i="2"/>
  <c r="FZ33" i="2"/>
  <c r="FY33" i="2"/>
  <c r="FX33" i="2"/>
  <c r="FW33" i="2"/>
  <c r="FV33" i="2"/>
  <c r="FU33" i="2"/>
  <c r="FT33" i="2"/>
  <c r="FS33" i="2"/>
  <c r="FR33" i="2"/>
  <c r="FQ33" i="2"/>
  <c r="FP33" i="2"/>
  <c r="FO33" i="2"/>
  <c r="FN33" i="2"/>
  <c r="FM33" i="2"/>
  <c r="FL33" i="2"/>
  <c r="FK33" i="2"/>
  <c r="FJ33" i="2"/>
  <c r="FI33" i="2"/>
  <c r="FH33" i="2"/>
  <c r="FG33" i="2"/>
  <c r="FF33" i="2"/>
  <c r="FE33" i="2"/>
  <c r="FD33" i="2"/>
  <c r="FC33" i="2"/>
  <c r="FB33" i="2"/>
  <c r="FA33" i="2"/>
  <c r="EZ33" i="2"/>
  <c r="EY33" i="2"/>
  <c r="EX33" i="2"/>
  <c r="EW33" i="2"/>
  <c r="EV33" i="2"/>
  <c r="EU33" i="2"/>
  <c r="ET33" i="2"/>
  <c r="ES33" i="2"/>
  <c r="ER33" i="2"/>
  <c r="EQ33" i="2"/>
  <c r="EP33" i="2"/>
  <c r="EO33" i="2"/>
  <c r="EN33" i="2"/>
  <c r="EM33" i="2"/>
  <c r="EL33" i="2"/>
  <c r="EK33" i="2"/>
  <c r="EJ33" i="2"/>
  <c r="EI33" i="2"/>
  <c r="EH33" i="2"/>
  <c r="EG33" i="2"/>
  <c r="EF33" i="2"/>
  <c r="EE33" i="2"/>
  <c r="ED33" i="2"/>
  <c r="EC33" i="2"/>
  <c r="EB33" i="2"/>
  <c r="EA33" i="2"/>
  <c r="DZ33" i="2"/>
  <c r="DY33" i="2"/>
  <c r="DX33" i="2"/>
  <c r="DW33" i="2"/>
  <c r="DV33" i="2"/>
  <c r="DU33" i="2"/>
  <c r="DT33" i="2"/>
  <c r="DS33" i="2"/>
  <c r="DR33" i="2"/>
  <c r="DQ33" i="2"/>
  <c r="DP33" i="2"/>
  <c r="DO33" i="2"/>
  <c r="DN33" i="2"/>
  <c r="DM33" i="2"/>
  <c r="DL33" i="2"/>
  <c r="DK33" i="2"/>
  <c r="DJ33" i="2"/>
  <c r="DI33" i="2"/>
  <c r="DH33" i="2"/>
  <c r="DG33" i="2"/>
  <c r="DF33"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 r="C33" i="2"/>
  <c r="B33" i="2"/>
  <c r="GX32" i="2"/>
  <c r="GW32" i="2"/>
  <c r="GV32" i="2"/>
  <c r="GU32" i="2"/>
  <c r="GT32" i="2"/>
  <c r="GS32" i="2"/>
  <c r="GR32" i="2"/>
  <c r="GQ32" i="2"/>
  <c r="GP32" i="2"/>
  <c r="GO32" i="2"/>
  <c r="GN32" i="2"/>
  <c r="GM32" i="2"/>
  <c r="GL32" i="2"/>
  <c r="GK32" i="2"/>
  <c r="GJ32" i="2"/>
  <c r="GI32" i="2"/>
  <c r="GH32" i="2"/>
  <c r="GG32" i="2"/>
  <c r="GF32" i="2"/>
  <c r="GE32" i="2"/>
  <c r="GD32" i="2"/>
  <c r="GC32" i="2"/>
  <c r="GB32" i="2"/>
  <c r="GA32" i="2"/>
  <c r="FZ32" i="2"/>
  <c r="FY32" i="2"/>
  <c r="FX32" i="2"/>
  <c r="FW32" i="2"/>
  <c r="FV32" i="2"/>
  <c r="FU32" i="2"/>
  <c r="FT32" i="2"/>
  <c r="FS32" i="2"/>
  <c r="FR32" i="2"/>
  <c r="FQ32" i="2"/>
  <c r="FP32" i="2"/>
  <c r="FO32" i="2"/>
  <c r="FN32" i="2"/>
  <c r="FM32" i="2"/>
  <c r="FL32" i="2"/>
  <c r="FK32" i="2"/>
  <c r="FJ32" i="2"/>
  <c r="FI32" i="2"/>
  <c r="FH32" i="2"/>
  <c r="FG32" i="2"/>
  <c r="FF32" i="2"/>
  <c r="FE32" i="2"/>
  <c r="FD32" i="2"/>
  <c r="FC32" i="2"/>
  <c r="FB32" i="2"/>
  <c r="FA32" i="2"/>
  <c r="EZ32" i="2"/>
  <c r="EY32" i="2"/>
  <c r="EX32" i="2"/>
  <c r="EW32" i="2"/>
  <c r="EV32" i="2"/>
  <c r="EU32" i="2"/>
  <c r="ET32" i="2"/>
  <c r="ES32" i="2"/>
  <c r="ER32" i="2"/>
  <c r="EQ32" i="2"/>
  <c r="EP32" i="2"/>
  <c r="EO32" i="2"/>
  <c r="EN32" i="2"/>
  <c r="EM32" i="2"/>
  <c r="EL32" i="2"/>
  <c r="EK32" i="2"/>
  <c r="EJ32" i="2"/>
  <c r="EI32" i="2"/>
  <c r="EH32" i="2"/>
  <c r="EG32" i="2"/>
  <c r="EF32" i="2"/>
  <c r="EE32" i="2"/>
  <c r="ED32" i="2"/>
  <c r="EC32" i="2"/>
  <c r="EB32" i="2"/>
  <c r="EA32" i="2"/>
  <c r="DZ32" i="2"/>
  <c r="DY32" i="2"/>
  <c r="DX32" i="2"/>
  <c r="DW32" i="2"/>
  <c r="DV32" i="2"/>
  <c r="DU32" i="2"/>
  <c r="DT32" i="2"/>
  <c r="DS32" i="2"/>
  <c r="DR32" i="2"/>
  <c r="DQ32" i="2"/>
  <c r="DP32" i="2"/>
  <c r="DO32" i="2"/>
  <c r="DN32" i="2"/>
  <c r="DM32" i="2"/>
  <c r="DL32" i="2"/>
  <c r="DK32" i="2"/>
  <c r="DJ32" i="2"/>
  <c r="DI32" i="2"/>
  <c r="DH32" i="2"/>
  <c r="DG32" i="2"/>
  <c r="DF32" i="2"/>
  <c r="DE32" i="2"/>
  <c r="DD32" i="2"/>
  <c r="DC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BS32" i="2"/>
  <c r="BR32" i="2"/>
  <c r="BQ32" i="2"/>
  <c r="BP32" i="2"/>
  <c r="BO32" i="2"/>
  <c r="BN32" i="2"/>
  <c r="BM32" i="2"/>
  <c r="BL32" i="2"/>
  <c r="BK32" i="2"/>
  <c r="BJ32" i="2"/>
  <c r="BI32" i="2"/>
  <c r="BH32" i="2"/>
  <c r="BG32" i="2"/>
  <c r="BF32"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32" i="2"/>
  <c r="C32" i="2"/>
  <c r="B32" i="2"/>
  <c r="GX31" i="2"/>
  <c r="GW31" i="2"/>
  <c r="GV31" i="2"/>
  <c r="GU31" i="2"/>
  <c r="GT31" i="2"/>
  <c r="GS31" i="2"/>
  <c r="GR31" i="2"/>
  <c r="GQ31" i="2"/>
  <c r="GP31" i="2"/>
  <c r="GO31" i="2"/>
  <c r="GN31" i="2"/>
  <c r="GM31" i="2"/>
  <c r="GL31" i="2"/>
  <c r="GK31" i="2"/>
  <c r="GJ31" i="2"/>
  <c r="GI31" i="2"/>
  <c r="GH31" i="2"/>
  <c r="GG31" i="2"/>
  <c r="GF31" i="2"/>
  <c r="GE31" i="2"/>
  <c r="GD31" i="2"/>
  <c r="GC31" i="2"/>
  <c r="GB31" i="2"/>
  <c r="GA31" i="2"/>
  <c r="FZ31" i="2"/>
  <c r="FY31" i="2"/>
  <c r="FX31" i="2"/>
  <c r="FW31" i="2"/>
  <c r="FV31" i="2"/>
  <c r="FU31" i="2"/>
  <c r="FT31" i="2"/>
  <c r="FS31" i="2"/>
  <c r="FR31" i="2"/>
  <c r="FQ31" i="2"/>
  <c r="FP31" i="2"/>
  <c r="FO31" i="2"/>
  <c r="FN31" i="2"/>
  <c r="FM31" i="2"/>
  <c r="FL31" i="2"/>
  <c r="FK31" i="2"/>
  <c r="FJ31" i="2"/>
  <c r="FI31" i="2"/>
  <c r="FH31" i="2"/>
  <c r="FG31" i="2"/>
  <c r="FF31" i="2"/>
  <c r="FE31" i="2"/>
  <c r="FD31" i="2"/>
  <c r="FC31" i="2"/>
  <c r="FB31" i="2"/>
  <c r="FA31" i="2"/>
  <c r="EZ31" i="2"/>
  <c r="EY31" i="2"/>
  <c r="EX31" i="2"/>
  <c r="EW31" i="2"/>
  <c r="EV31" i="2"/>
  <c r="EU31" i="2"/>
  <c r="ET31" i="2"/>
  <c r="ES31" i="2"/>
  <c r="ER31" i="2"/>
  <c r="EQ31" i="2"/>
  <c r="EP31" i="2"/>
  <c r="EO31" i="2"/>
  <c r="EN31" i="2"/>
  <c r="EM31" i="2"/>
  <c r="EL31" i="2"/>
  <c r="EK31" i="2"/>
  <c r="EJ31" i="2"/>
  <c r="EI31" i="2"/>
  <c r="EH31" i="2"/>
  <c r="EG31" i="2"/>
  <c r="EF31" i="2"/>
  <c r="EE31" i="2"/>
  <c r="ED31" i="2"/>
  <c r="EC31" i="2"/>
  <c r="EB31" i="2"/>
  <c r="EA31" i="2"/>
  <c r="DZ31" i="2"/>
  <c r="DY31" i="2"/>
  <c r="DX31" i="2"/>
  <c r="DW31" i="2"/>
  <c r="DV31" i="2"/>
  <c r="DU31" i="2"/>
  <c r="DT31" i="2"/>
  <c r="DS31" i="2"/>
  <c r="DR31" i="2"/>
  <c r="DQ31" i="2"/>
  <c r="DP31" i="2"/>
  <c r="DO31" i="2"/>
  <c r="DN31" i="2"/>
  <c r="DM31" i="2"/>
  <c r="DL31" i="2"/>
  <c r="DK31" i="2"/>
  <c r="DJ31" i="2"/>
  <c r="DI31" i="2"/>
  <c r="DH31" i="2"/>
  <c r="DG31" i="2"/>
  <c r="DF31" i="2"/>
  <c r="DE31" i="2"/>
  <c r="DD31" i="2"/>
  <c r="DC31" i="2"/>
  <c r="DB31" i="2"/>
  <c r="DA31" i="2"/>
  <c r="CZ31" i="2"/>
  <c r="CY31" i="2"/>
  <c r="CX31" i="2"/>
  <c r="CW31" i="2"/>
  <c r="CV31" i="2"/>
  <c r="CU31" i="2"/>
  <c r="CT31" i="2"/>
  <c r="CS31" i="2"/>
  <c r="CR31" i="2"/>
  <c r="CQ31" i="2"/>
  <c r="CP31" i="2"/>
  <c r="CO31" i="2"/>
  <c r="CN31" i="2"/>
  <c r="CM31" i="2"/>
  <c r="CL31" i="2"/>
  <c r="CK31" i="2"/>
  <c r="CJ31" i="2"/>
  <c r="CI31" i="2"/>
  <c r="CH31" i="2"/>
  <c r="CG31" i="2"/>
  <c r="CF31" i="2"/>
  <c r="CE31" i="2"/>
  <c r="CD31" i="2"/>
  <c r="CC31" i="2"/>
  <c r="CB31" i="2"/>
  <c r="CA31" i="2"/>
  <c r="BZ31" i="2"/>
  <c r="BY31" i="2"/>
  <c r="BX31" i="2"/>
  <c r="BW31" i="2"/>
  <c r="BV31" i="2"/>
  <c r="BU31" i="2"/>
  <c r="BT31" i="2"/>
  <c r="BS31" i="2"/>
  <c r="BR31" i="2"/>
  <c r="BQ31" i="2"/>
  <c r="BP31" i="2"/>
  <c r="BO31" i="2"/>
  <c r="BN31" i="2"/>
  <c r="BM31" i="2"/>
  <c r="BL31" i="2"/>
  <c r="BK31" i="2"/>
  <c r="BJ31" i="2"/>
  <c r="BI31" i="2"/>
  <c r="BH31" i="2"/>
  <c r="BG31" i="2"/>
  <c r="BF31" i="2"/>
  <c r="BE31" i="2"/>
  <c r="BD31" i="2"/>
  <c r="BC31" i="2"/>
  <c r="BB31" i="2"/>
  <c r="BA31" i="2"/>
  <c r="AZ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D31" i="2"/>
  <c r="C31" i="2"/>
  <c r="B31" i="2"/>
  <c r="GX30" i="2"/>
  <c r="GW30" i="2"/>
  <c r="GV30" i="2"/>
  <c r="GU30" i="2"/>
  <c r="GT30" i="2"/>
  <c r="GS30" i="2"/>
  <c r="GR30" i="2"/>
  <c r="GQ30" i="2"/>
  <c r="GP30" i="2"/>
  <c r="GO30" i="2"/>
  <c r="GN30" i="2"/>
  <c r="GM30" i="2"/>
  <c r="GL30" i="2"/>
  <c r="GK30" i="2"/>
  <c r="GJ30" i="2"/>
  <c r="GI30" i="2"/>
  <c r="GH30" i="2"/>
  <c r="GG30" i="2"/>
  <c r="GF30" i="2"/>
  <c r="GE30" i="2"/>
  <c r="GD30" i="2"/>
  <c r="GC30" i="2"/>
  <c r="GB30" i="2"/>
  <c r="GA30" i="2"/>
  <c r="FZ30" i="2"/>
  <c r="FY30" i="2"/>
  <c r="FX30" i="2"/>
  <c r="FW30" i="2"/>
  <c r="FV30" i="2"/>
  <c r="FU30" i="2"/>
  <c r="FT30" i="2"/>
  <c r="FS30" i="2"/>
  <c r="FR30" i="2"/>
  <c r="FQ30" i="2"/>
  <c r="FP30" i="2"/>
  <c r="FO30" i="2"/>
  <c r="FN30" i="2"/>
  <c r="FM30" i="2"/>
  <c r="FL30" i="2"/>
  <c r="FK30" i="2"/>
  <c r="FJ30" i="2"/>
  <c r="FI30" i="2"/>
  <c r="FH30" i="2"/>
  <c r="FG30" i="2"/>
  <c r="FF30" i="2"/>
  <c r="FE30" i="2"/>
  <c r="FD30" i="2"/>
  <c r="FC30" i="2"/>
  <c r="FB30" i="2"/>
  <c r="FA30" i="2"/>
  <c r="EZ30" i="2"/>
  <c r="EY30" i="2"/>
  <c r="EX30" i="2"/>
  <c r="EW30" i="2"/>
  <c r="EV30" i="2"/>
  <c r="EU30" i="2"/>
  <c r="ET30" i="2"/>
  <c r="ES30" i="2"/>
  <c r="ER30" i="2"/>
  <c r="EQ30" i="2"/>
  <c r="EP30" i="2"/>
  <c r="EO30" i="2"/>
  <c r="EN30" i="2"/>
  <c r="EM30"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M30" i="2"/>
  <c r="DL30" i="2"/>
  <c r="DK30" i="2"/>
  <c r="DJ30" i="2"/>
  <c r="DI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I30" i="2"/>
  <c r="CH30" i="2"/>
  <c r="CG30" i="2"/>
  <c r="CF30" i="2"/>
  <c r="CE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BE30" i="2"/>
  <c r="BD30" i="2"/>
  <c r="BC30" i="2"/>
  <c r="BB30" i="2"/>
  <c r="BA30" i="2"/>
  <c r="AZ30"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C30" i="2"/>
  <c r="B30" i="2"/>
  <c r="GX29" i="2"/>
  <c r="GW29" i="2"/>
  <c r="GV29" i="2"/>
  <c r="GU29" i="2"/>
  <c r="GT29" i="2"/>
  <c r="GS29" i="2"/>
  <c r="GR29" i="2"/>
  <c r="GQ29" i="2"/>
  <c r="GP29" i="2"/>
  <c r="GO29" i="2"/>
  <c r="GN29" i="2"/>
  <c r="GM29" i="2"/>
  <c r="GL29" i="2"/>
  <c r="GK29" i="2"/>
  <c r="GJ29" i="2"/>
  <c r="GI29" i="2"/>
  <c r="GH29" i="2"/>
  <c r="GG29" i="2"/>
  <c r="GF29" i="2"/>
  <c r="GE29" i="2"/>
  <c r="GD29" i="2"/>
  <c r="GC29" i="2"/>
  <c r="GB29" i="2"/>
  <c r="GA29" i="2"/>
  <c r="FZ29" i="2"/>
  <c r="FY29" i="2"/>
  <c r="FX29" i="2"/>
  <c r="FW29" i="2"/>
  <c r="FV29" i="2"/>
  <c r="FU29" i="2"/>
  <c r="FT29" i="2"/>
  <c r="FS29" i="2"/>
  <c r="FR29" i="2"/>
  <c r="FQ29" i="2"/>
  <c r="FP29" i="2"/>
  <c r="FO29" i="2"/>
  <c r="FN29" i="2"/>
  <c r="FM29" i="2"/>
  <c r="FL29" i="2"/>
  <c r="FK29" i="2"/>
  <c r="FJ29" i="2"/>
  <c r="FI29" i="2"/>
  <c r="FH29" i="2"/>
  <c r="FG29" i="2"/>
  <c r="FF29" i="2"/>
  <c r="FE29" i="2"/>
  <c r="FD29" i="2"/>
  <c r="FC29" i="2"/>
  <c r="FB29" i="2"/>
  <c r="FA29" i="2"/>
  <c r="EZ29" i="2"/>
  <c r="EY29" i="2"/>
  <c r="EX29" i="2"/>
  <c r="EW29" i="2"/>
  <c r="EV29" i="2"/>
  <c r="EU29" i="2"/>
  <c r="ET29" i="2"/>
  <c r="ES29" i="2"/>
  <c r="ER29" i="2"/>
  <c r="EQ29" i="2"/>
  <c r="EP29" i="2"/>
  <c r="EO29" i="2"/>
  <c r="EN29" i="2"/>
  <c r="EM29" i="2"/>
  <c r="EL29" i="2"/>
  <c r="EK29" i="2"/>
  <c r="EJ29" i="2"/>
  <c r="EI29" i="2"/>
  <c r="EH29" i="2"/>
  <c r="EG29" i="2"/>
  <c r="EF29" i="2"/>
  <c r="EE29" i="2"/>
  <c r="ED29" i="2"/>
  <c r="EC29" i="2"/>
  <c r="EB29" i="2"/>
  <c r="EA29" i="2"/>
  <c r="DZ29" i="2"/>
  <c r="DY29" i="2"/>
  <c r="DX29" i="2"/>
  <c r="DW29" i="2"/>
  <c r="DV29" i="2"/>
  <c r="DU29" i="2"/>
  <c r="DT29" i="2"/>
  <c r="DS29" i="2"/>
  <c r="DR29" i="2"/>
  <c r="DQ29" i="2"/>
  <c r="DP29" i="2"/>
  <c r="DO29" i="2"/>
  <c r="DN29" i="2"/>
  <c r="DM29" i="2"/>
  <c r="DL29" i="2"/>
  <c r="DK29" i="2"/>
  <c r="DJ29" i="2"/>
  <c r="DI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I29" i="2"/>
  <c r="CH29" i="2"/>
  <c r="CG29" i="2"/>
  <c r="CF29" i="2"/>
  <c r="CE29" i="2"/>
  <c r="CD29" i="2"/>
  <c r="CC29" i="2"/>
  <c r="CB29" i="2"/>
  <c r="CA29" i="2"/>
  <c r="BZ29" i="2"/>
  <c r="BY29" i="2"/>
  <c r="BX29" i="2"/>
  <c r="BW29" i="2"/>
  <c r="BV29" i="2"/>
  <c r="BU29" i="2"/>
  <c r="BT29" i="2"/>
  <c r="BS29" i="2"/>
  <c r="BR29" i="2"/>
  <c r="BQ29" i="2"/>
  <c r="BP29" i="2"/>
  <c r="BO29" i="2"/>
  <c r="BN29" i="2"/>
  <c r="BM29" i="2"/>
  <c r="BL29" i="2"/>
  <c r="BK29" i="2"/>
  <c r="BJ29" i="2"/>
  <c r="BI29" i="2"/>
  <c r="BH29" i="2"/>
  <c r="BG29" i="2"/>
  <c r="BF29" i="2"/>
  <c r="BE29" i="2"/>
  <c r="BD29" i="2"/>
  <c r="BC29" i="2"/>
  <c r="BB29" i="2"/>
  <c r="BA29" i="2"/>
  <c r="AZ29" i="2"/>
  <c r="AY29"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B29" i="2"/>
  <c r="GX28" i="2"/>
  <c r="GW28" i="2"/>
  <c r="GV28" i="2"/>
  <c r="GU28" i="2"/>
  <c r="GT28" i="2"/>
  <c r="GS28" i="2"/>
  <c r="GR28" i="2"/>
  <c r="GQ28" i="2"/>
  <c r="GP28" i="2"/>
  <c r="GO28" i="2"/>
  <c r="GN28" i="2"/>
  <c r="GM28" i="2"/>
  <c r="GL28" i="2"/>
  <c r="GK28" i="2"/>
  <c r="GJ28" i="2"/>
  <c r="GI28" i="2"/>
  <c r="GH28" i="2"/>
  <c r="GG28" i="2"/>
  <c r="GF28" i="2"/>
  <c r="GE28" i="2"/>
  <c r="GD28" i="2"/>
  <c r="GC28" i="2"/>
  <c r="GB28" i="2"/>
  <c r="GA28" i="2"/>
  <c r="FZ28" i="2"/>
  <c r="FY28" i="2"/>
  <c r="FX28" i="2"/>
  <c r="FW28" i="2"/>
  <c r="FV28" i="2"/>
  <c r="FU28" i="2"/>
  <c r="FT28" i="2"/>
  <c r="FS28" i="2"/>
  <c r="FR28" i="2"/>
  <c r="FQ28" i="2"/>
  <c r="FP28" i="2"/>
  <c r="FO28" i="2"/>
  <c r="FN28" i="2"/>
  <c r="FM28" i="2"/>
  <c r="FL28" i="2"/>
  <c r="FK28" i="2"/>
  <c r="FJ28" i="2"/>
  <c r="FI28" i="2"/>
  <c r="FH28" i="2"/>
  <c r="FG28" i="2"/>
  <c r="FF28" i="2"/>
  <c r="FE28" i="2"/>
  <c r="FD28" i="2"/>
  <c r="FC28" i="2"/>
  <c r="FB28" i="2"/>
  <c r="FA28" i="2"/>
  <c r="EZ28" i="2"/>
  <c r="EY28" i="2"/>
  <c r="EX28" i="2"/>
  <c r="EW28" i="2"/>
  <c r="EV28" i="2"/>
  <c r="EU28" i="2"/>
  <c r="ET28" i="2"/>
  <c r="ES28" i="2"/>
  <c r="ER28" i="2"/>
  <c r="EQ28" i="2"/>
  <c r="EP28" i="2"/>
  <c r="EO28" i="2"/>
  <c r="EN28" i="2"/>
  <c r="EM28" i="2"/>
  <c r="EL28" i="2"/>
  <c r="EK28" i="2"/>
  <c r="EJ28" i="2"/>
  <c r="EI28" i="2"/>
  <c r="EH28" i="2"/>
  <c r="EG28" i="2"/>
  <c r="EF28" i="2"/>
  <c r="EE28" i="2"/>
  <c r="ED28" i="2"/>
  <c r="EC28" i="2"/>
  <c r="EB28" i="2"/>
  <c r="EA28" i="2"/>
  <c r="DZ28" i="2"/>
  <c r="DY28" i="2"/>
  <c r="DX28" i="2"/>
  <c r="DW28" i="2"/>
  <c r="DV28" i="2"/>
  <c r="DU28" i="2"/>
  <c r="DT28" i="2"/>
  <c r="DS28" i="2"/>
  <c r="DR28" i="2"/>
  <c r="DQ28" i="2"/>
  <c r="DP28" i="2"/>
  <c r="DO28" i="2"/>
  <c r="DN28" i="2"/>
  <c r="DM28" i="2"/>
  <c r="DL28" i="2"/>
  <c r="DK28" i="2"/>
  <c r="DJ28" i="2"/>
  <c r="DI28" i="2"/>
  <c r="DH28" i="2"/>
  <c r="DG28" i="2"/>
  <c r="DF28" i="2"/>
  <c r="DE28" i="2"/>
  <c r="DD28" i="2"/>
  <c r="DC28" i="2"/>
  <c r="DB28" i="2"/>
  <c r="DA28" i="2"/>
  <c r="CZ28" i="2"/>
  <c r="CY28" i="2"/>
  <c r="CX28" i="2"/>
  <c r="CW28" i="2"/>
  <c r="CV28" i="2"/>
  <c r="CU28" i="2"/>
  <c r="CT28" i="2"/>
  <c r="CS28" i="2"/>
  <c r="CR28" i="2"/>
  <c r="CQ28" i="2"/>
  <c r="CP28" i="2"/>
  <c r="CO28" i="2"/>
  <c r="CN28" i="2"/>
  <c r="CM28" i="2"/>
  <c r="CL28" i="2"/>
  <c r="CK28" i="2"/>
  <c r="CJ28" i="2"/>
  <c r="CI28" i="2"/>
  <c r="CH28" i="2"/>
  <c r="CG28" i="2"/>
  <c r="CF28" i="2"/>
  <c r="CE28" i="2"/>
  <c r="CD28" i="2"/>
  <c r="CC28" i="2"/>
  <c r="CB28" i="2"/>
  <c r="CA28" i="2"/>
  <c r="BZ28" i="2"/>
  <c r="BY28" i="2"/>
  <c r="BX28" i="2"/>
  <c r="BW28" i="2"/>
  <c r="BV28" i="2"/>
  <c r="BU28" i="2"/>
  <c r="BT28" i="2"/>
  <c r="BS28" i="2"/>
  <c r="BR28" i="2"/>
  <c r="BQ28" i="2"/>
  <c r="BP28" i="2"/>
  <c r="BO28" i="2"/>
  <c r="BN28" i="2"/>
  <c r="BM28" i="2"/>
  <c r="BL28" i="2"/>
  <c r="BK28" i="2"/>
  <c r="BJ28" i="2"/>
  <c r="BI28" i="2"/>
  <c r="BH28" i="2"/>
  <c r="BG28" i="2"/>
  <c r="BF28" i="2"/>
  <c r="BE28" i="2"/>
  <c r="BD28" i="2"/>
  <c r="BC28" i="2"/>
  <c r="BB28" i="2"/>
  <c r="BA28" i="2"/>
  <c r="AZ28"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B28" i="2"/>
  <c r="GX27" i="2"/>
  <c r="GW27" i="2"/>
  <c r="GV27" i="2"/>
  <c r="GU27" i="2"/>
  <c r="GT27" i="2"/>
  <c r="GS27" i="2"/>
  <c r="GR27" i="2"/>
  <c r="GQ27" i="2"/>
  <c r="GP27" i="2"/>
  <c r="GO27" i="2"/>
  <c r="GN27" i="2"/>
  <c r="GM27" i="2"/>
  <c r="GL27" i="2"/>
  <c r="GK27" i="2"/>
  <c r="GJ27" i="2"/>
  <c r="GI27" i="2"/>
  <c r="GH27" i="2"/>
  <c r="GG27" i="2"/>
  <c r="GF27" i="2"/>
  <c r="GE27" i="2"/>
  <c r="GD27" i="2"/>
  <c r="GC27" i="2"/>
  <c r="GB27" i="2"/>
  <c r="GA27" i="2"/>
  <c r="FZ27" i="2"/>
  <c r="FY27" i="2"/>
  <c r="FX27" i="2"/>
  <c r="FW27" i="2"/>
  <c r="FV27" i="2"/>
  <c r="FU27" i="2"/>
  <c r="FT27" i="2"/>
  <c r="FS27" i="2"/>
  <c r="FR27" i="2"/>
  <c r="FQ27" i="2"/>
  <c r="FP27" i="2"/>
  <c r="FO27" i="2"/>
  <c r="FN27" i="2"/>
  <c r="FM27" i="2"/>
  <c r="FL27" i="2"/>
  <c r="FK27" i="2"/>
  <c r="FJ27" i="2"/>
  <c r="FI27" i="2"/>
  <c r="FH27" i="2"/>
  <c r="FG27" i="2"/>
  <c r="FF27" i="2"/>
  <c r="FE27" i="2"/>
  <c r="FD27" i="2"/>
  <c r="FC27" i="2"/>
  <c r="FB27" i="2"/>
  <c r="FA27" i="2"/>
  <c r="EZ27" i="2"/>
  <c r="EY27" i="2"/>
  <c r="EX27" i="2"/>
  <c r="EW27" i="2"/>
  <c r="EV27" i="2"/>
  <c r="EU27" i="2"/>
  <c r="ET27" i="2"/>
  <c r="ES27" i="2"/>
  <c r="ER27" i="2"/>
  <c r="EQ27" i="2"/>
  <c r="EP27" i="2"/>
  <c r="EO27" i="2"/>
  <c r="EN27" i="2"/>
  <c r="EM27" i="2"/>
  <c r="EL27" i="2"/>
  <c r="EK27" i="2"/>
  <c r="EJ27" i="2"/>
  <c r="EI27" i="2"/>
  <c r="EH27" i="2"/>
  <c r="EG27" i="2"/>
  <c r="EF27" i="2"/>
  <c r="EE27" i="2"/>
  <c r="ED27" i="2"/>
  <c r="EC27" i="2"/>
  <c r="EB27" i="2"/>
  <c r="EA27" i="2"/>
  <c r="DZ27" i="2"/>
  <c r="DY27" i="2"/>
  <c r="DX27" i="2"/>
  <c r="DW27" i="2"/>
  <c r="DV27" i="2"/>
  <c r="DU27" i="2"/>
  <c r="DT27" i="2"/>
  <c r="DS27" i="2"/>
  <c r="DR27" i="2"/>
  <c r="DQ27" i="2"/>
  <c r="DP27" i="2"/>
  <c r="DO27" i="2"/>
  <c r="DN27" i="2"/>
  <c r="DM27" i="2"/>
  <c r="DL27" i="2"/>
  <c r="DK27" i="2"/>
  <c r="DJ27" i="2"/>
  <c r="DI27" i="2"/>
  <c r="DH27" i="2"/>
  <c r="DG27" i="2"/>
  <c r="DF27" i="2"/>
  <c r="DE27" i="2"/>
  <c r="DD27" i="2"/>
  <c r="DC27" i="2"/>
  <c r="DB27" i="2"/>
  <c r="DA27" i="2"/>
  <c r="CZ27" i="2"/>
  <c r="CY27" i="2"/>
  <c r="CX27" i="2"/>
  <c r="CW27" i="2"/>
  <c r="CV27" i="2"/>
  <c r="CU27" i="2"/>
  <c r="CT27" i="2"/>
  <c r="CS27" i="2"/>
  <c r="CR27" i="2"/>
  <c r="CQ27" i="2"/>
  <c r="CP27" i="2"/>
  <c r="CO27" i="2"/>
  <c r="CN27" i="2"/>
  <c r="CM27" i="2"/>
  <c r="CL27" i="2"/>
  <c r="CK27" i="2"/>
  <c r="CJ27" i="2"/>
  <c r="CI27" i="2"/>
  <c r="CH27" i="2"/>
  <c r="CG27" i="2"/>
  <c r="CF27" i="2"/>
  <c r="CE27" i="2"/>
  <c r="CD27" i="2"/>
  <c r="CC27" i="2"/>
  <c r="CB27" i="2"/>
  <c r="CA27" i="2"/>
  <c r="BZ27" i="2"/>
  <c r="BY27" i="2"/>
  <c r="BX27" i="2"/>
  <c r="BW27" i="2"/>
  <c r="BV27" i="2"/>
  <c r="BU27" i="2"/>
  <c r="BT27" i="2"/>
  <c r="BS27"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C27" i="2"/>
  <c r="B27" i="2"/>
  <c r="GX26" i="2"/>
  <c r="GW26" i="2"/>
  <c r="GV26" i="2"/>
  <c r="GU26" i="2"/>
  <c r="GT26" i="2"/>
  <c r="GS26" i="2"/>
  <c r="GR26" i="2"/>
  <c r="GQ26" i="2"/>
  <c r="GP26" i="2"/>
  <c r="GO26" i="2"/>
  <c r="GN26" i="2"/>
  <c r="GM26" i="2"/>
  <c r="GL26" i="2"/>
  <c r="GK26" i="2"/>
  <c r="GJ26" i="2"/>
  <c r="GI26" i="2"/>
  <c r="GH26" i="2"/>
  <c r="GG26" i="2"/>
  <c r="GF26" i="2"/>
  <c r="GE26" i="2"/>
  <c r="GD26" i="2"/>
  <c r="GC26" i="2"/>
  <c r="GB26" i="2"/>
  <c r="GA26" i="2"/>
  <c r="FZ26" i="2"/>
  <c r="FY26" i="2"/>
  <c r="FX26" i="2"/>
  <c r="FW26" i="2"/>
  <c r="FV26" i="2"/>
  <c r="FU26" i="2"/>
  <c r="FT26" i="2"/>
  <c r="FS26" i="2"/>
  <c r="FR26" i="2"/>
  <c r="FQ26" i="2"/>
  <c r="FP26" i="2"/>
  <c r="FO26" i="2"/>
  <c r="FN26" i="2"/>
  <c r="FM26" i="2"/>
  <c r="FL26" i="2"/>
  <c r="FK26" i="2"/>
  <c r="FJ26" i="2"/>
  <c r="FI26" i="2"/>
  <c r="FH26" i="2"/>
  <c r="FG26" i="2"/>
  <c r="FF26" i="2"/>
  <c r="FE26" i="2"/>
  <c r="FD26" i="2"/>
  <c r="FC26" i="2"/>
  <c r="FB26" i="2"/>
  <c r="FA26" i="2"/>
  <c r="EZ26" i="2"/>
  <c r="EY26" i="2"/>
  <c r="EX26" i="2"/>
  <c r="EW26" i="2"/>
  <c r="EV26" i="2"/>
  <c r="EU26" i="2"/>
  <c r="ET26" i="2"/>
  <c r="ES26" i="2"/>
  <c r="ER26" i="2"/>
  <c r="EQ26" i="2"/>
  <c r="EP26" i="2"/>
  <c r="EO26" i="2"/>
  <c r="EN26" i="2"/>
  <c r="EM26" i="2"/>
  <c r="EL26" i="2"/>
  <c r="EK26" i="2"/>
  <c r="EJ26" i="2"/>
  <c r="EI26" i="2"/>
  <c r="EH26" i="2"/>
  <c r="EG26" i="2"/>
  <c r="EF26" i="2"/>
  <c r="EE26" i="2"/>
  <c r="ED26" i="2"/>
  <c r="EC26" i="2"/>
  <c r="EB26" i="2"/>
  <c r="EA26" i="2"/>
  <c r="DZ26" i="2"/>
  <c r="DY26" i="2"/>
  <c r="DX26" i="2"/>
  <c r="DW26" i="2"/>
  <c r="DV26" i="2"/>
  <c r="DU26" i="2"/>
  <c r="DT26" i="2"/>
  <c r="DS26" i="2"/>
  <c r="DR26" i="2"/>
  <c r="DQ26" i="2"/>
  <c r="DP26" i="2"/>
  <c r="DO26" i="2"/>
  <c r="DN26" i="2"/>
  <c r="DM26" i="2"/>
  <c r="DL26" i="2"/>
  <c r="DK26" i="2"/>
  <c r="DJ26" i="2"/>
  <c r="DI26" i="2"/>
  <c r="DH26" i="2"/>
  <c r="DG26" i="2"/>
  <c r="DF26" i="2"/>
  <c r="DE26" i="2"/>
  <c r="DD26" i="2"/>
  <c r="DC26" i="2"/>
  <c r="DB26" i="2"/>
  <c r="DA26" i="2"/>
  <c r="CZ26" i="2"/>
  <c r="CY26" i="2"/>
  <c r="CX26" i="2"/>
  <c r="CW26" i="2"/>
  <c r="CV26" i="2"/>
  <c r="CU26" i="2"/>
  <c r="CT26" i="2"/>
  <c r="CS26" i="2"/>
  <c r="CR26" i="2"/>
  <c r="CQ26" i="2"/>
  <c r="CP26" i="2"/>
  <c r="CO26" i="2"/>
  <c r="CN26" i="2"/>
  <c r="CM26" i="2"/>
  <c r="CL26" i="2"/>
  <c r="CK26" i="2"/>
  <c r="CJ26" i="2"/>
  <c r="CI26" i="2"/>
  <c r="CH26" i="2"/>
  <c r="CG26" i="2"/>
  <c r="CF26" i="2"/>
  <c r="CE26" i="2"/>
  <c r="CD26" i="2"/>
  <c r="CC26" i="2"/>
  <c r="CB26" i="2"/>
  <c r="CA26" i="2"/>
  <c r="BZ26" i="2"/>
  <c r="BY26" i="2"/>
  <c r="BX26" i="2"/>
  <c r="BW26" i="2"/>
  <c r="BV26" i="2"/>
  <c r="BU26" i="2"/>
  <c r="BT26" i="2"/>
  <c r="BS26" i="2"/>
  <c r="BR26" i="2"/>
  <c r="BQ26" i="2"/>
  <c r="BP26" i="2"/>
  <c r="BO26" i="2"/>
  <c r="BN26" i="2"/>
  <c r="BM26" i="2"/>
  <c r="BL26" i="2"/>
  <c r="BK26" i="2"/>
  <c r="BJ26" i="2"/>
  <c r="BI26" i="2"/>
  <c r="BH26" i="2"/>
  <c r="BG26" i="2"/>
  <c r="BF26" i="2"/>
  <c r="BE26" i="2"/>
  <c r="BD26" i="2"/>
  <c r="BC26" i="2"/>
  <c r="BB26" i="2"/>
  <c r="BA26" i="2"/>
  <c r="AZ26"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C26" i="2"/>
  <c r="B26" i="2"/>
  <c r="GX25" i="2"/>
  <c r="GW25" i="2"/>
  <c r="GV25" i="2"/>
  <c r="GU25" i="2"/>
  <c r="GT25" i="2"/>
  <c r="GS25" i="2"/>
  <c r="GR25" i="2"/>
  <c r="GQ25" i="2"/>
  <c r="GP25" i="2"/>
  <c r="GO25" i="2"/>
  <c r="GN25" i="2"/>
  <c r="GM25" i="2"/>
  <c r="GL25" i="2"/>
  <c r="GK25" i="2"/>
  <c r="GJ25" i="2"/>
  <c r="GI25" i="2"/>
  <c r="GH25" i="2"/>
  <c r="GG25" i="2"/>
  <c r="GF25" i="2"/>
  <c r="GE25" i="2"/>
  <c r="GD25" i="2"/>
  <c r="GC25" i="2"/>
  <c r="GB25" i="2"/>
  <c r="GA25" i="2"/>
  <c r="FZ25" i="2"/>
  <c r="FY25" i="2"/>
  <c r="FX25" i="2"/>
  <c r="FW25" i="2"/>
  <c r="FV25" i="2"/>
  <c r="FU25" i="2"/>
  <c r="FT25" i="2"/>
  <c r="FS25" i="2"/>
  <c r="FR25" i="2"/>
  <c r="FQ25" i="2"/>
  <c r="FP25" i="2"/>
  <c r="FO25" i="2"/>
  <c r="FN25" i="2"/>
  <c r="FM25" i="2"/>
  <c r="FL25" i="2"/>
  <c r="FK25" i="2"/>
  <c r="FJ25" i="2"/>
  <c r="FI25" i="2"/>
  <c r="FH25" i="2"/>
  <c r="FG25" i="2"/>
  <c r="FF25" i="2"/>
  <c r="FE25" i="2"/>
  <c r="FD25" i="2"/>
  <c r="FC25" i="2"/>
  <c r="FB25" i="2"/>
  <c r="FA25" i="2"/>
  <c r="EZ25" i="2"/>
  <c r="EY25" i="2"/>
  <c r="EX25" i="2"/>
  <c r="EW25" i="2"/>
  <c r="EV25" i="2"/>
  <c r="EU25" i="2"/>
  <c r="ET25" i="2"/>
  <c r="ES25" i="2"/>
  <c r="ER25" i="2"/>
  <c r="EQ25" i="2"/>
  <c r="EP25" i="2"/>
  <c r="EO25" i="2"/>
  <c r="EN25" i="2"/>
  <c r="EM25" i="2"/>
  <c r="EL25" i="2"/>
  <c r="EK25" i="2"/>
  <c r="EJ25" i="2"/>
  <c r="EI25" i="2"/>
  <c r="EH25" i="2"/>
  <c r="EG25" i="2"/>
  <c r="EF25" i="2"/>
  <c r="EE25" i="2"/>
  <c r="ED25" i="2"/>
  <c r="EC25" i="2"/>
  <c r="EB25" i="2"/>
  <c r="EA25" i="2"/>
  <c r="DZ25" i="2"/>
  <c r="DY25" i="2"/>
  <c r="DX25" i="2"/>
  <c r="DW25" i="2"/>
  <c r="DV25" i="2"/>
  <c r="DU25" i="2"/>
  <c r="DT25" i="2"/>
  <c r="DS25" i="2"/>
  <c r="DR25" i="2"/>
  <c r="DQ25" i="2"/>
  <c r="DP25" i="2"/>
  <c r="DO25" i="2"/>
  <c r="DN25" i="2"/>
  <c r="DM25" i="2"/>
  <c r="DL25" i="2"/>
  <c r="DK25" i="2"/>
  <c r="DJ25" i="2"/>
  <c r="DI25" i="2"/>
  <c r="DH25" i="2"/>
  <c r="DG25" i="2"/>
  <c r="DF25" i="2"/>
  <c r="DE25" i="2"/>
  <c r="DD25" i="2"/>
  <c r="DC25" i="2"/>
  <c r="DB25" i="2"/>
  <c r="DA25" i="2"/>
  <c r="CZ25" i="2"/>
  <c r="CY25" i="2"/>
  <c r="CX25" i="2"/>
  <c r="CW25" i="2"/>
  <c r="CV25" i="2"/>
  <c r="CU25" i="2"/>
  <c r="CT25" i="2"/>
  <c r="CS25" i="2"/>
  <c r="CR25" i="2"/>
  <c r="CQ25" i="2"/>
  <c r="CP25" i="2"/>
  <c r="CO25" i="2"/>
  <c r="CN25" i="2"/>
  <c r="CM25" i="2"/>
  <c r="CL25" i="2"/>
  <c r="CK25" i="2"/>
  <c r="CJ25" i="2"/>
  <c r="CI25" i="2"/>
  <c r="CH25" i="2"/>
  <c r="CG25" i="2"/>
  <c r="CF25" i="2"/>
  <c r="CE25" i="2"/>
  <c r="CD25" i="2"/>
  <c r="CC25" i="2"/>
  <c r="CB25" i="2"/>
  <c r="CA25" i="2"/>
  <c r="BZ25" i="2"/>
  <c r="BY25" i="2"/>
  <c r="BX25" i="2"/>
  <c r="BW25" i="2"/>
  <c r="BV25" i="2"/>
  <c r="BU25" i="2"/>
  <c r="BT25" i="2"/>
  <c r="BS25" i="2"/>
  <c r="BR25" i="2"/>
  <c r="BQ25" i="2"/>
  <c r="BP25" i="2"/>
  <c r="BO25" i="2"/>
  <c r="BN25" i="2"/>
  <c r="BM25" i="2"/>
  <c r="BL25" i="2"/>
  <c r="BK25" i="2"/>
  <c r="BJ25" i="2"/>
  <c r="BI25" i="2"/>
  <c r="BH25" i="2"/>
  <c r="BG25" i="2"/>
  <c r="BF25" i="2"/>
  <c r="BE25" i="2"/>
  <c r="BD25" i="2"/>
  <c r="BC25" i="2"/>
  <c r="BB25" i="2"/>
  <c r="BA25" i="2"/>
  <c r="AZ25"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C25" i="2"/>
  <c r="B25" i="2"/>
  <c r="GX24" i="2"/>
  <c r="GW24" i="2"/>
  <c r="GV24" i="2"/>
  <c r="GU24" i="2"/>
  <c r="GT24" i="2"/>
  <c r="GS24" i="2"/>
  <c r="GR24" i="2"/>
  <c r="GQ24" i="2"/>
  <c r="GP24" i="2"/>
  <c r="GO24" i="2"/>
  <c r="GN24" i="2"/>
  <c r="GM24" i="2"/>
  <c r="GL24" i="2"/>
  <c r="GK24" i="2"/>
  <c r="GJ24" i="2"/>
  <c r="GI24" i="2"/>
  <c r="GH24" i="2"/>
  <c r="GG24" i="2"/>
  <c r="GF24" i="2"/>
  <c r="GE24" i="2"/>
  <c r="GD24" i="2"/>
  <c r="GC24" i="2"/>
  <c r="GB24" i="2"/>
  <c r="GA24" i="2"/>
  <c r="FZ24" i="2"/>
  <c r="FY24" i="2"/>
  <c r="FX24" i="2"/>
  <c r="FW24" i="2"/>
  <c r="FV24" i="2"/>
  <c r="FU24" i="2"/>
  <c r="FT24" i="2"/>
  <c r="FS24" i="2"/>
  <c r="FR24" i="2"/>
  <c r="FQ24" i="2"/>
  <c r="FP24" i="2"/>
  <c r="FO24" i="2"/>
  <c r="FN24" i="2"/>
  <c r="FM24" i="2"/>
  <c r="FL24" i="2"/>
  <c r="FK24" i="2"/>
  <c r="FJ24" i="2"/>
  <c r="FI24" i="2"/>
  <c r="FH24" i="2"/>
  <c r="FG24" i="2"/>
  <c r="FF24" i="2"/>
  <c r="FE24" i="2"/>
  <c r="FD24" i="2"/>
  <c r="FC24" i="2"/>
  <c r="FB24" i="2"/>
  <c r="FA24" i="2"/>
  <c r="EZ24" i="2"/>
  <c r="EY24" i="2"/>
  <c r="EX24" i="2"/>
  <c r="EW24" i="2"/>
  <c r="EV24" i="2"/>
  <c r="EU24" i="2"/>
  <c r="ET24" i="2"/>
  <c r="ES24" i="2"/>
  <c r="ER24" i="2"/>
  <c r="EQ24" i="2"/>
  <c r="EP24" i="2"/>
  <c r="EO24" i="2"/>
  <c r="EN24" i="2"/>
  <c r="EM24" i="2"/>
  <c r="EL24" i="2"/>
  <c r="EK24" i="2"/>
  <c r="EJ24" i="2"/>
  <c r="EI24" i="2"/>
  <c r="EH24" i="2"/>
  <c r="EG24" i="2"/>
  <c r="EF24" i="2"/>
  <c r="EE24" i="2"/>
  <c r="ED24" i="2"/>
  <c r="EC24" i="2"/>
  <c r="EB24" i="2"/>
  <c r="EA24" i="2"/>
  <c r="DZ24" i="2"/>
  <c r="DY24" i="2"/>
  <c r="DX24" i="2"/>
  <c r="DW24" i="2"/>
  <c r="DV24" i="2"/>
  <c r="DU24" i="2"/>
  <c r="DT24" i="2"/>
  <c r="DS24" i="2"/>
  <c r="DR24" i="2"/>
  <c r="DQ24" i="2"/>
  <c r="DP24" i="2"/>
  <c r="DO24" i="2"/>
  <c r="DN24" i="2"/>
  <c r="DM24"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24" i="2"/>
  <c r="C24" i="2"/>
  <c r="B24" i="2"/>
  <c r="GX23" i="2"/>
  <c r="GW23" i="2"/>
  <c r="GV23" i="2"/>
  <c r="GU23" i="2"/>
  <c r="GT23" i="2"/>
  <c r="GS23" i="2"/>
  <c r="GR23" i="2"/>
  <c r="GQ23" i="2"/>
  <c r="GP23" i="2"/>
  <c r="GO23" i="2"/>
  <c r="GN23" i="2"/>
  <c r="GM23" i="2"/>
  <c r="GL23" i="2"/>
  <c r="GK23" i="2"/>
  <c r="GJ23" i="2"/>
  <c r="GI23" i="2"/>
  <c r="GH23" i="2"/>
  <c r="GG23" i="2"/>
  <c r="GF23" i="2"/>
  <c r="GE23" i="2"/>
  <c r="GD23" i="2"/>
  <c r="GC23" i="2"/>
  <c r="GB23" i="2"/>
  <c r="GA23" i="2"/>
  <c r="FZ23" i="2"/>
  <c r="FY23" i="2"/>
  <c r="FX23" i="2"/>
  <c r="FW23" i="2"/>
  <c r="FV23" i="2"/>
  <c r="FU23" i="2"/>
  <c r="FT23" i="2"/>
  <c r="FS23" i="2"/>
  <c r="FR23" i="2"/>
  <c r="FQ23" i="2"/>
  <c r="FP23" i="2"/>
  <c r="FO23" i="2"/>
  <c r="FN23" i="2"/>
  <c r="FM23" i="2"/>
  <c r="FL23" i="2"/>
  <c r="FK23" i="2"/>
  <c r="FJ23" i="2"/>
  <c r="FI23" i="2"/>
  <c r="FH23" i="2"/>
  <c r="FG23" i="2"/>
  <c r="FF23" i="2"/>
  <c r="FE23" i="2"/>
  <c r="FD23" i="2"/>
  <c r="FC23" i="2"/>
  <c r="FB23" i="2"/>
  <c r="FA23" i="2"/>
  <c r="EZ23" i="2"/>
  <c r="EY23" i="2"/>
  <c r="EX23" i="2"/>
  <c r="EW23" i="2"/>
  <c r="EV23" i="2"/>
  <c r="EU23" i="2"/>
  <c r="ET23" i="2"/>
  <c r="ES23" i="2"/>
  <c r="ER23" i="2"/>
  <c r="EQ23" i="2"/>
  <c r="EP23" i="2"/>
  <c r="EO23" i="2"/>
  <c r="EN23" i="2"/>
  <c r="EM23" i="2"/>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M23" i="2"/>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I23" i="2"/>
  <c r="CH23" i="2"/>
  <c r="CG23" i="2"/>
  <c r="CF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B23" i="2"/>
  <c r="GX22" i="2"/>
  <c r="GW22" i="2"/>
  <c r="GV22" i="2"/>
  <c r="GU22" i="2"/>
  <c r="GT22" i="2"/>
  <c r="GS22" i="2"/>
  <c r="GR22" i="2"/>
  <c r="GQ22" i="2"/>
  <c r="GP22" i="2"/>
  <c r="GO22" i="2"/>
  <c r="GN22" i="2"/>
  <c r="GM22" i="2"/>
  <c r="GL22" i="2"/>
  <c r="GK22" i="2"/>
  <c r="GJ22" i="2"/>
  <c r="GI22" i="2"/>
  <c r="GH22" i="2"/>
  <c r="GG22" i="2"/>
  <c r="GF22" i="2"/>
  <c r="GE22" i="2"/>
  <c r="GD22" i="2"/>
  <c r="GC22" i="2"/>
  <c r="GB22" i="2"/>
  <c r="GA22" i="2"/>
  <c r="FZ22" i="2"/>
  <c r="FY22" i="2"/>
  <c r="FX22" i="2"/>
  <c r="FW22" i="2"/>
  <c r="FV22" i="2"/>
  <c r="FU22" i="2"/>
  <c r="FT22" i="2"/>
  <c r="FS22" i="2"/>
  <c r="FR22" i="2"/>
  <c r="FQ22" i="2"/>
  <c r="FP22" i="2"/>
  <c r="FO22" i="2"/>
  <c r="FN22" i="2"/>
  <c r="FM22" i="2"/>
  <c r="FL22" i="2"/>
  <c r="FK22" i="2"/>
  <c r="FJ22" i="2"/>
  <c r="FI22" i="2"/>
  <c r="FH22" i="2"/>
  <c r="FG22" i="2"/>
  <c r="FF22" i="2"/>
  <c r="FE22" i="2"/>
  <c r="FD22" i="2"/>
  <c r="FC22" i="2"/>
  <c r="FB22" i="2"/>
  <c r="FA22" i="2"/>
  <c r="EZ22" i="2"/>
  <c r="EY22" i="2"/>
  <c r="EX22" i="2"/>
  <c r="EW22" i="2"/>
  <c r="EV22" i="2"/>
  <c r="EU22" i="2"/>
  <c r="ET22" i="2"/>
  <c r="ES22" i="2"/>
  <c r="ER22" i="2"/>
  <c r="EQ22" i="2"/>
  <c r="EP22" i="2"/>
  <c r="EO22" i="2"/>
  <c r="EN22" i="2"/>
  <c r="EM22" i="2"/>
  <c r="EL22" i="2"/>
  <c r="EK22" i="2"/>
  <c r="EJ22" i="2"/>
  <c r="EI22" i="2"/>
  <c r="EH22" i="2"/>
  <c r="EG22" i="2"/>
  <c r="EF22" i="2"/>
  <c r="EE22" i="2"/>
  <c r="ED22" i="2"/>
  <c r="EC22" i="2"/>
  <c r="EB22" i="2"/>
  <c r="EA22" i="2"/>
  <c r="DZ22" i="2"/>
  <c r="DY22" i="2"/>
  <c r="DX22" i="2"/>
  <c r="DW22" i="2"/>
  <c r="DV22" i="2"/>
  <c r="DU22" i="2"/>
  <c r="DT22" i="2"/>
  <c r="DS22" i="2"/>
  <c r="DR22" i="2"/>
  <c r="DQ22" i="2"/>
  <c r="DP22" i="2"/>
  <c r="DO22" i="2"/>
  <c r="DN22" i="2"/>
  <c r="DM22" i="2"/>
  <c r="DL22" i="2"/>
  <c r="DK22" i="2"/>
  <c r="DJ22" i="2"/>
  <c r="DI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CI22" i="2"/>
  <c r="CH22" i="2"/>
  <c r="CG22" i="2"/>
  <c r="CF22" i="2"/>
  <c r="CE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B22" i="2"/>
  <c r="GX21" i="2"/>
  <c r="GW21" i="2"/>
  <c r="GV21" i="2"/>
  <c r="GU21" i="2"/>
  <c r="GT21" i="2"/>
  <c r="GS21" i="2"/>
  <c r="GR21" i="2"/>
  <c r="GQ21" i="2"/>
  <c r="GP21" i="2"/>
  <c r="GO21" i="2"/>
  <c r="GN21" i="2"/>
  <c r="GM21" i="2"/>
  <c r="GL21" i="2"/>
  <c r="GK21" i="2"/>
  <c r="GJ21" i="2"/>
  <c r="GI21" i="2"/>
  <c r="GH21" i="2"/>
  <c r="GG21" i="2"/>
  <c r="GF21" i="2"/>
  <c r="GE21" i="2"/>
  <c r="GD21" i="2"/>
  <c r="GC21" i="2"/>
  <c r="GB21" i="2"/>
  <c r="GA21" i="2"/>
  <c r="FZ21" i="2"/>
  <c r="FY21" i="2"/>
  <c r="FX21" i="2"/>
  <c r="FW21" i="2"/>
  <c r="FV21" i="2"/>
  <c r="FU21" i="2"/>
  <c r="FT21" i="2"/>
  <c r="FS21" i="2"/>
  <c r="FR21" i="2"/>
  <c r="FQ21" i="2"/>
  <c r="FP21" i="2"/>
  <c r="FO21" i="2"/>
  <c r="FN21" i="2"/>
  <c r="FM21" i="2"/>
  <c r="FL21" i="2"/>
  <c r="FK21" i="2"/>
  <c r="FJ21" i="2"/>
  <c r="FI21" i="2"/>
  <c r="FH21" i="2"/>
  <c r="FG21" i="2"/>
  <c r="FF21" i="2"/>
  <c r="FE21" i="2"/>
  <c r="FD21" i="2"/>
  <c r="FC21" i="2"/>
  <c r="FB21" i="2"/>
  <c r="FA21" i="2"/>
  <c r="EZ21" i="2"/>
  <c r="EY21" i="2"/>
  <c r="EX21" i="2"/>
  <c r="EW21" i="2"/>
  <c r="EV21" i="2"/>
  <c r="EU21" i="2"/>
  <c r="ET21" i="2"/>
  <c r="ES21" i="2"/>
  <c r="ER21" i="2"/>
  <c r="EQ21" i="2"/>
  <c r="EP21" i="2"/>
  <c r="EO21" i="2"/>
  <c r="EN21" i="2"/>
  <c r="EM21" i="2"/>
  <c r="EL21" i="2"/>
  <c r="EK21" i="2"/>
  <c r="EJ21" i="2"/>
  <c r="EI21" i="2"/>
  <c r="EH21" i="2"/>
  <c r="EG21" i="2"/>
  <c r="EF21" i="2"/>
  <c r="EE21" i="2"/>
  <c r="ED21" i="2"/>
  <c r="EC21" i="2"/>
  <c r="EB21" i="2"/>
  <c r="EA21" i="2"/>
  <c r="DZ21" i="2"/>
  <c r="DY21" i="2"/>
  <c r="DX21" i="2"/>
  <c r="DW21" i="2"/>
  <c r="DV21" i="2"/>
  <c r="DU21" i="2"/>
  <c r="DT21" i="2"/>
  <c r="DS21" i="2"/>
  <c r="DR21" i="2"/>
  <c r="DQ21" i="2"/>
  <c r="DP21" i="2"/>
  <c r="DO21" i="2"/>
  <c r="DN21" i="2"/>
  <c r="DM21" i="2"/>
  <c r="DL21" i="2"/>
  <c r="DK21" i="2"/>
  <c r="DJ21" i="2"/>
  <c r="DI21"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B21" i="2"/>
  <c r="GX20" i="2"/>
  <c r="GW20" i="2"/>
  <c r="GV20" i="2"/>
  <c r="GU20" i="2"/>
  <c r="GT20" i="2"/>
  <c r="GS20" i="2"/>
  <c r="GR20" i="2"/>
  <c r="GQ20" i="2"/>
  <c r="GP20" i="2"/>
  <c r="GO20" i="2"/>
  <c r="GN20" i="2"/>
  <c r="GM20" i="2"/>
  <c r="GL20" i="2"/>
  <c r="GK20" i="2"/>
  <c r="GJ20" i="2"/>
  <c r="GI20" i="2"/>
  <c r="GH20" i="2"/>
  <c r="GG20" i="2"/>
  <c r="GF20" i="2"/>
  <c r="GE20" i="2"/>
  <c r="GD20" i="2"/>
  <c r="GC20" i="2"/>
  <c r="GB20" i="2"/>
  <c r="GA20" i="2"/>
  <c r="FZ20" i="2"/>
  <c r="FY20" i="2"/>
  <c r="FX20" i="2"/>
  <c r="FW20" i="2"/>
  <c r="FV20" i="2"/>
  <c r="FU20" i="2"/>
  <c r="FT20" i="2"/>
  <c r="FS20" i="2"/>
  <c r="FR20" i="2"/>
  <c r="FQ20" i="2"/>
  <c r="FP20" i="2"/>
  <c r="FO20" i="2"/>
  <c r="FN20" i="2"/>
  <c r="FM20" i="2"/>
  <c r="FL20" i="2"/>
  <c r="FK20" i="2"/>
  <c r="FJ20" i="2"/>
  <c r="FI20" i="2"/>
  <c r="FH20" i="2"/>
  <c r="FG20" i="2"/>
  <c r="FF20" i="2"/>
  <c r="FE20" i="2"/>
  <c r="FD20" i="2"/>
  <c r="FC20" i="2"/>
  <c r="FB20" i="2"/>
  <c r="FA20" i="2"/>
  <c r="EZ20" i="2"/>
  <c r="EY20" i="2"/>
  <c r="EX20" i="2"/>
  <c r="EW20" i="2"/>
  <c r="EV20" i="2"/>
  <c r="EU20" i="2"/>
  <c r="ET20" i="2"/>
  <c r="ES20" i="2"/>
  <c r="ER20" i="2"/>
  <c r="EQ20" i="2"/>
  <c r="EP20" i="2"/>
  <c r="EO20" i="2"/>
  <c r="EN20" i="2"/>
  <c r="EM20" i="2"/>
  <c r="EL20" i="2"/>
  <c r="EK20" i="2"/>
  <c r="EJ20" i="2"/>
  <c r="EI20" i="2"/>
  <c r="EH20" i="2"/>
  <c r="EG20" i="2"/>
  <c r="EF20" i="2"/>
  <c r="EE20" i="2"/>
  <c r="ED20" i="2"/>
  <c r="EC20" i="2"/>
  <c r="EB20" i="2"/>
  <c r="EA20" i="2"/>
  <c r="DZ20" i="2"/>
  <c r="DY20" i="2"/>
  <c r="DX20" i="2"/>
  <c r="DW20" i="2"/>
  <c r="DV20" i="2"/>
  <c r="DU20" i="2"/>
  <c r="DT20" i="2"/>
  <c r="DS20" i="2"/>
  <c r="DR20" i="2"/>
  <c r="DQ20" i="2"/>
  <c r="DP20" i="2"/>
  <c r="DO20" i="2"/>
  <c r="DN20" i="2"/>
  <c r="DM20" i="2"/>
  <c r="DL20" i="2"/>
  <c r="DK20" i="2"/>
  <c r="DJ20" i="2"/>
  <c r="DI20" i="2"/>
  <c r="DH20" i="2"/>
  <c r="DG20" i="2"/>
  <c r="DF20" i="2"/>
  <c r="DE20" i="2"/>
  <c r="DD20" i="2"/>
  <c r="DC20" i="2"/>
  <c r="DB20" i="2"/>
  <c r="DA20" i="2"/>
  <c r="CZ20" i="2"/>
  <c r="CY20" i="2"/>
  <c r="CX20" i="2"/>
  <c r="CW20" i="2"/>
  <c r="CV20" i="2"/>
  <c r="CU20" i="2"/>
  <c r="CT20" i="2"/>
  <c r="CS20" i="2"/>
  <c r="CR20" i="2"/>
  <c r="CQ20" i="2"/>
  <c r="CP20" i="2"/>
  <c r="CO20" i="2"/>
  <c r="CN20" i="2"/>
  <c r="CM20" i="2"/>
  <c r="CL20" i="2"/>
  <c r="CK20" i="2"/>
  <c r="CJ20" i="2"/>
  <c r="CI20" i="2"/>
  <c r="CH20" i="2"/>
  <c r="CG20" i="2"/>
  <c r="CF20" i="2"/>
  <c r="CE20" i="2"/>
  <c r="CD20" i="2"/>
  <c r="CC20" i="2"/>
  <c r="CB20" i="2"/>
  <c r="CA20" i="2"/>
  <c r="BZ20" i="2"/>
  <c r="BY20" i="2"/>
  <c r="BX20" i="2"/>
  <c r="BW20" i="2"/>
  <c r="BV20" i="2"/>
  <c r="BU20" i="2"/>
  <c r="BT20" i="2"/>
  <c r="BS20" i="2"/>
  <c r="BR20"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B20" i="2"/>
  <c r="GX19" i="2"/>
  <c r="GW19" i="2"/>
  <c r="GV19" i="2"/>
  <c r="GU19" i="2"/>
  <c r="GT19" i="2"/>
  <c r="GS19" i="2"/>
  <c r="GR19" i="2"/>
  <c r="GQ19" i="2"/>
  <c r="GP19" i="2"/>
  <c r="GO19" i="2"/>
  <c r="GN19" i="2"/>
  <c r="GM19" i="2"/>
  <c r="GL19" i="2"/>
  <c r="GK19" i="2"/>
  <c r="GJ19" i="2"/>
  <c r="GI19" i="2"/>
  <c r="GH19" i="2"/>
  <c r="GG19" i="2"/>
  <c r="GF19" i="2"/>
  <c r="GE19" i="2"/>
  <c r="GD19" i="2"/>
  <c r="GC19" i="2"/>
  <c r="GB19" i="2"/>
  <c r="GA19" i="2"/>
  <c r="FZ19" i="2"/>
  <c r="FY19" i="2"/>
  <c r="FX19" i="2"/>
  <c r="FW19" i="2"/>
  <c r="FV19" i="2"/>
  <c r="FU19" i="2"/>
  <c r="FT19" i="2"/>
  <c r="FS19" i="2"/>
  <c r="FR19" i="2"/>
  <c r="FQ19" i="2"/>
  <c r="FP19" i="2"/>
  <c r="FO19" i="2"/>
  <c r="FN19" i="2"/>
  <c r="FM19" i="2"/>
  <c r="FL19" i="2"/>
  <c r="FK19" i="2"/>
  <c r="FJ19" i="2"/>
  <c r="FI19" i="2"/>
  <c r="FH19" i="2"/>
  <c r="FG19" i="2"/>
  <c r="FF19" i="2"/>
  <c r="FE19" i="2"/>
  <c r="FD19" i="2"/>
  <c r="FC19" i="2"/>
  <c r="FB19" i="2"/>
  <c r="FA19" i="2"/>
  <c r="EZ19" i="2"/>
  <c r="EY19" i="2"/>
  <c r="EX19" i="2"/>
  <c r="EW19" i="2"/>
  <c r="EV19" i="2"/>
  <c r="EU19" i="2"/>
  <c r="ET19" i="2"/>
  <c r="ES19" i="2"/>
  <c r="ER19" i="2"/>
  <c r="EQ19" i="2"/>
  <c r="EP19" i="2"/>
  <c r="EO19" i="2"/>
  <c r="EN19" i="2"/>
  <c r="EM19" i="2"/>
  <c r="EL19" i="2"/>
  <c r="EK19" i="2"/>
  <c r="EJ19" i="2"/>
  <c r="EI19" i="2"/>
  <c r="EH19" i="2"/>
  <c r="EG19" i="2"/>
  <c r="EF19" i="2"/>
  <c r="EE19" i="2"/>
  <c r="ED19" i="2"/>
  <c r="EC19" i="2"/>
  <c r="EB19" i="2"/>
  <c r="EA19" i="2"/>
  <c r="DZ19" i="2"/>
  <c r="DY19" i="2"/>
  <c r="DX19" i="2"/>
  <c r="DW19" i="2"/>
  <c r="DV19" i="2"/>
  <c r="DU19" i="2"/>
  <c r="DT19" i="2"/>
  <c r="DS19" i="2"/>
  <c r="DR19" i="2"/>
  <c r="DQ19" i="2"/>
  <c r="DP19" i="2"/>
  <c r="DO19" i="2"/>
  <c r="DN19" i="2"/>
  <c r="DM19" i="2"/>
  <c r="DL19" i="2"/>
  <c r="DK19" i="2"/>
  <c r="DJ19" i="2"/>
  <c r="DI19" i="2"/>
  <c r="DH19" i="2"/>
  <c r="DG19" i="2"/>
  <c r="DF19" i="2"/>
  <c r="DE19" i="2"/>
  <c r="DD19" i="2"/>
  <c r="DC19" i="2"/>
  <c r="DB19" i="2"/>
  <c r="DA19" i="2"/>
  <c r="CZ19" i="2"/>
  <c r="CY19" i="2"/>
  <c r="CX19" i="2"/>
  <c r="CW19" i="2"/>
  <c r="CV19" i="2"/>
  <c r="CU19" i="2"/>
  <c r="CT19" i="2"/>
  <c r="CS19" i="2"/>
  <c r="CR19" i="2"/>
  <c r="CQ19" i="2"/>
  <c r="CP19" i="2"/>
  <c r="CO19" i="2"/>
  <c r="CN19" i="2"/>
  <c r="CM19" i="2"/>
  <c r="CL19" i="2"/>
  <c r="CK19" i="2"/>
  <c r="CJ19" i="2"/>
  <c r="CI19" i="2"/>
  <c r="CH19" i="2"/>
  <c r="CG19"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GX18" i="2"/>
  <c r="GW18" i="2"/>
  <c r="GV18" i="2"/>
  <c r="GU18" i="2"/>
  <c r="GT18" i="2"/>
  <c r="GS18" i="2"/>
  <c r="GR18" i="2"/>
  <c r="GQ18" i="2"/>
  <c r="GP18" i="2"/>
  <c r="GO18" i="2"/>
  <c r="GN18" i="2"/>
  <c r="GM18" i="2"/>
  <c r="GL18" i="2"/>
  <c r="GK18" i="2"/>
  <c r="GJ18" i="2"/>
  <c r="GI18" i="2"/>
  <c r="GH18" i="2"/>
  <c r="GG18" i="2"/>
  <c r="GF18" i="2"/>
  <c r="GE18" i="2"/>
  <c r="GD18" i="2"/>
  <c r="GC18" i="2"/>
  <c r="GB18" i="2"/>
  <c r="GA18" i="2"/>
  <c r="FZ18" i="2"/>
  <c r="FY18" i="2"/>
  <c r="FX18" i="2"/>
  <c r="FW18" i="2"/>
  <c r="FV18" i="2"/>
  <c r="FU18" i="2"/>
  <c r="FT18" i="2"/>
  <c r="FS18" i="2"/>
  <c r="FR18" i="2"/>
  <c r="FQ18" i="2"/>
  <c r="FP18" i="2"/>
  <c r="FO18" i="2"/>
  <c r="FN18" i="2"/>
  <c r="FM18" i="2"/>
  <c r="FL18" i="2"/>
  <c r="FK18" i="2"/>
  <c r="FJ18" i="2"/>
  <c r="FI18" i="2"/>
  <c r="FH18" i="2"/>
  <c r="FG18" i="2"/>
  <c r="FF18" i="2"/>
  <c r="FE18" i="2"/>
  <c r="FD18" i="2"/>
  <c r="FC18" i="2"/>
  <c r="FB18" i="2"/>
  <c r="FA18" i="2"/>
  <c r="EZ18" i="2"/>
  <c r="EY18" i="2"/>
  <c r="EX18" i="2"/>
  <c r="EW18" i="2"/>
  <c r="EV18" i="2"/>
  <c r="EU18" i="2"/>
  <c r="ET18" i="2"/>
  <c r="ES18" i="2"/>
  <c r="ER18" i="2"/>
  <c r="EQ18" i="2"/>
  <c r="EP18" i="2"/>
  <c r="EO18" i="2"/>
  <c r="EN18" i="2"/>
  <c r="EM18" i="2"/>
  <c r="EL18" i="2"/>
  <c r="EK18" i="2"/>
  <c r="EJ18" i="2"/>
  <c r="EI18" i="2"/>
  <c r="EH18" i="2"/>
  <c r="EG18" i="2"/>
  <c r="EF18" i="2"/>
  <c r="EE18" i="2"/>
  <c r="ED18" i="2"/>
  <c r="EC18" i="2"/>
  <c r="EB18" i="2"/>
  <c r="EA18" i="2"/>
  <c r="DZ18" i="2"/>
  <c r="DY18" i="2"/>
  <c r="DX18" i="2"/>
  <c r="DW18" i="2"/>
  <c r="DV18" i="2"/>
  <c r="DU18" i="2"/>
  <c r="DT18" i="2"/>
  <c r="DS18" i="2"/>
  <c r="DR18" i="2"/>
  <c r="DQ18" i="2"/>
  <c r="DP18" i="2"/>
  <c r="DO18" i="2"/>
  <c r="DN18" i="2"/>
  <c r="DM18" i="2"/>
  <c r="DL18" i="2"/>
  <c r="DK18" i="2"/>
  <c r="DJ18" i="2"/>
  <c r="DI18" i="2"/>
  <c r="DH18" i="2"/>
  <c r="DG18" i="2"/>
  <c r="DF18" i="2"/>
  <c r="DE18" i="2"/>
  <c r="DD18" i="2"/>
  <c r="DC18" i="2"/>
  <c r="DB18" i="2"/>
  <c r="DA18" i="2"/>
  <c r="CZ18" i="2"/>
  <c r="CY18" i="2"/>
  <c r="CX18" i="2"/>
  <c r="CW18" i="2"/>
  <c r="CV18" i="2"/>
  <c r="CU18" i="2"/>
  <c r="CT18" i="2"/>
  <c r="CS18" i="2"/>
  <c r="CR18" i="2"/>
  <c r="CQ18" i="2"/>
  <c r="CP18" i="2"/>
  <c r="CO18" i="2"/>
  <c r="CN18" i="2"/>
  <c r="CM18" i="2"/>
  <c r="CL18" i="2"/>
  <c r="CK18" i="2"/>
  <c r="CJ18" i="2"/>
  <c r="CI18" i="2"/>
  <c r="CH18" i="2"/>
  <c r="CG18" i="2"/>
  <c r="CF18" i="2"/>
  <c r="CE18" i="2"/>
  <c r="CD18" i="2"/>
  <c r="CC18" i="2"/>
  <c r="CB18" i="2"/>
  <c r="CA18" i="2"/>
  <c r="BZ18" i="2"/>
  <c r="BY18" i="2"/>
  <c r="BX18" i="2"/>
  <c r="BW18" i="2"/>
  <c r="BV18" i="2"/>
  <c r="BU18" i="2"/>
  <c r="BT18" i="2"/>
  <c r="BS18" i="2"/>
  <c r="BR18" i="2"/>
  <c r="BQ18" i="2"/>
  <c r="BP18" i="2"/>
  <c r="BO18" i="2"/>
  <c r="BN18" i="2"/>
  <c r="BM18" i="2"/>
  <c r="BL18" i="2"/>
  <c r="BK18" i="2"/>
  <c r="BJ18" i="2"/>
  <c r="BI18" i="2"/>
  <c r="BH18" i="2"/>
  <c r="BG18" i="2"/>
  <c r="BF18" i="2"/>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GX17" i="2"/>
  <c r="GW17" i="2"/>
  <c r="GV17" i="2"/>
  <c r="GU17" i="2"/>
  <c r="GT17" i="2"/>
  <c r="GS17" i="2"/>
  <c r="GR17" i="2"/>
  <c r="GQ17" i="2"/>
  <c r="GP17" i="2"/>
  <c r="GO17" i="2"/>
  <c r="GN17" i="2"/>
  <c r="GM17" i="2"/>
  <c r="GL17" i="2"/>
  <c r="GK17" i="2"/>
  <c r="GJ17" i="2"/>
  <c r="GI17" i="2"/>
  <c r="GH17" i="2"/>
  <c r="GG17" i="2"/>
  <c r="GF17" i="2"/>
  <c r="GE17" i="2"/>
  <c r="GD17" i="2"/>
  <c r="GC17" i="2"/>
  <c r="GB17" i="2"/>
  <c r="GA17" i="2"/>
  <c r="FZ17" i="2"/>
  <c r="FY17" i="2"/>
  <c r="FX17" i="2"/>
  <c r="FW17" i="2"/>
  <c r="FV17" i="2"/>
  <c r="FU17" i="2"/>
  <c r="FT17" i="2"/>
  <c r="FS17" i="2"/>
  <c r="FR17" i="2"/>
  <c r="FQ17" i="2"/>
  <c r="FP17" i="2"/>
  <c r="FO17" i="2"/>
  <c r="FN17" i="2"/>
  <c r="FM17" i="2"/>
  <c r="FL17" i="2"/>
  <c r="FK17" i="2"/>
  <c r="FJ17" i="2"/>
  <c r="FI17" i="2"/>
  <c r="FH17" i="2"/>
  <c r="FG17" i="2"/>
  <c r="FF17" i="2"/>
  <c r="FE17" i="2"/>
  <c r="FD17" i="2"/>
  <c r="FC17" i="2"/>
  <c r="FB17" i="2"/>
  <c r="FA17" i="2"/>
  <c r="EZ17" i="2"/>
  <c r="EY17" i="2"/>
  <c r="EX17" i="2"/>
  <c r="EW17" i="2"/>
  <c r="EV17" i="2"/>
  <c r="EU17" i="2"/>
  <c r="ET17" i="2"/>
  <c r="ES17" i="2"/>
  <c r="ER17" i="2"/>
  <c r="EQ17" i="2"/>
  <c r="EP17" i="2"/>
  <c r="EO17" i="2"/>
  <c r="EN17" i="2"/>
  <c r="EM17" i="2"/>
  <c r="EL17" i="2"/>
  <c r="EK17" i="2"/>
  <c r="EJ17" i="2"/>
  <c r="EI17" i="2"/>
  <c r="EH17" i="2"/>
  <c r="EG17" i="2"/>
  <c r="EF17" i="2"/>
  <c r="EE17" i="2"/>
  <c r="ED17" i="2"/>
  <c r="EC17" i="2"/>
  <c r="EB17" i="2"/>
  <c r="EA17" i="2"/>
  <c r="DZ17" i="2"/>
  <c r="DY17" i="2"/>
  <c r="DX17" i="2"/>
  <c r="DW17" i="2"/>
  <c r="DV17" i="2"/>
  <c r="DU17" i="2"/>
  <c r="DT17" i="2"/>
  <c r="DS17" i="2"/>
  <c r="DR17" i="2"/>
  <c r="DQ17" i="2"/>
  <c r="DP17" i="2"/>
  <c r="DO17" i="2"/>
  <c r="DN17" i="2"/>
  <c r="DM17" i="2"/>
  <c r="DL17" i="2"/>
  <c r="DK17" i="2"/>
  <c r="DJ17" i="2"/>
  <c r="DI17" i="2"/>
  <c r="DH17" i="2"/>
  <c r="DG17" i="2"/>
  <c r="DF17" i="2"/>
  <c r="DE17" i="2"/>
  <c r="DD17" i="2"/>
  <c r="DC17" i="2"/>
  <c r="DB17" i="2"/>
  <c r="DA17" i="2"/>
  <c r="CZ17" i="2"/>
  <c r="CY17" i="2"/>
  <c r="CX17" i="2"/>
  <c r="CW17" i="2"/>
  <c r="CV17" i="2"/>
  <c r="CU17" i="2"/>
  <c r="CT17" i="2"/>
  <c r="CS17" i="2"/>
  <c r="CR17" i="2"/>
  <c r="CQ17" i="2"/>
  <c r="CP17" i="2"/>
  <c r="CO17" i="2"/>
  <c r="CN17" i="2"/>
  <c r="CM17" i="2"/>
  <c r="CL17" i="2"/>
  <c r="CK17" i="2"/>
  <c r="CJ17" i="2"/>
  <c r="CI17" i="2"/>
  <c r="CH17" i="2"/>
  <c r="CG17" i="2"/>
  <c r="CF17" i="2"/>
  <c r="CE17" i="2"/>
  <c r="CD17" i="2"/>
  <c r="CC17" i="2"/>
  <c r="CB17" i="2"/>
  <c r="CA17" i="2"/>
  <c r="BZ17" i="2"/>
  <c r="BY17" i="2"/>
  <c r="BX17" i="2"/>
  <c r="BW17" i="2"/>
  <c r="BV17" i="2"/>
  <c r="BU17" i="2"/>
  <c r="BT17" i="2"/>
  <c r="BS17" i="2"/>
  <c r="BR17" i="2"/>
  <c r="BQ17" i="2"/>
  <c r="BP17" i="2"/>
  <c r="BO17" i="2"/>
  <c r="BN17" i="2"/>
  <c r="BM17" i="2"/>
  <c r="BL17" i="2"/>
  <c r="BK17" i="2"/>
  <c r="BJ17" i="2"/>
  <c r="BI17" i="2"/>
  <c r="BH17" i="2"/>
  <c r="BG17" i="2"/>
  <c r="BF17" i="2"/>
  <c r="BE17" i="2"/>
  <c r="BD17" i="2"/>
  <c r="BC17" i="2"/>
  <c r="BB17" i="2"/>
  <c r="BA17" i="2"/>
  <c r="AZ17" i="2"/>
  <c r="AY17" i="2"/>
  <c r="AX17" i="2"/>
  <c r="AW17" i="2"/>
  <c r="AV17" i="2"/>
  <c r="AU17" i="2"/>
  <c r="AT17" i="2"/>
  <c r="AS17" i="2"/>
  <c r="AR17" i="2"/>
  <c r="AQ17" i="2"/>
  <c r="AP17" i="2"/>
  <c r="AO17"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GX16" i="2"/>
  <c r="GW16" i="2"/>
  <c r="GV16" i="2"/>
  <c r="GU16" i="2"/>
  <c r="GT16" i="2"/>
  <c r="GS16" i="2"/>
  <c r="GR16" i="2"/>
  <c r="GQ16" i="2"/>
  <c r="GP16" i="2"/>
  <c r="GO16" i="2"/>
  <c r="GN16" i="2"/>
  <c r="GM16" i="2"/>
  <c r="GL16" i="2"/>
  <c r="GK16" i="2"/>
  <c r="GJ16" i="2"/>
  <c r="GI16" i="2"/>
  <c r="GH16" i="2"/>
  <c r="GG16" i="2"/>
  <c r="GF16" i="2"/>
  <c r="GE16" i="2"/>
  <c r="GD16" i="2"/>
  <c r="GC16" i="2"/>
  <c r="GB16" i="2"/>
  <c r="GA16" i="2"/>
  <c r="FZ16" i="2"/>
  <c r="FY16" i="2"/>
  <c r="FX16" i="2"/>
  <c r="FW16" i="2"/>
  <c r="FV16" i="2"/>
  <c r="FU16" i="2"/>
  <c r="FT16" i="2"/>
  <c r="FS16" i="2"/>
  <c r="FR16" i="2"/>
  <c r="FQ16" i="2"/>
  <c r="FP16" i="2"/>
  <c r="FO16" i="2"/>
  <c r="FN16" i="2"/>
  <c r="FM16" i="2"/>
  <c r="FL16" i="2"/>
  <c r="FK16" i="2"/>
  <c r="FJ16" i="2"/>
  <c r="FI16" i="2"/>
  <c r="FH16" i="2"/>
  <c r="FG16" i="2"/>
  <c r="FF16" i="2"/>
  <c r="FE16" i="2"/>
  <c r="FD16" i="2"/>
  <c r="FC16" i="2"/>
  <c r="FB16" i="2"/>
  <c r="FA16" i="2"/>
  <c r="EZ16" i="2"/>
  <c r="EY16" i="2"/>
  <c r="EX16" i="2"/>
  <c r="EW16" i="2"/>
  <c r="EV16" i="2"/>
  <c r="EU16" i="2"/>
  <c r="ET16" i="2"/>
  <c r="ES16" i="2"/>
  <c r="ER16" i="2"/>
  <c r="EQ16" i="2"/>
  <c r="EP16" i="2"/>
  <c r="EO16" i="2"/>
  <c r="EN16" i="2"/>
  <c r="EM16" i="2"/>
  <c r="EL16" i="2"/>
  <c r="EK16" i="2"/>
  <c r="EJ16" i="2"/>
  <c r="EI16" i="2"/>
  <c r="EH16" i="2"/>
  <c r="EG16" i="2"/>
  <c r="EF16" i="2"/>
  <c r="EE16" i="2"/>
  <c r="ED16" i="2"/>
  <c r="EC16" i="2"/>
  <c r="EB16" i="2"/>
  <c r="EA16" i="2"/>
  <c r="DZ16" i="2"/>
  <c r="DY16" i="2"/>
  <c r="DX16" i="2"/>
  <c r="DW16" i="2"/>
  <c r="DV16" i="2"/>
  <c r="DU16" i="2"/>
  <c r="DT16" i="2"/>
  <c r="DS16" i="2"/>
  <c r="DR16" i="2"/>
  <c r="DQ16" i="2"/>
  <c r="DP16" i="2"/>
  <c r="DO16" i="2"/>
  <c r="DN16" i="2"/>
  <c r="DM16" i="2"/>
  <c r="DL16" i="2"/>
  <c r="DK16" i="2"/>
  <c r="DJ16" i="2"/>
  <c r="DI16" i="2"/>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I16" i="2"/>
  <c r="CH16" i="2"/>
  <c r="CG16" i="2"/>
  <c r="CF16" i="2"/>
  <c r="CE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GX15" i="2"/>
  <c r="GW15" i="2"/>
  <c r="GV15" i="2"/>
  <c r="GU15" i="2"/>
  <c r="GT15" i="2"/>
  <c r="GS15" i="2"/>
  <c r="GR15" i="2"/>
  <c r="GQ15" i="2"/>
  <c r="GP15" i="2"/>
  <c r="GO15" i="2"/>
  <c r="GN15" i="2"/>
  <c r="GM15" i="2"/>
  <c r="GL15" i="2"/>
  <c r="GK15" i="2"/>
  <c r="GJ15" i="2"/>
  <c r="GI15" i="2"/>
  <c r="GH15" i="2"/>
  <c r="GG15" i="2"/>
  <c r="GF15" i="2"/>
  <c r="GE15" i="2"/>
  <c r="GD15" i="2"/>
  <c r="GC15" i="2"/>
  <c r="GB15" i="2"/>
  <c r="GA15" i="2"/>
  <c r="FZ15" i="2"/>
  <c r="FY15" i="2"/>
  <c r="FX15" i="2"/>
  <c r="FW15" i="2"/>
  <c r="FV15" i="2"/>
  <c r="FU15" i="2"/>
  <c r="FT15" i="2"/>
  <c r="FS15" i="2"/>
  <c r="FR15" i="2"/>
  <c r="FQ15" i="2"/>
  <c r="FP15" i="2"/>
  <c r="FO15" i="2"/>
  <c r="FN15" i="2"/>
  <c r="FM15" i="2"/>
  <c r="FL15" i="2"/>
  <c r="FK15" i="2"/>
  <c r="FJ15" i="2"/>
  <c r="FI15" i="2"/>
  <c r="FH15" i="2"/>
  <c r="FG15" i="2"/>
  <c r="FF15" i="2"/>
  <c r="FE15" i="2"/>
  <c r="FD15" i="2"/>
  <c r="FC15" i="2"/>
  <c r="FB15" i="2"/>
  <c r="FA15" i="2"/>
  <c r="EZ15" i="2"/>
  <c r="EY15" i="2"/>
  <c r="EX15" i="2"/>
  <c r="EW15" i="2"/>
  <c r="EV15" i="2"/>
  <c r="EU15" i="2"/>
  <c r="ET15" i="2"/>
  <c r="ES15" i="2"/>
  <c r="ER15" i="2"/>
  <c r="EQ15" i="2"/>
  <c r="EP15" i="2"/>
  <c r="EO15" i="2"/>
  <c r="EN15" i="2"/>
  <c r="EM15" i="2"/>
  <c r="EL15" i="2"/>
  <c r="EK15" i="2"/>
  <c r="EJ15" i="2"/>
  <c r="EI15" i="2"/>
  <c r="EH15" i="2"/>
  <c r="EG15" i="2"/>
  <c r="EF15" i="2"/>
  <c r="EE15" i="2"/>
  <c r="ED15" i="2"/>
  <c r="EC15" i="2"/>
  <c r="EB15" i="2"/>
  <c r="EA15" i="2"/>
  <c r="DZ15" i="2"/>
  <c r="DY15" i="2"/>
  <c r="DX15" i="2"/>
  <c r="DW15" i="2"/>
  <c r="DV15" i="2"/>
  <c r="DU15" i="2"/>
  <c r="DT15" i="2"/>
  <c r="DS15" i="2"/>
  <c r="DR15" i="2"/>
  <c r="DQ15" i="2"/>
  <c r="DP15" i="2"/>
  <c r="DO15" i="2"/>
  <c r="DN15" i="2"/>
  <c r="DM15" i="2"/>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CI15" i="2"/>
  <c r="CH15" i="2"/>
  <c r="CG15" i="2"/>
  <c r="CF15" i="2"/>
  <c r="CE15" i="2"/>
  <c r="CD15" i="2"/>
  <c r="CC15" i="2"/>
  <c r="CB15" i="2"/>
  <c r="CA15" i="2"/>
  <c r="BZ15" i="2"/>
  <c r="BY15" i="2"/>
  <c r="BX15" i="2"/>
  <c r="BW15" i="2"/>
  <c r="BV15" i="2"/>
  <c r="BU15" i="2"/>
  <c r="BT15" i="2"/>
  <c r="BS15" i="2"/>
  <c r="BR15" i="2"/>
  <c r="BQ15" i="2"/>
  <c r="BP15" i="2"/>
  <c r="BO15" i="2"/>
  <c r="BN15" i="2"/>
  <c r="BM15" i="2"/>
  <c r="BL15" i="2"/>
  <c r="BK15" i="2"/>
  <c r="BJ15" i="2"/>
  <c r="BI15" i="2"/>
  <c r="BH15" i="2"/>
  <c r="BG15" i="2"/>
  <c r="BF15" i="2"/>
  <c r="BE15" i="2"/>
  <c r="BD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GX14" i="2"/>
  <c r="GW14" i="2"/>
  <c r="GV14" i="2"/>
  <c r="GU14" i="2"/>
  <c r="GT14" i="2"/>
  <c r="GS14" i="2"/>
  <c r="GR14" i="2"/>
  <c r="GQ14" i="2"/>
  <c r="GP14" i="2"/>
  <c r="GO14" i="2"/>
  <c r="GN14" i="2"/>
  <c r="GM14" i="2"/>
  <c r="GL14" i="2"/>
  <c r="GK14" i="2"/>
  <c r="GJ14" i="2"/>
  <c r="GI14" i="2"/>
  <c r="GH14" i="2"/>
  <c r="GG14" i="2"/>
  <c r="GF14" i="2"/>
  <c r="GE14" i="2"/>
  <c r="GD14" i="2"/>
  <c r="GC14" i="2"/>
  <c r="GB14" i="2"/>
  <c r="GA14" i="2"/>
  <c r="FZ14" i="2"/>
  <c r="FY14" i="2"/>
  <c r="FX14" i="2"/>
  <c r="FW14" i="2"/>
  <c r="FV14" i="2"/>
  <c r="FU14" i="2"/>
  <c r="FT14" i="2"/>
  <c r="FS14" i="2"/>
  <c r="FR14" i="2"/>
  <c r="FQ14" i="2"/>
  <c r="FP14" i="2"/>
  <c r="FO14" i="2"/>
  <c r="FN14" i="2"/>
  <c r="FM14" i="2"/>
  <c r="FL14" i="2"/>
  <c r="FK14" i="2"/>
  <c r="FJ14" i="2"/>
  <c r="FI14" i="2"/>
  <c r="FH14" i="2"/>
  <c r="FG14" i="2"/>
  <c r="FF14" i="2"/>
  <c r="FE14" i="2"/>
  <c r="FD14" i="2"/>
  <c r="FC14" i="2"/>
  <c r="FB14" i="2"/>
  <c r="FA14" i="2"/>
  <c r="EZ14" i="2"/>
  <c r="EY14" i="2"/>
  <c r="EX14" i="2"/>
  <c r="EW14" i="2"/>
  <c r="EV14" i="2"/>
  <c r="EU14" i="2"/>
  <c r="ET14" i="2"/>
  <c r="ES14" i="2"/>
  <c r="ER14" i="2"/>
  <c r="EQ14" i="2"/>
  <c r="EP14" i="2"/>
  <c r="EO14" i="2"/>
  <c r="EN14" i="2"/>
  <c r="EM14" i="2"/>
  <c r="EL14" i="2"/>
  <c r="EK14" i="2"/>
  <c r="EJ14" i="2"/>
  <c r="EI14" i="2"/>
  <c r="EH14" i="2"/>
  <c r="EG14" i="2"/>
  <c r="EF14" i="2"/>
  <c r="EE14" i="2"/>
  <c r="ED14" i="2"/>
  <c r="EC14" i="2"/>
  <c r="EB14" i="2"/>
  <c r="EA14" i="2"/>
  <c r="DZ14" i="2"/>
  <c r="DY14" i="2"/>
  <c r="DX14" i="2"/>
  <c r="DW14" i="2"/>
  <c r="DV14" i="2"/>
  <c r="DU14" i="2"/>
  <c r="DT14" i="2"/>
  <c r="DS14" i="2"/>
  <c r="DR14" i="2"/>
  <c r="DQ14" i="2"/>
  <c r="DP14" i="2"/>
  <c r="DO14" i="2"/>
  <c r="DN14" i="2"/>
  <c r="DM14" i="2"/>
  <c r="DL14" i="2"/>
  <c r="DK14" i="2"/>
  <c r="DJ14" i="2"/>
  <c r="DI14" i="2"/>
  <c r="DH14" i="2"/>
  <c r="DG14" i="2"/>
  <c r="DF14" i="2"/>
  <c r="DE14" i="2"/>
  <c r="DD14" i="2"/>
  <c r="DC14" i="2"/>
  <c r="DB14" i="2"/>
  <c r="DA14" i="2"/>
  <c r="CZ14" i="2"/>
  <c r="CY14" i="2"/>
  <c r="CX14" i="2"/>
  <c r="CW14" i="2"/>
  <c r="CV14" i="2"/>
  <c r="CU14" i="2"/>
  <c r="CT14" i="2"/>
  <c r="CS14" i="2"/>
  <c r="CR14" i="2"/>
  <c r="CQ14" i="2"/>
  <c r="CP14" i="2"/>
  <c r="CO14" i="2"/>
  <c r="CN14" i="2"/>
  <c r="CM14" i="2"/>
  <c r="CL14" i="2"/>
  <c r="CK14" i="2"/>
  <c r="CJ14" i="2"/>
  <c r="CI14" i="2"/>
  <c r="CH14" i="2"/>
  <c r="CG14" i="2"/>
  <c r="CF14" i="2"/>
  <c r="CE14" i="2"/>
  <c r="CD14" i="2"/>
  <c r="CC14" i="2"/>
  <c r="CB14" i="2"/>
  <c r="CA14" i="2"/>
  <c r="BZ14" i="2"/>
  <c r="BY14" i="2"/>
  <c r="BX14" i="2"/>
  <c r="BW14" i="2"/>
  <c r="BV14" i="2"/>
  <c r="BU14" i="2"/>
  <c r="BT14" i="2"/>
  <c r="BS14" i="2"/>
  <c r="BR14" i="2"/>
  <c r="BQ14" i="2"/>
  <c r="BP14" i="2"/>
  <c r="BO14" i="2"/>
  <c r="BN14" i="2"/>
  <c r="BM14" i="2"/>
  <c r="BL14" i="2"/>
  <c r="BK14" i="2"/>
  <c r="BJ14" i="2"/>
  <c r="BI14" i="2"/>
  <c r="BH14" i="2"/>
  <c r="BG14" i="2"/>
  <c r="BF14" i="2"/>
  <c r="BE14" i="2"/>
  <c r="BD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GX13" i="2"/>
  <c r="GW13" i="2"/>
  <c r="GV13" i="2"/>
  <c r="GU13" i="2"/>
  <c r="GT13" i="2"/>
  <c r="GS13" i="2"/>
  <c r="GR13" i="2"/>
  <c r="GQ13" i="2"/>
  <c r="GP13" i="2"/>
  <c r="GO13" i="2"/>
  <c r="GN13" i="2"/>
  <c r="GM13" i="2"/>
  <c r="GL13" i="2"/>
  <c r="GK13" i="2"/>
  <c r="GJ13" i="2"/>
  <c r="GI13" i="2"/>
  <c r="GH13" i="2"/>
  <c r="GG13" i="2"/>
  <c r="GF13" i="2"/>
  <c r="GE13" i="2"/>
  <c r="GD13" i="2"/>
  <c r="GC13" i="2"/>
  <c r="GB13" i="2"/>
  <c r="GA13" i="2"/>
  <c r="FZ13" i="2"/>
  <c r="FY13" i="2"/>
  <c r="FX13" i="2"/>
  <c r="FW13" i="2"/>
  <c r="FV13" i="2"/>
  <c r="FU13" i="2"/>
  <c r="FT13" i="2"/>
  <c r="FS13" i="2"/>
  <c r="FR13" i="2"/>
  <c r="FQ13" i="2"/>
  <c r="FP13" i="2"/>
  <c r="FO13" i="2"/>
  <c r="FN13" i="2"/>
  <c r="FM13" i="2"/>
  <c r="FL13" i="2"/>
  <c r="FK13" i="2"/>
  <c r="FJ13" i="2"/>
  <c r="FI13" i="2"/>
  <c r="FH13" i="2"/>
  <c r="FG13" i="2"/>
  <c r="FF13" i="2"/>
  <c r="FE13" i="2"/>
  <c r="FD13" i="2"/>
  <c r="FC13" i="2"/>
  <c r="FB13" i="2"/>
  <c r="FA13" i="2"/>
  <c r="EZ13" i="2"/>
  <c r="EY13" i="2"/>
  <c r="EX13" i="2"/>
  <c r="EW13" i="2"/>
  <c r="EV13" i="2"/>
  <c r="EU13" i="2"/>
  <c r="ET13" i="2"/>
  <c r="ES13" i="2"/>
  <c r="ER13" i="2"/>
  <c r="EQ13" i="2"/>
  <c r="EP13" i="2"/>
  <c r="EO13" i="2"/>
  <c r="EN13" i="2"/>
  <c r="EM13" i="2"/>
  <c r="EL13" i="2"/>
  <c r="EK13" i="2"/>
  <c r="EJ13" i="2"/>
  <c r="EI13" i="2"/>
  <c r="EH13" i="2"/>
  <c r="EG13" i="2"/>
  <c r="EF13" i="2"/>
  <c r="EE13" i="2"/>
  <c r="ED13" i="2"/>
  <c r="EC13" i="2"/>
  <c r="EB13" i="2"/>
  <c r="EA13" i="2"/>
  <c r="DZ13" i="2"/>
  <c r="DY13" i="2"/>
  <c r="DX13" i="2"/>
  <c r="DW13" i="2"/>
  <c r="DV13" i="2"/>
  <c r="DU13" i="2"/>
  <c r="DT13" i="2"/>
  <c r="DS13" i="2"/>
  <c r="DR13" i="2"/>
  <c r="DQ13" i="2"/>
  <c r="DP13" i="2"/>
  <c r="DO13" i="2"/>
  <c r="DN13" i="2"/>
  <c r="DM13" i="2"/>
  <c r="DL13" i="2"/>
  <c r="DK13" i="2"/>
  <c r="DJ13" i="2"/>
  <c r="DI13" i="2"/>
  <c r="DH13" i="2"/>
  <c r="DG13" i="2"/>
  <c r="DF13" i="2"/>
  <c r="DE13" i="2"/>
  <c r="DD13" i="2"/>
  <c r="DC13" i="2"/>
  <c r="DB13" i="2"/>
  <c r="DA13" i="2"/>
  <c r="CZ13" i="2"/>
  <c r="CY13" i="2"/>
  <c r="CX13" i="2"/>
  <c r="CW13" i="2"/>
  <c r="CV13" i="2"/>
  <c r="CU13" i="2"/>
  <c r="CT13" i="2"/>
  <c r="CS13" i="2"/>
  <c r="CR13" i="2"/>
  <c r="CQ13" i="2"/>
  <c r="CP13" i="2"/>
  <c r="CO13" i="2"/>
  <c r="CN13" i="2"/>
  <c r="CM13" i="2"/>
  <c r="CL13" i="2"/>
  <c r="CK13" i="2"/>
  <c r="CJ13" i="2"/>
  <c r="CI13" i="2"/>
  <c r="CH13" i="2"/>
  <c r="CG13" i="2"/>
  <c r="CF13" i="2"/>
  <c r="CE13" i="2"/>
  <c r="CD13" i="2"/>
  <c r="CC13" i="2"/>
  <c r="CB13" i="2"/>
  <c r="CA13" i="2"/>
  <c r="BZ13" i="2"/>
  <c r="BY13" i="2"/>
  <c r="BX13" i="2"/>
  <c r="BW13" i="2"/>
  <c r="BV13" i="2"/>
  <c r="BU13" i="2"/>
  <c r="BT13" i="2"/>
  <c r="BS13" i="2"/>
  <c r="BR13" i="2"/>
  <c r="BQ13" i="2"/>
  <c r="BP13" i="2"/>
  <c r="BO13" i="2"/>
  <c r="BN13" i="2"/>
  <c r="BM13" i="2"/>
  <c r="BL13" i="2"/>
  <c r="BK13" i="2"/>
  <c r="BJ13" i="2"/>
  <c r="BI13" i="2"/>
  <c r="BH13" i="2"/>
  <c r="BG13" i="2"/>
  <c r="BF13" i="2"/>
  <c r="BE13" i="2"/>
  <c r="BD13" i="2"/>
  <c r="BC13" i="2"/>
  <c r="BB13" i="2"/>
  <c r="BA13" i="2"/>
  <c r="AZ13" i="2"/>
  <c r="AY13" i="2"/>
  <c r="AX13" i="2"/>
  <c r="AW13" i="2"/>
  <c r="AV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GX12" i="2"/>
  <c r="GW12" i="2"/>
  <c r="GV12" i="2"/>
  <c r="GU12" i="2"/>
  <c r="GT12" i="2"/>
  <c r="GS12" i="2"/>
  <c r="GR12" i="2"/>
  <c r="GQ12" i="2"/>
  <c r="GP12" i="2"/>
  <c r="GO12" i="2"/>
  <c r="GN12" i="2"/>
  <c r="GM12" i="2"/>
  <c r="GL12" i="2"/>
  <c r="GK12" i="2"/>
  <c r="GJ12" i="2"/>
  <c r="GI12" i="2"/>
  <c r="GH12" i="2"/>
  <c r="GG12" i="2"/>
  <c r="GF12" i="2"/>
  <c r="GE12" i="2"/>
  <c r="GD12" i="2"/>
  <c r="GC12" i="2"/>
  <c r="GB12" i="2"/>
  <c r="GA12" i="2"/>
  <c r="FZ12" i="2"/>
  <c r="FY12" i="2"/>
  <c r="FX12" i="2"/>
  <c r="FW12" i="2"/>
  <c r="FV12" i="2"/>
  <c r="FU12" i="2"/>
  <c r="FT12" i="2"/>
  <c r="FS12" i="2"/>
  <c r="FR12" i="2"/>
  <c r="FQ12" i="2"/>
  <c r="FP12" i="2"/>
  <c r="FO12" i="2"/>
  <c r="FN12" i="2"/>
  <c r="FM12" i="2"/>
  <c r="FL12" i="2"/>
  <c r="FK12" i="2"/>
  <c r="FJ12" i="2"/>
  <c r="FI12" i="2"/>
  <c r="FH12" i="2"/>
  <c r="FG12" i="2"/>
  <c r="FF12" i="2"/>
  <c r="FE12" i="2"/>
  <c r="FD12" i="2"/>
  <c r="FC12" i="2"/>
  <c r="FB12" i="2"/>
  <c r="FA12" i="2"/>
  <c r="EZ12" i="2"/>
  <c r="EY12" i="2"/>
  <c r="EX12" i="2"/>
  <c r="EW12" i="2"/>
  <c r="EV12" i="2"/>
  <c r="EU12" i="2"/>
  <c r="ET12" i="2"/>
  <c r="ES12" i="2"/>
  <c r="ER12" i="2"/>
  <c r="EQ12" i="2"/>
  <c r="EP12" i="2"/>
  <c r="EO12" i="2"/>
  <c r="EN12" i="2"/>
  <c r="EM12" i="2"/>
  <c r="EL12" i="2"/>
  <c r="EK12" i="2"/>
  <c r="EJ12" i="2"/>
  <c r="EI12" i="2"/>
  <c r="EH12" i="2"/>
  <c r="EG12" i="2"/>
  <c r="EF12" i="2"/>
  <c r="EE12" i="2"/>
  <c r="ED12" i="2"/>
  <c r="EC12" i="2"/>
  <c r="EB12" i="2"/>
  <c r="EA12" i="2"/>
  <c r="DZ12" i="2"/>
  <c r="DY12" i="2"/>
  <c r="DX12" i="2"/>
  <c r="DW12" i="2"/>
  <c r="DV12" i="2"/>
  <c r="DU12" i="2"/>
  <c r="DT12" i="2"/>
  <c r="DS12" i="2"/>
  <c r="DR12" i="2"/>
  <c r="DQ12" i="2"/>
  <c r="DP12" i="2"/>
  <c r="DO12" i="2"/>
  <c r="DN12" i="2"/>
  <c r="DM12"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GX11" i="2"/>
  <c r="GW11" i="2"/>
  <c r="GV11" i="2"/>
  <c r="GU11" i="2"/>
  <c r="GT11" i="2"/>
  <c r="GS11" i="2"/>
  <c r="GR11" i="2"/>
  <c r="GQ11" i="2"/>
  <c r="GP11" i="2"/>
  <c r="GO11" i="2"/>
  <c r="GN11" i="2"/>
  <c r="GM11" i="2"/>
  <c r="GL11" i="2"/>
  <c r="GK11" i="2"/>
  <c r="GJ11" i="2"/>
  <c r="GI11" i="2"/>
  <c r="GH11" i="2"/>
  <c r="GG11" i="2"/>
  <c r="GF11" i="2"/>
  <c r="GE11" i="2"/>
  <c r="GD11" i="2"/>
  <c r="GC11" i="2"/>
  <c r="GB11" i="2"/>
  <c r="GA11" i="2"/>
  <c r="FZ11" i="2"/>
  <c r="FY11" i="2"/>
  <c r="FX11" i="2"/>
  <c r="FW11" i="2"/>
  <c r="FV11" i="2"/>
  <c r="FU11" i="2"/>
  <c r="FT11" i="2"/>
  <c r="FS11" i="2"/>
  <c r="FR11" i="2"/>
  <c r="FQ11" i="2"/>
  <c r="FP11" i="2"/>
  <c r="FO11" i="2"/>
  <c r="FN11" i="2"/>
  <c r="FM11" i="2"/>
  <c r="FL11" i="2"/>
  <c r="FK11" i="2"/>
  <c r="FJ11" i="2"/>
  <c r="FI11" i="2"/>
  <c r="FH11" i="2"/>
  <c r="FG11" i="2"/>
  <c r="FF11" i="2"/>
  <c r="FE11" i="2"/>
  <c r="FD11" i="2"/>
  <c r="FC11" i="2"/>
  <c r="FB11" i="2"/>
  <c r="FA11" i="2"/>
  <c r="EZ11" i="2"/>
  <c r="EY11" i="2"/>
  <c r="EX11" i="2"/>
  <c r="EW11" i="2"/>
  <c r="EV11" i="2"/>
  <c r="EU11" i="2"/>
  <c r="ET11" i="2"/>
  <c r="ES11" i="2"/>
  <c r="ER11" i="2"/>
  <c r="EQ11" i="2"/>
  <c r="EP11" i="2"/>
  <c r="EO11" i="2"/>
  <c r="EN11" i="2"/>
  <c r="EM11" i="2"/>
  <c r="EL11" i="2"/>
  <c r="EK11" i="2"/>
  <c r="EJ11" i="2"/>
  <c r="EI11" i="2"/>
  <c r="EH11" i="2"/>
  <c r="EG11" i="2"/>
  <c r="EF11" i="2"/>
  <c r="EE11" i="2"/>
  <c r="ED11" i="2"/>
  <c r="EC11" i="2"/>
  <c r="EB11" i="2"/>
  <c r="EA11" i="2"/>
  <c r="DZ11" i="2"/>
  <c r="DY11" i="2"/>
  <c r="DX11" i="2"/>
  <c r="DW11" i="2"/>
  <c r="DV11" i="2"/>
  <c r="DU11" i="2"/>
  <c r="DT11" i="2"/>
  <c r="DS11" i="2"/>
  <c r="DR11" i="2"/>
  <c r="DQ11" i="2"/>
  <c r="DP11" i="2"/>
  <c r="DO11" i="2"/>
  <c r="DN11" i="2"/>
  <c r="DM11" i="2"/>
  <c r="DL11" i="2"/>
  <c r="DK11" i="2"/>
  <c r="DJ11" i="2"/>
  <c r="DI11" i="2"/>
  <c r="DH11" i="2"/>
  <c r="DG11" i="2"/>
  <c r="DF11" i="2"/>
  <c r="DE11" i="2"/>
  <c r="DD11" i="2"/>
  <c r="DC11" i="2"/>
  <c r="DB11" i="2"/>
  <c r="DA11" i="2"/>
  <c r="CZ11" i="2"/>
  <c r="CY11" i="2"/>
  <c r="CX11" i="2"/>
  <c r="CW11" i="2"/>
  <c r="CV11" i="2"/>
  <c r="CU11" i="2"/>
  <c r="CT11" i="2"/>
  <c r="CS11" i="2"/>
  <c r="CR11" i="2"/>
  <c r="CQ11" i="2"/>
  <c r="CP11" i="2"/>
  <c r="CO11" i="2"/>
  <c r="CN11" i="2"/>
  <c r="CM11" i="2"/>
  <c r="CL11" i="2"/>
  <c r="CK11" i="2"/>
  <c r="CJ11" i="2"/>
  <c r="CI11" i="2"/>
  <c r="CH11" i="2"/>
  <c r="CG11" i="2"/>
  <c r="CF11" i="2"/>
  <c r="CE11" i="2"/>
  <c r="CD11" i="2"/>
  <c r="CC11" i="2"/>
  <c r="CB11" i="2"/>
  <c r="CA11" i="2"/>
  <c r="BZ11" i="2"/>
  <c r="BY11" i="2"/>
  <c r="BX11" i="2"/>
  <c r="BW11" i="2"/>
  <c r="BV11" i="2"/>
  <c r="BU11" i="2"/>
  <c r="BT11" i="2"/>
  <c r="BS11" i="2"/>
  <c r="BR11" i="2"/>
  <c r="BQ11" i="2"/>
  <c r="BP11" i="2"/>
  <c r="BO11" i="2"/>
  <c r="BN11" i="2"/>
  <c r="BM11" i="2"/>
  <c r="BL11" i="2"/>
  <c r="BK11" i="2"/>
  <c r="BJ11" i="2"/>
  <c r="BI11" i="2"/>
  <c r="BH11" i="2"/>
  <c r="BG11" i="2"/>
  <c r="BF11" i="2"/>
  <c r="BE11" i="2"/>
  <c r="BD11" i="2"/>
  <c r="BC11" i="2"/>
  <c r="BB11" i="2"/>
  <c r="BA11" i="2"/>
  <c r="AZ11" i="2"/>
  <c r="AY11" i="2"/>
  <c r="AX11" i="2"/>
  <c r="AW11" i="2"/>
  <c r="AV11" i="2"/>
  <c r="AU11" i="2"/>
  <c r="AT11"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GX10" i="2"/>
  <c r="GW10" i="2"/>
  <c r="GV10" i="2"/>
  <c r="GU10" i="2"/>
  <c r="GT10" i="2"/>
  <c r="GS10" i="2"/>
  <c r="GR10" i="2"/>
  <c r="GQ10" i="2"/>
  <c r="GP10" i="2"/>
  <c r="GO10" i="2"/>
  <c r="GN10" i="2"/>
  <c r="GM10" i="2"/>
  <c r="GL10" i="2"/>
  <c r="GK10" i="2"/>
  <c r="GJ10" i="2"/>
  <c r="GI10" i="2"/>
  <c r="GH10" i="2"/>
  <c r="GG10" i="2"/>
  <c r="GF10" i="2"/>
  <c r="GE10" i="2"/>
  <c r="GD10" i="2"/>
  <c r="GC10" i="2"/>
  <c r="GB10" i="2"/>
  <c r="GA10" i="2"/>
  <c r="FZ10" i="2"/>
  <c r="FY10" i="2"/>
  <c r="FX10" i="2"/>
  <c r="FW10" i="2"/>
  <c r="FV10" i="2"/>
  <c r="FU10" i="2"/>
  <c r="FT10" i="2"/>
  <c r="FS10" i="2"/>
  <c r="FR10" i="2"/>
  <c r="FQ10" i="2"/>
  <c r="FP10" i="2"/>
  <c r="FO10" i="2"/>
  <c r="FN10" i="2"/>
  <c r="FM10" i="2"/>
  <c r="FL10" i="2"/>
  <c r="FK10" i="2"/>
  <c r="FJ10" i="2"/>
  <c r="FI10" i="2"/>
  <c r="FH10" i="2"/>
  <c r="FG10" i="2"/>
  <c r="FF10" i="2"/>
  <c r="FE10" i="2"/>
  <c r="FD10" i="2"/>
  <c r="FC10" i="2"/>
  <c r="FB10" i="2"/>
  <c r="FA10" i="2"/>
  <c r="EZ10" i="2"/>
  <c r="EY10" i="2"/>
  <c r="EX10" i="2"/>
  <c r="EW10" i="2"/>
  <c r="EV10" i="2"/>
  <c r="EU10" i="2"/>
  <c r="ET10" i="2"/>
  <c r="ES10" i="2"/>
  <c r="ER10" i="2"/>
  <c r="EQ10" i="2"/>
  <c r="EP10" i="2"/>
  <c r="EO10" i="2"/>
  <c r="EN10" i="2"/>
  <c r="EM10" i="2"/>
  <c r="EL10" i="2"/>
  <c r="EK10" i="2"/>
  <c r="EJ10" i="2"/>
  <c r="EI10" i="2"/>
  <c r="EH10" i="2"/>
  <c r="EG10" i="2"/>
  <c r="EF10" i="2"/>
  <c r="EE10" i="2"/>
  <c r="ED10" i="2"/>
  <c r="EC10" i="2"/>
  <c r="EB10" i="2"/>
  <c r="EA10" i="2"/>
  <c r="DZ10" i="2"/>
  <c r="DY10" i="2"/>
  <c r="DX10" i="2"/>
  <c r="DW10" i="2"/>
  <c r="DV10" i="2"/>
  <c r="DU10" i="2"/>
  <c r="DT10" i="2"/>
  <c r="DS10" i="2"/>
  <c r="DR10" i="2"/>
  <c r="DQ10" i="2"/>
  <c r="DP10" i="2"/>
  <c r="DO10" i="2"/>
  <c r="DN10" i="2"/>
  <c r="DM10" i="2"/>
  <c r="DL10" i="2"/>
  <c r="DK10" i="2"/>
  <c r="DJ10" i="2"/>
  <c r="DI10" i="2"/>
  <c r="DH10" i="2"/>
  <c r="DG10" i="2"/>
  <c r="DF10" i="2"/>
  <c r="DE10" i="2"/>
  <c r="DD10" i="2"/>
  <c r="DC10" i="2"/>
  <c r="DB10" i="2"/>
  <c r="DA10" i="2"/>
  <c r="CZ10" i="2"/>
  <c r="CY10" i="2"/>
  <c r="CX10" i="2"/>
  <c r="CW10" i="2"/>
  <c r="CV10" i="2"/>
  <c r="CU10" i="2"/>
  <c r="CT10" i="2"/>
  <c r="CS10" i="2"/>
  <c r="CR10" i="2"/>
  <c r="CQ10" i="2"/>
  <c r="CP10" i="2"/>
  <c r="CO10" i="2"/>
  <c r="CN10" i="2"/>
  <c r="CM10" i="2"/>
  <c r="CL10" i="2"/>
  <c r="CK10" i="2"/>
  <c r="CJ10" i="2"/>
  <c r="CI10" i="2"/>
  <c r="CH10" i="2"/>
  <c r="CG10" i="2"/>
  <c r="CF10" i="2"/>
  <c r="CE10" i="2"/>
  <c r="CD10" i="2"/>
  <c r="CC10" i="2"/>
  <c r="CB10" i="2"/>
  <c r="CA10" i="2"/>
  <c r="BZ10" i="2"/>
  <c r="BY10" i="2"/>
  <c r="BX10" i="2"/>
  <c r="BW10" i="2"/>
  <c r="BV10" i="2"/>
  <c r="BU10" i="2"/>
  <c r="BT10" i="2"/>
  <c r="BS10" i="2"/>
  <c r="BR10" i="2"/>
  <c r="BQ10" i="2"/>
  <c r="BP10" i="2"/>
  <c r="BO10" i="2"/>
  <c r="BN10" i="2"/>
  <c r="BM10" i="2"/>
  <c r="BL10" i="2"/>
  <c r="BK10" i="2"/>
  <c r="BJ10" i="2"/>
  <c r="BI10" i="2"/>
  <c r="BH10" i="2"/>
  <c r="BG10" i="2"/>
  <c r="BF10" i="2"/>
  <c r="BE10" i="2"/>
  <c r="BD10" i="2"/>
  <c r="BC10" i="2"/>
  <c r="BB10" i="2"/>
  <c r="BA10" i="2"/>
  <c r="AZ10" i="2"/>
  <c r="AY10" i="2"/>
  <c r="AX10" i="2"/>
  <c r="AW10" i="2"/>
  <c r="AV10" i="2"/>
  <c r="AU10" i="2"/>
  <c r="AT10"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GX9" i="2"/>
  <c r="GW9" i="2"/>
  <c r="GV9" i="2"/>
  <c r="GU9" i="2"/>
  <c r="GT9" i="2"/>
  <c r="GS9" i="2"/>
  <c r="GR9" i="2"/>
  <c r="GQ9" i="2"/>
  <c r="GP9" i="2"/>
  <c r="GO9" i="2"/>
  <c r="GN9" i="2"/>
  <c r="GM9" i="2"/>
  <c r="GL9" i="2"/>
  <c r="GK9" i="2"/>
  <c r="GJ9" i="2"/>
  <c r="GI9" i="2"/>
  <c r="GH9" i="2"/>
  <c r="GG9" i="2"/>
  <c r="GF9" i="2"/>
  <c r="GE9" i="2"/>
  <c r="GD9" i="2"/>
  <c r="GC9" i="2"/>
  <c r="GB9" i="2"/>
  <c r="GA9" i="2"/>
  <c r="FZ9" i="2"/>
  <c r="FY9" i="2"/>
  <c r="FX9" i="2"/>
  <c r="FW9" i="2"/>
  <c r="FV9" i="2"/>
  <c r="FU9" i="2"/>
  <c r="FT9" i="2"/>
  <c r="FS9" i="2"/>
  <c r="FR9" i="2"/>
  <c r="FQ9" i="2"/>
  <c r="FP9" i="2"/>
  <c r="FO9" i="2"/>
  <c r="FN9" i="2"/>
  <c r="FM9" i="2"/>
  <c r="FL9" i="2"/>
  <c r="FK9" i="2"/>
  <c r="FJ9" i="2"/>
  <c r="FI9" i="2"/>
  <c r="FH9" i="2"/>
  <c r="FG9" i="2"/>
  <c r="FF9" i="2"/>
  <c r="FE9" i="2"/>
  <c r="FD9" i="2"/>
  <c r="FC9" i="2"/>
  <c r="FB9" i="2"/>
  <c r="FA9" i="2"/>
  <c r="EZ9" i="2"/>
  <c r="EY9" i="2"/>
  <c r="EX9" i="2"/>
  <c r="EW9" i="2"/>
  <c r="EV9" i="2"/>
  <c r="EU9" i="2"/>
  <c r="ET9" i="2"/>
  <c r="ES9" i="2"/>
  <c r="ER9" i="2"/>
  <c r="EQ9" i="2"/>
  <c r="EP9" i="2"/>
  <c r="EO9" i="2"/>
  <c r="EN9" i="2"/>
  <c r="EM9" i="2"/>
  <c r="EL9" i="2"/>
  <c r="EK9" i="2"/>
  <c r="EJ9" i="2"/>
  <c r="EI9" i="2"/>
  <c r="EH9" i="2"/>
  <c r="EG9" i="2"/>
  <c r="EF9" i="2"/>
  <c r="EE9" i="2"/>
  <c r="ED9" i="2"/>
  <c r="EC9" i="2"/>
  <c r="EB9" i="2"/>
  <c r="EA9" i="2"/>
  <c r="DZ9" i="2"/>
  <c r="DY9" i="2"/>
  <c r="DX9" i="2"/>
  <c r="DW9" i="2"/>
  <c r="DV9" i="2"/>
  <c r="DU9" i="2"/>
  <c r="DT9" i="2"/>
  <c r="DS9" i="2"/>
  <c r="DR9" i="2"/>
  <c r="DQ9" i="2"/>
  <c r="DP9" i="2"/>
  <c r="DO9" i="2"/>
  <c r="DN9" i="2"/>
  <c r="DM9" i="2"/>
  <c r="DL9" i="2"/>
  <c r="DK9" i="2"/>
  <c r="DJ9" i="2"/>
  <c r="DI9" i="2"/>
  <c r="DH9" i="2"/>
  <c r="DG9" i="2"/>
  <c r="DF9" i="2"/>
  <c r="DE9" i="2"/>
  <c r="DD9" i="2"/>
  <c r="DC9" i="2"/>
  <c r="DB9" i="2"/>
  <c r="DA9" i="2"/>
  <c r="CZ9" i="2"/>
  <c r="CY9" i="2"/>
  <c r="CX9" i="2"/>
  <c r="CW9" i="2"/>
  <c r="CV9" i="2"/>
  <c r="CU9" i="2"/>
  <c r="CT9" i="2"/>
  <c r="CS9" i="2"/>
  <c r="CR9" i="2"/>
  <c r="CQ9" i="2"/>
  <c r="CP9" i="2"/>
  <c r="CO9" i="2"/>
  <c r="CN9" i="2"/>
  <c r="CM9" i="2"/>
  <c r="CL9" i="2"/>
  <c r="CK9" i="2"/>
  <c r="CJ9" i="2"/>
  <c r="CI9" i="2"/>
  <c r="CH9" i="2"/>
  <c r="CG9" i="2"/>
  <c r="CF9" i="2"/>
  <c r="CE9" i="2"/>
  <c r="CD9" i="2"/>
  <c r="CC9" i="2"/>
  <c r="CB9" i="2"/>
  <c r="CA9" i="2"/>
  <c r="BZ9" i="2"/>
  <c r="BY9" i="2"/>
  <c r="BX9" i="2"/>
  <c r="BW9" i="2"/>
  <c r="BV9" i="2"/>
  <c r="BU9" i="2"/>
  <c r="BT9" i="2"/>
  <c r="BS9" i="2"/>
  <c r="BR9" i="2"/>
  <c r="BQ9" i="2"/>
  <c r="BP9" i="2"/>
  <c r="BO9" i="2"/>
  <c r="BN9" i="2"/>
  <c r="BM9" i="2"/>
  <c r="BL9" i="2"/>
  <c r="BK9" i="2"/>
  <c r="BJ9" i="2"/>
  <c r="BI9" i="2"/>
  <c r="BH9"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GX8" i="2"/>
  <c r="GW8" i="2"/>
  <c r="GV8" i="2"/>
  <c r="GU8" i="2"/>
  <c r="GT8" i="2"/>
  <c r="GS8" i="2"/>
  <c r="GR8" i="2"/>
  <c r="GQ8" i="2"/>
  <c r="GP8" i="2"/>
  <c r="GO8" i="2"/>
  <c r="GN8" i="2"/>
  <c r="GM8" i="2"/>
  <c r="GL8" i="2"/>
  <c r="GK8" i="2"/>
  <c r="GJ8" i="2"/>
  <c r="GI8" i="2"/>
  <c r="GH8" i="2"/>
  <c r="GG8" i="2"/>
  <c r="GF8" i="2"/>
  <c r="GE8" i="2"/>
  <c r="GD8" i="2"/>
  <c r="GC8" i="2"/>
  <c r="GB8" i="2"/>
  <c r="GA8" i="2"/>
  <c r="FZ8" i="2"/>
  <c r="FY8" i="2"/>
  <c r="FX8" i="2"/>
  <c r="FW8" i="2"/>
  <c r="FV8" i="2"/>
  <c r="FU8" i="2"/>
  <c r="FT8" i="2"/>
  <c r="FS8" i="2"/>
  <c r="FR8" i="2"/>
  <c r="FQ8" i="2"/>
  <c r="FP8" i="2"/>
  <c r="FO8" i="2"/>
  <c r="FN8" i="2"/>
  <c r="FM8" i="2"/>
  <c r="FL8" i="2"/>
  <c r="FK8" i="2"/>
  <c r="FJ8" i="2"/>
  <c r="FI8" i="2"/>
  <c r="FH8" i="2"/>
  <c r="FG8" i="2"/>
  <c r="FF8" i="2"/>
  <c r="FE8" i="2"/>
  <c r="FD8" i="2"/>
  <c r="FC8" i="2"/>
  <c r="FB8" i="2"/>
  <c r="FA8" i="2"/>
  <c r="EZ8" i="2"/>
  <c r="EY8" i="2"/>
  <c r="EX8" i="2"/>
  <c r="EW8" i="2"/>
  <c r="EV8" i="2"/>
  <c r="EU8" i="2"/>
  <c r="ET8" i="2"/>
  <c r="ES8" i="2"/>
  <c r="ER8" i="2"/>
  <c r="EQ8" i="2"/>
  <c r="EP8" i="2"/>
  <c r="EO8" i="2"/>
  <c r="EN8" i="2"/>
  <c r="EM8" i="2"/>
  <c r="EL8" i="2"/>
  <c r="EK8" i="2"/>
  <c r="EJ8" i="2"/>
  <c r="EI8" i="2"/>
  <c r="EH8" i="2"/>
  <c r="EG8" i="2"/>
  <c r="EF8" i="2"/>
  <c r="EE8" i="2"/>
  <c r="ED8" i="2"/>
  <c r="EC8" i="2"/>
  <c r="EB8" i="2"/>
  <c r="EA8" i="2"/>
  <c r="DZ8" i="2"/>
  <c r="DY8" i="2"/>
  <c r="DX8" i="2"/>
  <c r="DW8" i="2"/>
  <c r="DV8" i="2"/>
  <c r="DU8" i="2"/>
  <c r="DT8" i="2"/>
  <c r="DS8" i="2"/>
  <c r="DR8" i="2"/>
  <c r="DQ8" i="2"/>
  <c r="DP8" i="2"/>
  <c r="DO8" i="2"/>
  <c r="DN8" i="2"/>
  <c r="DM8" i="2"/>
  <c r="DL8" i="2"/>
  <c r="DK8" i="2"/>
  <c r="DJ8" i="2"/>
  <c r="DI8" i="2"/>
  <c r="DH8" i="2"/>
  <c r="DG8" i="2"/>
  <c r="DF8" i="2"/>
  <c r="DE8" i="2"/>
  <c r="DD8" i="2"/>
  <c r="DC8" i="2"/>
  <c r="DB8" i="2"/>
  <c r="DA8" i="2"/>
  <c r="CZ8" i="2"/>
  <c r="CY8" i="2"/>
  <c r="CX8" i="2"/>
  <c r="CW8" i="2"/>
  <c r="CV8" i="2"/>
  <c r="CU8" i="2"/>
  <c r="CT8" i="2"/>
  <c r="CS8" i="2"/>
  <c r="CR8" i="2"/>
  <c r="CQ8" i="2"/>
  <c r="CP8" i="2"/>
  <c r="CO8" i="2"/>
  <c r="CN8" i="2"/>
  <c r="CM8" i="2"/>
  <c r="CL8" i="2"/>
  <c r="CK8" i="2"/>
  <c r="CJ8" i="2"/>
  <c r="CI8" i="2"/>
  <c r="CH8" i="2"/>
  <c r="CG8" i="2"/>
  <c r="CF8" i="2"/>
  <c r="CE8" i="2"/>
  <c r="CD8" i="2"/>
  <c r="CC8" i="2"/>
  <c r="CB8" i="2"/>
  <c r="CA8" i="2"/>
  <c r="BZ8" i="2"/>
  <c r="BY8" i="2"/>
  <c r="BX8" i="2"/>
  <c r="BW8" i="2"/>
  <c r="BV8" i="2"/>
  <c r="BU8" i="2"/>
  <c r="BT8" i="2"/>
  <c r="BS8" i="2"/>
  <c r="BR8" i="2"/>
  <c r="BQ8" i="2"/>
  <c r="BP8" i="2"/>
  <c r="BO8" i="2"/>
  <c r="BN8" i="2"/>
  <c r="BM8" i="2"/>
  <c r="BL8" i="2"/>
  <c r="BK8" i="2"/>
  <c r="BJ8" i="2"/>
  <c r="BI8" i="2"/>
  <c r="BH8" i="2"/>
  <c r="BG8" i="2"/>
  <c r="BF8" i="2"/>
  <c r="BE8" i="2"/>
  <c r="BD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GX7" i="2"/>
  <c r="GW7" i="2"/>
  <c r="GV7" i="2"/>
  <c r="GU7" i="2"/>
  <c r="GT7" i="2"/>
  <c r="GS7" i="2"/>
  <c r="GR7" i="2"/>
  <c r="GQ7" i="2"/>
  <c r="GP7" i="2"/>
  <c r="GO7" i="2"/>
  <c r="GN7" i="2"/>
  <c r="GM7" i="2"/>
  <c r="GL7" i="2"/>
  <c r="GK7" i="2"/>
  <c r="GJ7" i="2"/>
  <c r="GI7" i="2"/>
  <c r="GH7" i="2"/>
  <c r="GG7" i="2"/>
  <c r="GF7" i="2"/>
  <c r="GE7" i="2"/>
  <c r="GD7" i="2"/>
  <c r="GC7" i="2"/>
  <c r="GB7" i="2"/>
  <c r="GA7" i="2"/>
  <c r="FZ7" i="2"/>
  <c r="FY7" i="2"/>
  <c r="FX7" i="2"/>
  <c r="FW7" i="2"/>
  <c r="FV7" i="2"/>
  <c r="FU7" i="2"/>
  <c r="FT7" i="2"/>
  <c r="FS7" i="2"/>
  <c r="FR7" i="2"/>
  <c r="FQ7" i="2"/>
  <c r="FP7" i="2"/>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GX6" i="2"/>
  <c r="GW6" i="2"/>
  <c r="GV6" i="2"/>
  <c r="GU6" i="2"/>
  <c r="GT6" i="2"/>
  <c r="GS6" i="2"/>
  <c r="GR6" i="2"/>
  <c r="GQ6" i="2"/>
  <c r="GP6" i="2"/>
  <c r="GO6" i="2"/>
  <c r="GN6" i="2"/>
  <c r="GM6" i="2"/>
  <c r="GL6" i="2"/>
  <c r="GK6" i="2"/>
  <c r="GJ6" i="2"/>
  <c r="GI6" i="2"/>
  <c r="GH6" i="2"/>
  <c r="GG6" i="2"/>
  <c r="GF6" i="2"/>
  <c r="GE6" i="2"/>
  <c r="GD6" i="2"/>
  <c r="GC6" i="2"/>
  <c r="GB6" i="2"/>
  <c r="GA6" i="2"/>
  <c r="FZ6" i="2"/>
  <c r="FY6" i="2"/>
  <c r="FX6" i="2"/>
  <c r="FW6" i="2"/>
  <c r="FV6" i="2"/>
  <c r="FU6" i="2"/>
  <c r="FT6" i="2"/>
  <c r="FS6" i="2"/>
  <c r="FR6" i="2"/>
  <c r="FQ6" i="2"/>
  <c r="FP6" i="2"/>
  <c r="FO6" i="2"/>
  <c r="FN6" i="2"/>
  <c r="FM6" i="2"/>
  <c r="FL6" i="2"/>
  <c r="FK6" i="2"/>
  <c r="FJ6" i="2"/>
  <c r="FI6" i="2"/>
  <c r="FH6" i="2"/>
  <c r="FG6" i="2"/>
  <c r="FF6" i="2"/>
  <c r="FE6" i="2"/>
  <c r="FD6" i="2"/>
  <c r="FC6" i="2"/>
  <c r="FB6" i="2"/>
  <c r="FA6" i="2"/>
  <c r="EZ6" i="2"/>
  <c r="EY6" i="2"/>
  <c r="EX6" i="2"/>
  <c r="EW6" i="2"/>
  <c r="EV6" i="2"/>
  <c r="EU6" i="2"/>
  <c r="ET6" i="2"/>
  <c r="ES6" i="2"/>
  <c r="ER6" i="2"/>
  <c r="EQ6" i="2"/>
  <c r="EP6" i="2"/>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GX5" i="2"/>
  <c r="GW5" i="2"/>
  <c r="GV5" i="2"/>
  <c r="GU5" i="2"/>
  <c r="GT5" i="2"/>
  <c r="GS5" i="2"/>
  <c r="GR5" i="2"/>
  <c r="GQ5" i="2"/>
  <c r="GP5" i="2"/>
  <c r="GO5" i="2"/>
  <c r="GN5" i="2"/>
  <c r="GM5" i="2"/>
  <c r="GL5" i="2"/>
  <c r="GK5" i="2"/>
  <c r="GJ5" i="2"/>
  <c r="GI5" i="2"/>
  <c r="GH5" i="2"/>
  <c r="GG5" i="2"/>
  <c r="GF5" i="2"/>
  <c r="GE5" i="2"/>
  <c r="GD5" i="2"/>
  <c r="GC5" i="2"/>
  <c r="GB5" i="2"/>
  <c r="GA5" i="2"/>
  <c r="FZ5" i="2"/>
  <c r="FY5" i="2"/>
  <c r="FX5" i="2"/>
  <c r="FW5" i="2"/>
  <c r="FV5" i="2"/>
  <c r="FU5" i="2"/>
  <c r="FT5" i="2"/>
  <c r="FS5" i="2"/>
  <c r="FR5" i="2"/>
  <c r="FQ5" i="2"/>
  <c r="FP5" i="2"/>
  <c r="FO5" i="2"/>
  <c r="FN5" i="2"/>
  <c r="FM5" i="2"/>
  <c r="FL5" i="2"/>
  <c r="FK5" i="2"/>
  <c r="FJ5" i="2"/>
  <c r="FI5" i="2"/>
  <c r="FH5" i="2"/>
  <c r="FG5" i="2"/>
  <c r="FF5" i="2"/>
  <c r="FE5" i="2"/>
  <c r="FD5" i="2"/>
  <c r="FC5" i="2"/>
  <c r="FB5" i="2"/>
  <c r="FA5" i="2"/>
  <c r="EZ5" i="2"/>
  <c r="EY5" i="2"/>
  <c r="EX5" i="2"/>
  <c r="EW5" i="2"/>
  <c r="EV5" i="2"/>
  <c r="EU5" i="2"/>
  <c r="ET5" i="2"/>
  <c r="ES5" i="2"/>
  <c r="ER5" i="2"/>
  <c r="EQ5" i="2"/>
  <c r="EP5" i="2"/>
  <c r="EO5" i="2"/>
  <c r="EN5" i="2"/>
  <c r="EM5" i="2"/>
  <c r="EL5" i="2"/>
  <c r="EK5" i="2"/>
  <c r="EJ5" i="2"/>
  <c r="EI5" i="2"/>
  <c r="EH5" i="2"/>
  <c r="EG5" i="2"/>
  <c r="EF5" i="2"/>
  <c r="EE5" i="2"/>
  <c r="ED5" i="2"/>
  <c r="EC5" i="2"/>
  <c r="EB5" i="2"/>
  <c r="EA5" i="2"/>
  <c r="DZ5" i="2"/>
  <c r="DY5" i="2"/>
  <c r="DX5" i="2"/>
  <c r="DW5" i="2"/>
  <c r="DV5" i="2"/>
  <c r="DU5" i="2"/>
  <c r="DT5" i="2"/>
  <c r="DS5" i="2"/>
  <c r="DR5" i="2"/>
  <c r="DQ5" i="2"/>
  <c r="DP5" i="2"/>
  <c r="DO5" i="2"/>
  <c r="DN5" i="2"/>
  <c r="DM5" i="2"/>
  <c r="DL5" i="2"/>
  <c r="DK5" i="2"/>
  <c r="DJ5" i="2"/>
  <c r="DI5" i="2"/>
  <c r="DH5" i="2"/>
  <c r="DG5" i="2"/>
  <c r="DF5" i="2"/>
  <c r="DE5" i="2"/>
  <c r="DD5" i="2"/>
  <c r="DC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GX4" i="2"/>
  <c r="GW4" i="2"/>
  <c r="GV4" i="2"/>
  <c r="GU4" i="2"/>
  <c r="GT4" i="2"/>
  <c r="GS4" i="2"/>
  <c r="GR4" i="2"/>
  <c r="GQ4" i="2"/>
  <c r="GP4" i="2"/>
  <c r="GO4" i="2"/>
  <c r="GN4" i="2"/>
  <c r="GM4" i="2"/>
  <c r="GL4" i="2"/>
  <c r="GK4" i="2"/>
  <c r="GJ4" i="2"/>
  <c r="GI4" i="2"/>
  <c r="GH4" i="2"/>
  <c r="GG4" i="2"/>
  <c r="GF4" i="2"/>
  <c r="GE4" i="2"/>
  <c r="GD4" i="2"/>
  <c r="GC4" i="2"/>
  <c r="GB4" i="2"/>
  <c r="GA4" i="2"/>
  <c r="FZ4" i="2"/>
  <c r="FY4" i="2"/>
  <c r="FX4" i="2"/>
  <c r="FW4" i="2"/>
  <c r="FV4" i="2"/>
  <c r="FU4" i="2"/>
  <c r="FT4" i="2"/>
  <c r="FS4" i="2"/>
  <c r="FR4" i="2"/>
  <c r="FQ4" i="2"/>
  <c r="FP4" i="2"/>
  <c r="FO4" i="2"/>
  <c r="FN4" i="2"/>
  <c r="FM4" i="2"/>
  <c r="FL4" i="2"/>
  <c r="FK4" i="2"/>
  <c r="FJ4" i="2"/>
  <c r="FI4" i="2"/>
  <c r="FH4" i="2"/>
  <c r="FG4" i="2"/>
  <c r="FF4" i="2"/>
  <c r="FE4" i="2"/>
  <c r="FD4" i="2"/>
  <c r="FC4" i="2"/>
  <c r="FB4" i="2"/>
  <c r="FA4" i="2"/>
  <c r="EZ4" i="2"/>
  <c r="EY4" i="2"/>
  <c r="EX4" i="2"/>
  <c r="EW4" i="2"/>
  <c r="EV4" i="2"/>
  <c r="EU4" i="2"/>
  <c r="ET4" i="2"/>
  <c r="ES4" i="2"/>
  <c r="ER4" i="2"/>
  <c r="EQ4" i="2"/>
  <c r="EP4" i="2"/>
  <c r="EO4" i="2"/>
  <c r="EN4" i="2"/>
  <c r="EM4" i="2"/>
  <c r="EL4" i="2"/>
  <c r="EK4" i="2"/>
  <c r="EJ4" i="2"/>
  <c r="EI4" i="2"/>
  <c r="EH4" i="2"/>
  <c r="EG4" i="2"/>
  <c r="EF4" i="2"/>
  <c r="EE4" i="2"/>
  <c r="ED4" i="2"/>
  <c r="EC4" i="2"/>
  <c r="EB4" i="2"/>
  <c r="EA4" i="2"/>
  <c r="DZ4" i="2"/>
  <c r="DY4" i="2"/>
  <c r="DX4" i="2"/>
  <c r="DW4" i="2"/>
  <c r="DV4" i="2"/>
  <c r="DU4" i="2"/>
  <c r="DT4" i="2"/>
  <c r="DS4" i="2"/>
  <c r="DR4" i="2"/>
  <c r="DQ4" i="2"/>
  <c r="DP4" i="2"/>
  <c r="DO4" i="2"/>
  <c r="DN4" i="2"/>
  <c r="DM4" i="2"/>
  <c r="DL4" i="2"/>
  <c r="DK4" i="2"/>
  <c r="DJ4" i="2"/>
  <c r="DI4" i="2"/>
  <c r="DH4" i="2"/>
  <c r="DG4" i="2"/>
  <c r="DF4" i="2"/>
  <c r="DE4" i="2"/>
  <c r="DD4" i="2"/>
  <c r="DC4" i="2"/>
  <c r="DB4" i="2"/>
  <c r="DA4" i="2"/>
  <c r="CZ4" i="2"/>
  <c r="CY4" i="2"/>
  <c r="CX4" i="2"/>
  <c r="CW4" i="2"/>
  <c r="CV4" i="2"/>
  <c r="CU4" i="2"/>
  <c r="CT4" i="2"/>
  <c r="CS4" i="2"/>
  <c r="CR4" i="2"/>
  <c r="CQ4" i="2"/>
  <c r="CP4" i="2"/>
  <c r="CO4" i="2"/>
  <c r="CN4" i="2"/>
  <c r="CM4" i="2"/>
  <c r="CL4" i="2"/>
  <c r="CK4" i="2"/>
  <c r="CJ4" i="2"/>
  <c r="CI4" i="2"/>
  <c r="CH4" i="2"/>
  <c r="CG4" i="2"/>
  <c r="CF4" i="2"/>
  <c r="CE4" i="2"/>
  <c r="CD4" i="2"/>
  <c r="CC4" i="2"/>
  <c r="CB4" i="2"/>
  <c r="CA4" i="2"/>
  <c r="BZ4" i="2"/>
  <c r="BY4" i="2"/>
  <c r="BX4" i="2"/>
  <c r="BW4" i="2"/>
  <c r="BV4" i="2"/>
  <c r="BU4" i="2"/>
  <c r="BT4" i="2"/>
  <c r="BS4" i="2"/>
  <c r="BR4" i="2"/>
  <c r="BQ4" i="2"/>
  <c r="BP4" i="2"/>
  <c r="BO4" i="2"/>
  <c r="BN4" i="2"/>
  <c r="BM4" i="2"/>
  <c r="BL4" i="2"/>
  <c r="BK4" i="2"/>
  <c r="BJ4" i="2"/>
  <c r="BI4" i="2"/>
  <c r="BH4" i="2"/>
  <c r="BG4" i="2"/>
  <c r="BF4" i="2"/>
  <c r="BE4" i="2"/>
  <c r="BD4" i="2"/>
  <c r="BC4" i="2"/>
  <c r="BB4" i="2"/>
  <c r="BA4" i="2"/>
  <c r="AZ4" i="2"/>
  <c r="AY4" i="2"/>
  <c r="AX4" i="2"/>
  <c r="AW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B4" i="2"/>
  <c r="X84" i="9" l="1"/>
  <c r="Z84" i="9" s="1"/>
  <c r="AC83" i="9"/>
  <c r="AE83" i="9" s="1"/>
  <c r="AF83" i="9" s="1"/>
  <c r="X60" i="9"/>
  <c r="Z60" i="9" s="1"/>
  <c r="AC60" i="9"/>
  <c r="AE60" i="9" s="1"/>
  <c r="AC37" i="9"/>
  <c r="AE37" i="9" s="1"/>
  <c r="AH37" i="9" s="1"/>
  <c r="X36" i="9"/>
  <c r="Z36" i="9" s="1"/>
  <c r="AC36" i="9"/>
  <c r="AE36" i="9" s="1"/>
  <c r="AF36" i="9" s="1"/>
  <c r="I35" i="9"/>
  <c r="K35" i="9" s="1"/>
  <c r="T35" i="9" s="1"/>
  <c r="V35" i="9" s="1"/>
  <c r="AC35" i="9" s="1"/>
  <c r="AE35" i="9" s="1"/>
  <c r="AF35" i="9" s="1"/>
  <c r="GY20" i="2"/>
  <c r="GY18" i="2"/>
  <c r="GY16" i="2"/>
  <c r="GY15" i="2"/>
  <c r="GY14" i="2"/>
  <c r="GY12" i="2"/>
  <c r="GY10" i="2"/>
  <c r="GY9" i="2"/>
  <c r="GY8" i="2"/>
  <c r="GY7" i="2"/>
  <c r="GY6" i="2"/>
  <c r="GY5" i="2"/>
  <c r="GY4" i="2"/>
  <c r="A1" i="2"/>
  <c r="L35" i="4" s="1"/>
  <c r="L36" i="4" s="1"/>
  <c r="L46" i="3"/>
  <c r="L47" i="3" s="1"/>
  <c r="HC45" i="3"/>
  <c r="HB45" i="3"/>
  <c r="HA45" i="3"/>
  <c r="GZ45" i="3"/>
  <c r="GY45" i="3"/>
  <c r="GX45" i="3"/>
  <c r="GW45" i="3"/>
  <c r="GV45" i="3"/>
  <c r="GU45" i="3"/>
  <c r="GT45" i="3"/>
  <c r="GS45" i="3"/>
  <c r="GR45" i="3"/>
  <c r="GQ45" i="3"/>
  <c r="GP45" i="3"/>
  <c r="GO45" i="3"/>
  <c r="GN45" i="3"/>
  <c r="GM45" i="3"/>
  <c r="GL45" i="3"/>
  <c r="GK45" i="3"/>
  <c r="GJ45" i="3"/>
  <c r="GI45" i="3"/>
  <c r="GH45" i="3"/>
  <c r="GG45" i="3"/>
  <c r="GF45" i="3"/>
  <c r="GE45" i="3"/>
  <c r="GD45" i="3"/>
  <c r="GC45" i="3"/>
  <c r="GB45" i="3"/>
  <c r="GA45" i="3"/>
  <c r="FZ45" i="3"/>
  <c r="FY45" i="3"/>
  <c r="FX45" i="3"/>
  <c r="FW45" i="3"/>
  <c r="FV45" i="3"/>
  <c r="FU45" i="3"/>
  <c r="FT45" i="3"/>
  <c r="FS45" i="3"/>
  <c r="FR45" i="3"/>
  <c r="FQ45" i="3"/>
  <c r="FP45" i="3"/>
  <c r="FO45" i="3"/>
  <c r="FN45" i="3"/>
  <c r="FM45" i="3"/>
  <c r="FL45" i="3"/>
  <c r="FK45" i="3"/>
  <c r="FJ45" i="3"/>
  <c r="FI45" i="3"/>
  <c r="FH45" i="3"/>
  <c r="FG45" i="3"/>
  <c r="FF45" i="3"/>
  <c r="FE45" i="3"/>
  <c r="FD45" i="3"/>
  <c r="FC45" i="3"/>
  <c r="FB45" i="3"/>
  <c r="FA45" i="3"/>
  <c r="EZ45" i="3"/>
  <c r="EY45" i="3"/>
  <c r="EX45" i="3"/>
  <c r="EW45" i="3"/>
  <c r="EV45" i="3"/>
  <c r="EU45" i="3"/>
  <c r="ET45" i="3"/>
  <c r="ES45" i="3"/>
  <c r="ER45" i="3"/>
  <c r="EQ45" i="3"/>
  <c r="EP45" i="3"/>
  <c r="EO45" i="3"/>
  <c r="EN45" i="3"/>
  <c r="EM45" i="3"/>
  <c r="EL45" i="3"/>
  <c r="EK45" i="3"/>
  <c r="EJ45" i="3"/>
  <c r="EI45" i="3"/>
  <c r="EH45" i="3"/>
  <c r="EG45" i="3"/>
  <c r="EF45" i="3"/>
  <c r="EE45" i="3"/>
  <c r="ED45" i="3"/>
  <c r="EC45" i="3"/>
  <c r="EB45" i="3"/>
  <c r="EA45" i="3"/>
  <c r="DZ45" i="3"/>
  <c r="DY45"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G45" i="3"/>
  <c r="F45" i="3"/>
  <c r="E45" i="3"/>
  <c r="D45" i="3"/>
  <c r="C45" i="3"/>
  <c r="B45" i="3"/>
  <c r="HC44" i="3"/>
  <c r="HB44" i="3"/>
  <c r="HA44" i="3"/>
  <c r="GZ44" i="3"/>
  <c r="GY44" i="3"/>
  <c r="GX44" i="3"/>
  <c r="GW44" i="3"/>
  <c r="GV44" i="3"/>
  <c r="GU44" i="3"/>
  <c r="GT44" i="3"/>
  <c r="GS44" i="3"/>
  <c r="GR44" i="3"/>
  <c r="GQ44" i="3"/>
  <c r="GP44" i="3"/>
  <c r="GO44" i="3"/>
  <c r="GN44" i="3"/>
  <c r="GM44" i="3"/>
  <c r="GL44" i="3"/>
  <c r="GK44" i="3"/>
  <c r="GJ44" i="3"/>
  <c r="GI44" i="3"/>
  <c r="GH44" i="3"/>
  <c r="GG44" i="3"/>
  <c r="GF44" i="3"/>
  <c r="GE44" i="3"/>
  <c r="GD44" i="3"/>
  <c r="GC44" i="3"/>
  <c r="GB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G44" i="3"/>
  <c r="F44" i="3"/>
  <c r="E44" i="3"/>
  <c r="D44" i="3"/>
  <c r="C44" i="3"/>
  <c r="B44" i="3"/>
  <c r="HC41" i="3"/>
  <c r="HC42" i="3" s="1"/>
  <c r="HB41" i="3"/>
  <c r="HA41" i="3"/>
  <c r="HA42" i="3" s="1"/>
  <c r="GZ41" i="3"/>
  <c r="GY41" i="3"/>
  <c r="GY42" i="3" s="1"/>
  <c r="GX41" i="3"/>
  <c r="GW41" i="3"/>
  <c r="GV41" i="3"/>
  <c r="GV42" i="3" s="1"/>
  <c r="GU41" i="3"/>
  <c r="GU42" i="3" s="1"/>
  <c r="GT41" i="3"/>
  <c r="GS41" i="3"/>
  <c r="GR41" i="3"/>
  <c r="GQ41" i="3"/>
  <c r="GQ42" i="3" s="1"/>
  <c r="GP41" i="3"/>
  <c r="GO41" i="3"/>
  <c r="GN41" i="3"/>
  <c r="GN42" i="3" s="1"/>
  <c r="GM41" i="3"/>
  <c r="GM42" i="3" s="1"/>
  <c r="GL41" i="3"/>
  <c r="GK41" i="3"/>
  <c r="GK42" i="3" s="1"/>
  <c r="GJ41" i="3"/>
  <c r="GI41" i="3"/>
  <c r="GI42" i="3" s="1"/>
  <c r="GH41" i="3"/>
  <c r="GG41" i="3"/>
  <c r="GF41" i="3"/>
  <c r="GF42" i="3" s="1"/>
  <c r="GE41" i="3"/>
  <c r="GE42" i="3" s="1"/>
  <c r="GD41" i="3"/>
  <c r="GC41" i="3"/>
  <c r="GC42" i="3" s="1"/>
  <c r="GB41" i="3"/>
  <c r="GA41" i="3"/>
  <c r="GA42" i="3" s="1"/>
  <c r="FZ41" i="3"/>
  <c r="FY41" i="3"/>
  <c r="FX41" i="3"/>
  <c r="FX42" i="3" s="1"/>
  <c r="FW41" i="3"/>
  <c r="FW42" i="3" s="1"/>
  <c r="FV41" i="3"/>
  <c r="FU41" i="3"/>
  <c r="FU42" i="3" s="1"/>
  <c r="FT41" i="3"/>
  <c r="FS41" i="3"/>
  <c r="FS42" i="3" s="1"/>
  <c r="FR41" i="3"/>
  <c r="FQ41" i="3"/>
  <c r="FP41" i="3"/>
  <c r="FP42" i="3" s="1"/>
  <c r="FO41" i="3"/>
  <c r="FO42" i="3" s="1"/>
  <c r="FN41" i="3"/>
  <c r="FM41" i="3"/>
  <c r="FM42" i="3" s="1"/>
  <c r="FL41" i="3"/>
  <c r="FK41" i="3"/>
  <c r="FK42" i="3" s="1"/>
  <c r="FJ41" i="3"/>
  <c r="FI41" i="3"/>
  <c r="FH41" i="3"/>
  <c r="FH42" i="3" s="1"/>
  <c r="FG41" i="3"/>
  <c r="FG42" i="3" s="1"/>
  <c r="FF41" i="3"/>
  <c r="FE41" i="3"/>
  <c r="FE42" i="3" s="1"/>
  <c r="FD41" i="3"/>
  <c r="FC41" i="3"/>
  <c r="FC42" i="3" s="1"/>
  <c r="FB41" i="3"/>
  <c r="FA41" i="3"/>
  <c r="EZ41" i="3"/>
  <c r="EZ42" i="3" s="1"/>
  <c r="EY41" i="3"/>
  <c r="EY42" i="3" s="1"/>
  <c r="EX41" i="3"/>
  <c r="EW41" i="3"/>
  <c r="EW42" i="3" s="1"/>
  <c r="EV41" i="3"/>
  <c r="EU41" i="3"/>
  <c r="EU42" i="3" s="1"/>
  <c r="ET41" i="3"/>
  <c r="ES41" i="3"/>
  <c r="ER41" i="3"/>
  <c r="ER42" i="3" s="1"/>
  <c r="EQ41" i="3"/>
  <c r="EQ42" i="3" s="1"/>
  <c r="EP41" i="3"/>
  <c r="EO41" i="3"/>
  <c r="EO42" i="3" s="1"/>
  <c r="EN41" i="3"/>
  <c r="EM41" i="3"/>
  <c r="EM42" i="3" s="1"/>
  <c r="EL41" i="3"/>
  <c r="EK41" i="3"/>
  <c r="EJ41" i="3"/>
  <c r="EJ42" i="3" s="1"/>
  <c r="EI41" i="3"/>
  <c r="EI42" i="3" s="1"/>
  <c r="EH41" i="3"/>
  <c r="EG41" i="3"/>
  <c r="EF41" i="3"/>
  <c r="EE41" i="3"/>
  <c r="EE42" i="3" s="1"/>
  <c r="ED41" i="3"/>
  <c r="EC41" i="3"/>
  <c r="EB41" i="3"/>
  <c r="EB42" i="3" s="1"/>
  <c r="EA41" i="3"/>
  <c r="EA42" i="3" s="1"/>
  <c r="DZ41" i="3"/>
  <c r="DY41" i="3"/>
  <c r="DY42" i="3" s="1"/>
  <c r="DX41" i="3"/>
  <c r="DW41" i="3"/>
  <c r="DW42" i="3" s="1"/>
  <c r="DV41" i="3"/>
  <c r="DU41" i="3"/>
  <c r="DT41" i="3"/>
  <c r="DT42" i="3" s="1"/>
  <c r="DS41" i="3"/>
  <c r="DS42" i="3" s="1"/>
  <c r="DR41" i="3"/>
  <c r="DQ41" i="3"/>
  <c r="DQ42" i="3" s="1"/>
  <c r="DP41" i="3"/>
  <c r="DO41" i="3"/>
  <c r="DO42" i="3" s="1"/>
  <c r="DN41" i="3"/>
  <c r="DM41" i="3"/>
  <c r="DL41" i="3"/>
  <c r="DL42" i="3" s="1"/>
  <c r="DK41" i="3"/>
  <c r="DK42" i="3" s="1"/>
  <c r="DJ41" i="3"/>
  <c r="DI41" i="3"/>
  <c r="DI42" i="3" s="1"/>
  <c r="DH41" i="3"/>
  <c r="DG41" i="3"/>
  <c r="DG42" i="3" s="1"/>
  <c r="DF41" i="3"/>
  <c r="DE41" i="3"/>
  <c r="DD41" i="3"/>
  <c r="DD42" i="3" s="1"/>
  <c r="DC41" i="3"/>
  <c r="DC42" i="3" s="1"/>
  <c r="DB41" i="3"/>
  <c r="DA41" i="3"/>
  <c r="DA42" i="3" s="1"/>
  <c r="CZ41" i="3"/>
  <c r="CY41" i="3"/>
  <c r="CY42" i="3" s="1"/>
  <c r="CX41" i="3"/>
  <c r="CW41" i="3"/>
  <c r="CV41" i="3"/>
  <c r="CV42" i="3" s="1"/>
  <c r="CU41" i="3"/>
  <c r="CU42" i="3" s="1"/>
  <c r="CT41" i="3"/>
  <c r="CS41" i="3"/>
  <c r="CS42" i="3" s="1"/>
  <c r="CR41" i="3"/>
  <c r="CQ41" i="3"/>
  <c r="CQ42" i="3" s="1"/>
  <c r="CP41" i="3"/>
  <c r="CO41" i="3"/>
  <c r="CN41" i="3"/>
  <c r="CN42" i="3" s="1"/>
  <c r="CM41" i="3"/>
  <c r="CM42" i="3" s="1"/>
  <c r="CL41" i="3"/>
  <c r="CK41" i="3"/>
  <c r="CK42" i="3" s="1"/>
  <c r="CJ41" i="3"/>
  <c r="CI41" i="3"/>
  <c r="CI42" i="3" s="1"/>
  <c r="CH41" i="3"/>
  <c r="CG41" i="3"/>
  <c r="CF41" i="3"/>
  <c r="CF42" i="3" s="1"/>
  <c r="CE41" i="3"/>
  <c r="CE42" i="3" s="1"/>
  <c r="CD41" i="3"/>
  <c r="CC41" i="3"/>
  <c r="CC42" i="3" s="1"/>
  <c r="CB41" i="3"/>
  <c r="CA41" i="3"/>
  <c r="CA42" i="3" s="1"/>
  <c r="BZ41" i="3"/>
  <c r="BY41" i="3"/>
  <c r="BX41" i="3"/>
  <c r="BX42" i="3" s="1"/>
  <c r="BW41" i="3"/>
  <c r="BW42" i="3" s="1"/>
  <c r="BV41" i="3"/>
  <c r="BU41" i="3"/>
  <c r="BT41" i="3"/>
  <c r="BS41" i="3"/>
  <c r="BS42" i="3" s="1"/>
  <c r="BR41" i="3"/>
  <c r="BQ41" i="3"/>
  <c r="BP41" i="3"/>
  <c r="BP42" i="3" s="1"/>
  <c r="BO41" i="3"/>
  <c r="BO42" i="3" s="1"/>
  <c r="BN41" i="3"/>
  <c r="BM41" i="3"/>
  <c r="BM42" i="3" s="1"/>
  <c r="BL41" i="3"/>
  <c r="BK41" i="3"/>
  <c r="BK42" i="3" s="1"/>
  <c r="BJ41" i="3"/>
  <c r="BI41" i="3"/>
  <c r="BH41" i="3"/>
  <c r="BH42" i="3" s="1"/>
  <c r="BG41" i="3"/>
  <c r="BG42" i="3" s="1"/>
  <c r="BF41" i="3"/>
  <c r="BE41" i="3"/>
  <c r="BE42" i="3" s="1"/>
  <c r="BD41" i="3"/>
  <c r="BC41" i="3"/>
  <c r="BC42" i="3" s="1"/>
  <c r="BB41" i="3"/>
  <c r="BA41" i="3"/>
  <c r="AZ41" i="3"/>
  <c r="AZ42" i="3" s="1"/>
  <c r="AY41" i="3"/>
  <c r="AY42" i="3" s="1"/>
  <c r="AX41" i="3"/>
  <c r="AW41" i="3"/>
  <c r="AW42" i="3" s="1"/>
  <c r="AV41" i="3"/>
  <c r="AU41" i="3"/>
  <c r="AU42" i="3" s="1"/>
  <c r="AT41" i="3"/>
  <c r="AS41" i="3"/>
  <c r="AR41" i="3"/>
  <c r="AR42" i="3" s="1"/>
  <c r="AQ41" i="3"/>
  <c r="AQ42" i="3" s="1"/>
  <c r="AP41" i="3"/>
  <c r="AO41" i="3"/>
  <c r="AO42" i="3" s="1"/>
  <c r="AN41" i="3"/>
  <c r="AM41" i="3"/>
  <c r="AM42" i="3" s="1"/>
  <c r="AL41" i="3"/>
  <c r="AK41" i="3"/>
  <c r="AJ41" i="3"/>
  <c r="AJ42" i="3" s="1"/>
  <c r="AI41" i="3"/>
  <c r="AI42" i="3" s="1"/>
  <c r="AH41" i="3"/>
  <c r="AG41" i="3"/>
  <c r="AG42" i="3" s="1"/>
  <c r="AF41" i="3"/>
  <c r="AE41" i="3"/>
  <c r="AE42" i="3" s="1"/>
  <c r="AD41" i="3"/>
  <c r="AC41" i="3"/>
  <c r="AB41" i="3"/>
  <c r="AB42" i="3" s="1"/>
  <c r="AA41" i="3"/>
  <c r="AA42" i="3" s="1"/>
  <c r="Z41" i="3"/>
  <c r="Y41" i="3"/>
  <c r="Y42" i="3" s="1"/>
  <c r="X41" i="3"/>
  <c r="W41" i="3"/>
  <c r="W42" i="3" s="1"/>
  <c r="V41" i="3"/>
  <c r="U41" i="3"/>
  <c r="T41" i="3"/>
  <c r="T42" i="3" s="1"/>
  <c r="S41" i="3"/>
  <c r="S42" i="3" s="1"/>
  <c r="R41" i="3"/>
  <c r="Q41" i="3"/>
  <c r="Q42" i="3" s="1"/>
  <c r="P41" i="3"/>
  <c r="O41" i="3"/>
  <c r="O42" i="3" s="1"/>
  <c r="N41" i="3"/>
  <c r="G41" i="3"/>
  <c r="G42" i="3" s="1"/>
  <c r="F41" i="3"/>
  <c r="F42" i="3" s="1"/>
  <c r="E41" i="3"/>
  <c r="E42" i="3" s="1"/>
  <c r="D41" i="3"/>
  <c r="D42" i="3" s="1"/>
  <c r="C41" i="3"/>
  <c r="C42" i="3" s="1"/>
  <c r="B41" i="3"/>
  <c r="HC40" i="3"/>
  <c r="HB40" i="3"/>
  <c r="HA40" i="3"/>
  <c r="GZ40" i="3"/>
  <c r="GY40" i="3"/>
  <c r="GX40" i="3"/>
  <c r="GW40" i="3"/>
  <c r="GV40" i="3"/>
  <c r="GU40" i="3"/>
  <c r="GT40" i="3"/>
  <c r="GS40" i="3"/>
  <c r="GR40" i="3"/>
  <c r="GQ40" i="3"/>
  <c r="GP40" i="3"/>
  <c r="GO40" i="3"/>
  <c r="GN40" i="3"/>
  <c r="GM40" i="3"/>
  <c r="GL40" i="3"/>
  <c r="GK40" i="3"/>
  <c r="GJ40" i="3"/>
  <c r="GI40" i="3"/>
  <c r="GH40" i="3"/>
  <c r="GG40" i="3"/>
  <c r="GF40" i="3"/>
  <c r="GE40" i="3"/>
  <c r="GD40" i="3"/>
  <c r="GC40" i="3"/>
  <c r="GB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G40" i="3"/>
  <c r="F40" i="3"/>
  <c r="E40" i="3"/>
  <c r="D40" i="3"/>
  <c r="C40" i="3"/>
  <c r="B40" i="3"/>
  <c r="HC39" i="3"/>
  <c r="HB39" i="3"/>
  <c r="HA39" i="3"/>
  <c r="GZ39" i="3"/>
  <c r="GY39" i="3"/>
  <c r="GX39" i="3"/>
  <c r="GW39" i="3"/>
  <c r="GV39" i="3"/>
  <c r="GU39" i="3"/>
  <c r="GT39" i="3"/>
  <c r="GS39" i="3"/>
  <c r="GR39" i="3"/>
  <c r="GQ39" i="3"/>
  <c r="GP39" i="3"/>
  <c r="GO39" i="3"/>
  <c r="GN39" i="3"/>
  <c r="GM39" i="3"/>
  <c r="GL39" i="3"/>
  <c r="GK39" i="3"/>
  <c r="GJ39" i="3"/>
  <c r="GI39" i="3"/>
  <c r="GH39" i="3"/>
  <c r="GG39" i="3"/>
  <c r="GF39" i="3"/>
  <c r="GE39" i="3"/>
  <c r="GD39" i="3"/>
  <c r="GC39" i="3"/>
  <c r="GB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G39" i="3"/>
  <c r="F39" i="3"/>
  <c r="E39" i="3"/>
  <c r="D39" i="3"/>
  <c r="C39" i="3"/>
  <c r="B39" i="3"/>
  <c r="HC37" i="3"/>
  <c r="HB37" i="3"/>
  <c r="HA37" i="3"/>
  <c r="GZ37" i="3"/>
  <c r="GY37" i="3"/>
  <c r="GX37" i="3"/>
  <c r="GW37" i="3"/>
  <c r="GV37" i="3"/>
  <c r="GU37" i="3"/>
  <c r="GT37" i="3"/>
  <c r="GS37" i="3"/>
  <c r="GR37" i="3"/>
  <c r="GQ37" i="3"/>
  <c r="GP37" i="3"/>
  <c r="GO37" i="3"/>
  <c r="GN37" i="3"/>
  <c r="GM37" i="3"/>
  <c r="GL37" i="3"/>
  <c r="GK37" i="3"/>
  <c r="GJ37" i="3"/>
  <c r="GI37" i="3"/>
  <c r="GH37" i="3"/>
  <c r="GG37" i="3"/>
  <c r="GF37" i="3"/>
  <c r="GE37" i="3"/>
  <c r="GD37" i="3"/>
  <c r="GC37" i="3"/>
  <c r="GB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G37" i="3"/>
  <c r="F37" i="3"/>
  <c r="E37" i="3"/>
  <c r="D37" i="3"/>
  <c r="C37" i="3"/>
  <c r="B37" i="3"/>
  <c r="HC36" i="3"/>
  <c r="HB36" i="3"/>
  <c r="HA36" i="3"/>
  <c r="GZ36" i="3"/>
  <c r="GY36" i="3"/>
  <c r="GX36" i="3"/>
  <c r="GW36" i="3"/>
  <c r="GV36" i="3"/>
  <c r="GU36" i="3"/>
  <c r="GT36" i="3"/>
  <c r="GS36" i="3"/>
  <c r="GR36" i="3"/>
  <c r="GQ36" i="3"/>
  <c r="GP36" i="3"/>
  <c r="GO36" i="3"/>
  <c r="GN36" i="3"/>
  <c r="GM36" i="3"/>
  <c r="GL36" i="3"/>
  <c r="GK36" i="3"/>
  <c r="GJ36" i="3"/>
  <c r="GI36" i="3"/>
  <c r="GH36" i="3"/>
  <c r="GG36" i="3"/>
  <c r="GF36" i="3"/>
  <c r="GE36" i="3"/>
  <c r="GD36" i="3"/>
  <c r="GC36" i="3"/>
  <c r="GB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G36" i="3"/>
  <c r="F36" i="3"/>
  <c r="E36" i="3"/>
  <c r="D36" i="3"/>
  <c r="C36" i="3"/>
  <c r="B36" i="3"/>
  <c r="HC35" i="3"/>
  <c r="HB35" i="3"/>
  <c r="HA35" i="3"/>
  <c r="GZ35" i="3"/>
  <c r="GY35" i="3"/>
  <c r="GX35" i="3"/>
  <c r="GW35" i="3"/>
  <c r="GV35" i="3"/>
  <c r="GU35" i="3"/>
  <c r="GT35" i="3"/>
  <c r="GS35" i="3"/>
  <c r="GR35" i="3"/>
  <c r="GQ35" i="3"/>
  <c r="GP35" i="3"/>
  <c r="GO35" i="3"/>
  <c r="GN35" i="3"/>
  <c r="GM35" i="3"/>
  <c r="GL35" i="3"/>
  <c r="GK35" i="3"/>
  <c r="GJ35" i="3"/>
  <c r="GI35" i="3"/>
  <c r="GH35" i="3"/>
  <c r="GG35" i="3"/>
  <c r="GF35" i="3"/>
  <c r="GE35" i="3"/>
  <c r="GD35" i="3"/>
  <c r="GC35" i="3"/>
  <c r="GB35" i="3"/>
  <c r="GA35" i="3"/>
  <c r="FZ35" i="3"/>
  <c r="FY35" i="3"/>
  <c r="FX35" i="3"/>
  <c r="FW35" i="3"/>
  <c r="FV35" i="3"/>
  <c r="FU35" i="3"/>
  <c r="FT35" i="3"/>
  <c r="FS35" i="3"/>
  <c r="FR35" i="3"/>
  <c r="FQ35" i="3"/>
  <c r="FP35" i="3"/>
  <c r="FO35" i="3"/>
  <c r="FN35" i="3"/>
  <c r="FM35" i="3"/>
  <c r="FL35" i="3"/>
  <c r="FK35" i="3"/>
  <c r="FJ35" i="3"/>
  <c r="FI35" i="3"/>
  <c r="FH35" i="3"/>
  <c r="FG35" i="3"/>
  <c r="FF35" i="3"/>
  <c r="FE35" i="3"/>
  <c r="FD35" i="3"/>
  <c r="FC35" i="3"/>
  <c r="FB35" i="3"/>
  <c r="FA35" i="3"/>
  <c r="EZ35" i="3"/>
  <c r="EY35" i="3"/>
  <c r="EX35" i="3"/>
  <c r="EW35" i="3"/>
  <c r="EV35" i="3"/>
  <c r="EU35" i="3"/>
  <c r="ET35" i="3"/>
  <c r="ES35" i="3"/>
  <c r="ER35" i="3"/>
  <c r="EQ35" i="3"/>
  <c r="EP35" i="3"/>
  <c r="EO35" i="3"/>
  <c r="EN35" i="3"/>
  <c r="EM35" i="3"/>
  <c r="EL35" i="3"/>
  <c r="EK35" i="3"/>
  <c r="EJ35" i="3"/>
  <c r="EI35" i="3"/>
  <c r="EH35" i="3"/>
  <c r="EG35" i="3"/>
  <c r="EF35" i="3"/>
  <c r="EE35" i="3"/>
  <c r="ED35" i="3"/>
  <c r="EC35" i="3"/>
  <c r="EB35" i="3"/>
  <c r="EA35" i="3"/>
  <c r="DZ35" i="3"/>
  <c r="DY35" i="3"/>
  <c r="DX35" i="3"/>
  <c r="DW35" i="3"/>
  <c r="DV35" i="3"/>
  <c r="DU35" i="3"/>
  <c r="DT35" i="3"/>
  <c r="DS35" i="3"/>
  <c r="DR35" i="3"/>
  <c r="DQ35" i="3"/>
  <c r="DP35" i="3"/>
  <c r="DO35" i="3"/>
  <c r="DN35" i="3"/>
  <c r="DM35" i="3"/>
  <c r="DL35" i="3"/>
  <c r="DK35" i="3"/>
  <c r="DJ35" i="3"/>
  <c r="DI35" i="3"/>
  <c r="DH35" i="3"/>
  <c r="DG35" i="3"/>
  <c r="DF35" i="3"/>
  <c r="DE35" i="3"/>
  <c r="DD35" i="3"/>
  <c r="DC35" i="3"/>
  <c r="DB35" i="3"/>
  <c r="DA35" i="3"/>
  <c r="CZ35" i="3"/>
  <c r="CY35" i="3"/>
  <c r="CX35"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G35" i="3"/>
  <c r="F35" i="3"/>
  <c r="E35" i="3"/>
  <c r="D35" i="3"/>
  <c r="C35" i="3"/>
  <c r="B35" i="3"/>
  <c r="HC34" i="3"/>
  <c r="HC38" i="3" s="1"/>
  <c r="HB34" i="3"/>
  <c r="HB38" i="3" s="1"/>
  <c r="HA34" i="3"/>
  <c r="HA38" i="3" s="1"/>
  <c r="GZ34" i="3"/>
  <c r="GZ38" i="3" s="1"/>
  <c r="GY34" i="3"/>
  <c r="GY38" i="3" s="1"/>
  <c r="GX34" i="3"/>
  <c r="GX38" i="3" s="1"/>
  <c r="GW34" i="3"/>
  <c r="GW38" i="3" s="1"/>
  <c r="GV34" i="3"/>
  <c r="GV38" i="3" s="1"/>
  <c r="GU34" i="3"/>
  <c r="GU38" i="3" s="1"/>
  <c r="GT34" i="3"/>
  <c r="GS34" i="3"/>
  <c r="GS38" i="3" s="1"/>
  <c r="GR34" i="3"/>
  <c r="GR38" i="3" s="1"/>
  <c r="GQ34" i="3"/>
  <c r="GP34" i="3"/>
  <c r="GP38" i="3" s="1"/>
  <c r="GO34" i="3"/>
  <c r="GO38" i="3" s="1"/>
  <c r="GN34" i="3"/>
  <c r="GN38" i="3" s="1"/>
  <c r="GM34" i="3"/>
  <c r="GM38" i="3" s="1"/>
  <c r="GL34" i="3"/>
  <c r="GK34" i="3"/>
  <c r="GK38" i="3" s="1"/>
  <c r="GJ34" i="3"/>
  <c r="GJ38" i="3" s="1"/>
  <c r="GI34" i="3"/>
  <c r="GI38" i="3" s="1"/>
  <c r="GH34" i="3"/>
  <c r="GH38" i="3" s="1"/>
  <c r="GG34" i="3"/>
  <c r="GG38" i="3" s="1"/>
  <c r="GF34" i="3"/>
  <c r="GF38" i="3" s="1"/>
  <c r="GE34" i="3"/>
  <c r="GE38" i="3" s="1"/>
  <c r="GD34" i="3"/>
  <c r="GC34" i="3"/>
  <c r="GC38" i="3" s="1"/>
  <c r="GB34" i="3"/>
  <c r="GB38" i="3" s="1"/>
  <c r="GA34" i="3"/>
  <c r="GA38" i="3" s="1"/>
  <c r="FZ34" i="3"/>
  <c r="FZ38" i="3" s="1"/>
  <c r="FY34" i="3"/>
  <c r="FY38" i="3" s="1"/>
  <c r="FX34" i="3"/>
  <c r="FX38" i="3" s="1"/>
  <c r="FW34" i="3"/>
  <c r="FW38" i="3" s="1"/>
  <c r="FV34" i="3"/>
  <c r="FU34" i="3"/>
  <c r="FU38" i="3" s="1"/>
  <c r="FT34" i="3"/>
  <c r="FT38" i="3" s="1"/>
  <c r="FS34" i="3"/>
  <c r="FS38" i="3" s="1"/>
  <c r="FR34" i="3"/>
  <c r="FQ34" i="3"/>
  <c r="FQ38" i="3" s="1"/>
  <c r="FP34" i="3"/>
  <c r="FP38" i="3" s="1"/>
  <c r="FO34" i="3"/>
  <c r="FO38" i="3" s="1"/>
  <c r="FN34" i="3"/>
  <c r="FM34" i="3"/>
  <c r="FM38" i="3" s="1"/>
  <c r="FL34" i="3"/>
  <c r="FL38" i="3" s="1"/>
  <c r="FK34" i="3"/>
  <c r="FK38" i="3" s="1"/>
  <c r="FJ34" i="3"/>
  <c r="FJ38" i="3" s="1"/>
  <c r="FI34" i="3"/>
  <c r="FI38" i="3" s="1"/>
  <c r="FH34" i="3"/>
  <c r="FH38" i="3" s="1"/>
  <c r="FG34" i="3"/>
  <c r="FF34" i="3"/>
  <c r="FE34" i="3"/>
  <c r="FE38" i="3" s="1"/>
  <c r="FD34" i="3"/>
  <c r="FD38" i="3" s="1"/>
  <c r="FC34" i="3"/>
  <c r="FC38" i="3" s="1"/>
  <c r="FB34" i="3"/>
  <c r="FB38" i="3" s="1"/>
  <c r="FA34" i="3"/>
  <c r="FA38" i="3" s="1"/>
  <c r="EZ34" i="3"/>
  <c r="EZ38" i="3" s="1"/>
  <c r="EY34" i="3"/>
  <c r="EY38" i="3" s="1"/>
  <c r="EX34" i="3"/>
  <c r="EW34" i="3"/>
  <c r="EW38" i="3" s="1"/>
  <c r="EV34" i="3"/>
  <c r="EV38" i="3" s="1"/>
  <c r="EU34" i="3"/>
  <c r="EU38" i="3" s="1"/>
  <c r="ET34" i="3"/>
  <c r="ET38" i="3" s="1"/>
  <c r="ES34" i="3"/>
  <c r="ES38" i="3" s="1"/>
  <c r="ER34" i="3"/>
  <c r="ER38" i="3" s="1"/>
  <c r="EQ34" i="3"/>
  <c r="EQ38" i="3" s="1"/>
  <c r="EP34" i="3"/>
  <c r="EO34" i="3"/>
  <c r="EO38" i="3" s="1"/>
  <c r="EN34" i="3"/>
  <c r="EN38" i="3" s="1"/>
  <c r="EM34" i="3"/>
  <c r="EM38" i="3" s="1"/>
  <c r="EL34" i="3"/>
  <c r="EL38" i="3" s="1"/>
  <c r="EK34" i="3"/>
  <c r="EK38" i="3" s="1"/>
  <c r="EJ34" i="3"/>
  <c r="EJ38" i="3" s="1"/>
  <c r="EI34" i="3"/>
  <c r="EI38" i="3" s="1"/>
  <c r="EH34" i="3"/>
  <c r="EG34" i="3"/>
  <c r="EG38" i="3" s="1"/>
  <c r="EF34" i="3"/>
  <c r="EF38" i="3" s="1"/>
  <c r="EE34" i="3"/>
  <c r="EE38" i="3" s="1"/>
  <c r="ED34" i="3"/>
  <c r="ED38" i="3" s="1"/>
  <c r="EC34" i="3"/>
  <c r="EC38" i="3" s="1"/>
  <c r="EB34" i="3"/>
  <c r="EB38" i="3" s="1"/>
  <c r="EA34" i="3"/>
  <c r="EA38" i="3" s="1"/>
  <c r="DZ34" i="3"/>
  <c r="DY34" i="3"/>
  <c r="DY38" i="3" s="1"/>
  <c r="DX34" i="3"/>
  <c r="DX38" i="3" s="1"/>
  <c r="DW34" i="3"/>
  <c r="DW38" i="3" s="1"/>
  <c r="DV34" i="3"/>
  <c r="DV38" i="3" s="1"/>
  <c r="DU34" i="3"/>
  <c r="DU38" i="3" s="1"/>
  <c r="DT34" i="3"/>
  <c r="DT38" i="3" s="1"/>
  <c r="DS34" i="3"/>
  <c r="DS38" i="3" s="1"/>
  <c r="DR34" i="3"/>
  <c r="DQ34" i="3"/>
  <c r="DQ38" i="3" s="1"/>
  <c r="DP34" i="3"/>
  <c r="DP38" i="3" s="1"/>
  <c r="DO34" i="3"/>
  <c r="DO38" i="3" s="1"/>
  <c r="DN34" i="3"/>
  <c r="DN38" i="3" s="1"/>
  <c r="DM34" i="3"/>
  <c r="DM38" i="3" s="1"/>
  <c r="DL34" i="3"/>
  <c r="DL38" i="3" s="1"/>
  <c r="DK34" i="3"/>
  <c r="DK38" i="3" s="1"/>
  <c r="DJ34" i="3"/>
  <c r="DI34" i="3"/>
  <c r="DI38" i="3" s="1"/>
  <c r="DH34" i="3"/>
  <c r="DH38" i="3" s="1"/>
  <c r="DG34" i="3"/>
  <c r="DG38" i="3" s="1"/>
  <c r="DF34" i="3"/>
  <c r="DF38" i="3" s="1"/>
  <c r="DE34" i="3"/>
  <c r="DE38" i="3" s="1"/>
  <c r="DD34" i="3"/>
  <c r="DD38" i="3" s="1"/>
  <c r="DC34" i="3"/>
  <c r="DC38" i="3" s="1"/>
  <c r="DB34" i="3"/>
  <c r="DA34" i="3"/>
  <c r="DA38" i="3" s="1"/>
  <c r="CZ34" i="3"/>
  <c r="CZ38" i="3" s="1"/>
  <c r="CY34" i="3"/>
  <c r="CY38" i="3" s="1"/>
  <c r="CX34" i="3"/>
  <c r="CX38" i="3" s="1"/>
  <c r="CW34" i="3"/>
  <c r="CW38" i="3" s="1"/>
  <c r="CV34" i="3"/>
  <c r="CV38" i="3" s="1"/>
  <c r="CU34" i="3"/>
  <c r="CU38" i="3" s="1"/>
  <c r="CT34" i="3"/>
  <c r="CT38" i="3" s="1"/>
  <c r="CS34" i="3"/>
  <c r="CS38" i="3" s="1"/>
  <c r="CR34" i="3"/>
  <c r="CR38" i="3" s="1"/>
  <c r="CQ34" i="3"/>
  <c r="CQ38" i="3" s="1"/>
  <c r="CP34" i="3"/>
  <c r="CP38" i="3" s="1"/>
  <c r="CO34" i="3"/>
  <c r="CO38" i="3" s="1"/>
  <c r="CN34" i="3"/>
  <c r="CN38" i="3" s="1"/>
  <c r="CM34" i="3"/>
  <c r="CM38" i="3" s="1"/>
  <c r="CL34" i="3"/>
  <c r="CK34" i="3"/>
  <c r="CK38" i="3" s="1"/>
  <c r="CJ34" i="3"/>
  <c r="CJ38" i="3" s="1"/>
  <c r="CI34" i="3"/>
  <c r="CI38" i="3" s="1"/>
  <c r="CH34" i="3"/>
  <c r="CH38" i="3" s="1"/>
  <c r="CG34" i="3"/>
  <c r="CG38" i="3" s="1"/>
  <c r="CF34" i="3"/>
  <c r="CF38" i="3" s="1"/>
  <c r="CE34" i="3"/>
  <c r="CE38" i="3" s="1"/>
  <c r="CD34" i="3"/>
  <c r="CD38" i="3" s="1"/>
  <c r="CC34" i="3"/>
  <c r="CC38" i="3" s="1"/>
  <c r="CB34" i="3"/>
  <c r="CB38" i="3" s="1"/>
  <c r="CA34" i="3"/>
  <c r="CA38" i="3" s="1"/>
  <c r="BZ34" i="3"/>
  <c r="BZ38" i="3" s="1"/>
  <c r="BY34" i="3"/>
  <c r="BY38" i="3" s="1"/>
  <c r="BX34" i="3"/>
  <c r="BX38" i="3" s="1"/>
  <c r="BW34" i="3"/>
  <c r="BW38" i="3" s="1"/>
  <c r="BV34" i="3"/>
  <c r="BU34" i="3"/>
  <c r="BU38" i="3" s="1"/>
  <c r="BT34" i="3"/>
  <c r="BT38" i="3" s="1"/>
  <c r="BS34" i="3"/>
  <c r="BS38" i="3" s="1"/>
  <c r="BR34" i="3"/>
  <c r="BR38" i="3" s="1"/>
  <c r="BQ34" i="3"/>
  <c r="BQ38" i="3" s="1"/>
  <c r="BP34" i="3"/>
  <c r="BP38" i="3" s="1"/>
  <c r="BO34" i="3"/>
  <c r="BO38" i="3" s="1"/>
  <c r="BN34" i="3"/>
  <c r="BN38" i="3" s="1"/>
  <c r="BM34" i="3"/>
  <c r="BM38" i="3" s="1"/>
  <c r="BL34" i="3"/>
  <c r="BL38" i="3" s="1"/>
  <c r="BK34" i="3"/>
  <c r="BK38" i="3" s="1"/>
  <c r="BJ34" i="3"/>
  <c r="BJ38" i="3" s="1"/>
  <c r="BI34" i="3"/>
  <c r="BI38" i="3" s="1"/>
  <c r="BH34" i="3"/>
  <c r="BH38" i="3" s="1"/>
  <c r="BG34" i="3"/>
  <c r="BG38" i="3" s="1"/>
  <c r="BF34" i="3"/>
  <c r="BE34" i="3"/>
  <c r="BE38" i="3" s="1"/>
  <c r="BD34" i="3"/>
  <c r="BD38" i="3" s="1"/>
  <c r="BC34" i="3"/>
  <c r="BC38" i="3" s="1"/>
  <c r="BB34" i="3"/>
  <c r="BB38" i="3" s="1"/>
  <c r="BA34" i="3"/>
  <c r="BA38" i="3" s="1"/>
  <c r="AZ34" i="3"/>
  <c r="AZ38" i="3" s="1"/>
  <c r="AY34" i="3"/>
  <c r="AY38" i="3" s="1"/>
  <c r="AX34" i="3"/>
  <c r="AX38" i="3" s="1"/>
  <c r="AW34" i="3"/>
  <c r="AW38" i="3" s="1"/>
  <c r="AV34" i="3"/>
  <c r="AV38" i="3" s="1"/>
  <c r="AU34" i="3"/>
  <c r="AU38" i="3" s="1"/>
  <c r="AT34" i="3"/>
  <c r="AT38" i="3" s="1"/>
  <c r="AS34" i="3"/>
  <c r="AS38" i="3" s="1"/>
  <c r="AR34" i="3"/>
  <c r="AR38" i="3" s="1"/>
  <c r="AQ34" i="3"/>
  <c r="AQ38" i="3" s="1"/>
  <c r="AP34" i="3"/>
  <c r="AO34" i="3"/>
  <c r="AO38" i="3" s="1"/>
  <c r="AN34" i="3"/>
  <c r="AN38" i="3" s="1"/>
  <c r="AM34" i="3"/>
  <c r="AM38" i="3" s="1"/>
  <c r="AL34" i="3"/>
  <c r="AL38" i="3" s="1"/>
  <c r="AK34" i="3"/>
  <c r="AK38" i="3" s="1"/>
  <c r="AJ34" i="3"/>
  <c r="AJ38" i="3" s="1"/>
  <c r="AI34" i="3"/>
  <c r="AI38" i="3" s="1"/>
  <c r="AH34" i="3"/>
  <c r="AH38" i="3" s="1"/>
  <c r="AG34" i="3"/>
  <c r="AG38" i="3" s="1"/>
  <c r="AF34" i="3"/>
  <c r="AF38" i="3" s="1"/>
  <c r="AE34" i="3"/>
  <c r="AE38" i="3" s="1"/>
  <c r="AD34" i="3"/>
  <c r="AC34" i="3"/>
  <c r="AC38" i="3" s="1"/>
  <c r="AB34" i="3"/>
  <c r="AB38" i="3" s="1"/>
  <c r="AA34" i="3"/>
  <c r="AA38" i="3" s="1"/>
  <c r="Z34" i="3"/>
  <c r="Z38" i="3" s="1"/>
  <c r="Y34" i="3"/>
  <c r="Y38" i="3" s="1"/>
  <c r="X34" i="3"/>
  <c r="X38" i="3" s="1"/>
  <c r="W34" i="3"/>
  <c r="W38" i="3" s="1"/>
  <c r="V34" i="3"/>
  <c r="V38" i="3" s="1"/>
  <c r="U34" i="3"/>
  <c r="U38" i="3" s="1"/>
  <c r="T34" i="3"/>
  <c r="T38" i="3" s="1"/>
  <c r="S34" i="3"/>
  <c r="S38" i="3" s="1"/>
  <c r="R34" i="3"/>
  <c r="R38" i="3" s="1"/>
  <c r="Q34" i="3"/>
  <c r="Q38" i="3" s="1"/>
  <c r="P34" i="3"/>
  <c r="P38" i="3" s="1"/>
  <c r="O34" i="3"/>
  <c r="O38" i="3" s="1"/>
  <c r="N34" i="3"/>
  <c r="N38" i="3" s="1"/>
  <c r="G34" i="3"/>
  <c r="G38" i="3" s="1"/>
  <c r="F34" i="3"/>
  <c r="F38" i="3" s="1"/>
  <c r="E34" i="3"/>
  <c r="E38" i="3" s="1"/>
  <c r="D34" i="3"/>
  <c r="C34" i="3"/>
  <c r="C38" i="3" s="1"/>
  <c r="B34" i="3"/>
  <c r="B38" i="3" s="1"/>
  <c r="HC33" i="3"/>
  <c r="HB33" i="3"/>
  <c r="HA33" i="3"/>
  <c r="GZ33" i="3"/>
  <c r="GY33" i="3"/>
  <c r="GX33" i="3"/>
  <c r="GW33" i="3"/>
  <c r="GV33" i="3"/>
  <c r="GU33" i="3"/>
  <c r="GT33" i="3"/>
  <c r="GS33" i="3"/>
  <c r="GR33" i="3"/>
  <c r="GQ33" i="3"/>
  <c r="GP33" i="3"/>
  <c r="GO33" i="3"/>
  <c r="GN33" i="3"/>
  <c r="GM33" i="3"/>
  <c r="GL33" i="3"/>
  <c r="GK33" i="3"/>
  <c r="GJ33" i="3"/>
  <c r="GI33" i="3"/>
  <c r="GH33" i="3"/>
  <c r="GG33" i="3"/>
  <c r="GF33" i="3"/>
  <c r="GE33" i="3"/>
  <c r="GD33" i="3"/>
  <c r="GC33" i="3"/>
  <c r="GB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G33" i="3"/>
  <c r="F33" i="3"/>
  <c r="E33" i="3"/>
  <c r="D33" i="3"/>
  <c r="C33" i="3"/>
  <c r="B33" i="3"/>
  <c r="HC32" i="3"/>
  <c r="HB32" i="3"/>
  <c r="HA32" i="3"/>
  <c r="GZ32" i="3"/>
  <c r="GY32" i="3"/>
  <c r="GX32" i="3"/>
  <c r="GW32" i="3"/>
  <c r="GV32" i="3"/>
  <c r="GU32" i="3"/>
  <c r="GT32" i="3"/>
  <c r="GS32" i="3"/>
  <c r="GR32" i="3"/>
  <c r="GQ32" i="3"/>
  <c r="GP32" i="3"/>
  <c r="GO32" i="3"/>
  <c r="GN32" i="3"/>
  <c r="GM32" i="3"/>
  <c r="GL32" i="3"/>
  <c r="GK32" i="3"/>
  <c r="GJ32" i="3"/>
  <c r="GI32" i="3"/>
  <c r="GH32" i="3"/>
  <c r="GG32" i="3"/>
  <c r="GF32" i="3"/>
  <c r="GE32" i="3"/>
  <c r="GD32" i="3"/>
  <c r="GC32" i="3"/>
  <c r="GB32" i="3"/>
  <c r="GA32" i="3"/>
  <c r="FZ32" i="3"/>
  <c r="FY32" i="3"/>
  <c r="FX32" i="3"/>
  <c r="FW32" i="3"/>
  <c r="FV32"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G32" i="3"/>
  <c r="F32" i="3"/>
  <c r="E32" i="3"/>
  <c r="D32" i="3"/>
  <c r="C32" i="3"/>
  <c r="B32" i="3"/>
  <c r="HC31" i="3"/>
  <c r="HB31" i="3"/>
  <c r="HA31" i="3"/>
  <c r="GZ31" i="3"/>
  <c r="GY31" i="3"/>
  <c r="GX31" i="3"/>
  <c r="GW31" i="3"/>
  <c r="GV31" i="3"/>
  <c r="GU31" i="3"/>
  <c r="GT31" i="3"/>
  <c r="GS31" i="3"/>
  <c r="GR31" i="3"/>
  <c r="GQ31" i="3"/>
  <c r="GP31" i="3"/>
  <c r="GO31" i="3"/>
  <c r="GN31" i="3"/>
  <c r="GM31" i="3"/>
  <c r="GL31" i="3"/>
  <c r="GK31" i="3"/>
  <c r="GJ31" i="3"/>
  <c r="GI31" i="3"/>
  <c r="GH31" i="3"/>
  <c r="GG31" i="3"/>
  <c r="GF31" i="3"/>
  <c r="GE31" i="3"/>
  <c r="GD31" i="3"/>
  <c r="GC31" i="3"/>
  <c r="GB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G31" i="3"/>
  <c r="F31" i="3"/>
  <c r="E31" i="3"/>
  <c r="D31" i="3"/>
  <c r="C31" i="3"/>
  <c r="B31" i="3"/>
  <c r="K13" i="3"/>
  <c r="K11" i="3"/>
  <c r="K10" i="3"/>
  <c r="B10" i="3"/>
  <c r="HB42" i="3"/>
  <c r="GZ42" i="3"/>
  <c r="GX42" i="3"/>
  <c r="GW42" i="3"/>
  <c r="GT42" i="3"/>
  <c r="GS42" i="3"/>
  <c r="GR42" i="3"/>
  <c r="GP42" i="3"/>
  <c r="GO42" i="3"/>
  <c r="GL42" i="3"/>
  <c r="GJ42" i="3"/>
  <c r="GH42" i="3"/>
  <c r="GG42" i="3"/>
  <c r="GD42" i="3"/>
  <c r="GB42" i="3"/>
  <c r="FZ42" i="3"/>
  <c r="FY42" i="3"/>
  <c r="FV42" i="3"/>
  <c r="FT42" i="3"/>
  <c r="FR42" i="3"/>
  <c r="FQ42" i="3"/>
  <c r="FN42" i="3"/>
  <c r="FL42" i="3"/>
  <c r="FJ42" i="3"/>
  <c r="FI42" i="3"/>
  <c r="FF42" i="3"/>
  <c r="FD42" i="3"/>
  <c r="FB42" i="3"/>
  <c r="FA42" i="3"/>
  <c r="EX42" i="3"/>
  <c r="EV42" i="3"/>
  <c r="ET42" i="3"/>
  <c r="ES42" i="3"/>
  <c r="EP42" i="3"/>
  <c r="EN42" i="3"/>
  <c r="EL42" i="3"/>
  <c r="EK42" i="3"/>
  <c r="EH42" i="3"/>
  <c r="EG42" i="3"/>
  <c r="EF42" i="3"/>
  <c r="ED42" i="3"/>
  <c r="EC42" i="3"/>
  <c r="DZ42" i="3"/>
  <c r="DX42" i="3"/>
  <c r="DV42" i="3"/>
  <c r="DU42" i="3"/>
  <c r="DR42" i="3"/>
  <c r="DP42" i="3"/>
  <c r="DN42" i="3"/>
  <c r="DM42" i="3"/>
  <c r="DJ42" i="3"/>
  <c r="DH42" i="3"/>
  <c r="DF42" i="3"/>
  <c r="DE42" i="3"/>
  <c r="DB42" i="3"/>
  <c r="CZ42" i="3"/>
  <c r="CX42" i="3"/>
  <c r="CW42" i="3"/>
  <c r="CT42" i="3"/>
  <c r="CR42" i="3"/>
  <c r="CP42" i="3"/>
  <c r="CO42" i="3"/>
  <c r="CL42" i="3"/>
  <c r="CJ42" i="3"/>
  <c r="CH42" i="3"/>
  <c r="CG42" i="3"/>
  <c r="CD42" i="3"/>
  <c r="CB42" i="3"/>
  <c r="BZ42" i="3"/>
  <c r="BY42" i="3"/>
  <c r="BV42" i="3"/>
  <c r="BU42" i="3"/>
  <c r="BT42" i="3"/>
  <c r="BR42" i="3"/>
  <c r="BQ42" i="3"/>
  <c r="BN42" i="3"/>
  <c r="BL42" i="3"/>
  <c r="BJ42" i="3"/>
  <c r="BI42" i="3"/>
  <c r="BF42" i="3"/>
  <c r="BD42" i="3"/>
  <c r="BB42" i="3"/>
  <c r="BA42" i="3"/>
  <c r="AX42" i="3"/>
  <c r="AV42" i="3"/>
  <c r="AT42" i="3"/>
  <c r="AS42" i="3"/>
  <c r="AP42" i="3"/>
  <c r="AN42" i="3"/>
  <c r="AL42" i="3"/>
  <c r="AK42" i="3"/>
  <c r="AH42" i="3"/>
  <c r="AF42" i="3"/>
  <c r="AD42" i="3"/>
  <c r="AC42" i="3"/>
  <c r="Z42" i="3"/>
  <c r="X42" i="3"/>
  <c r="V42" i="3"/>
  <c r="U42" i="3"/>
  <c r="R42" i="3"/>
  <c r="P42" i="3"/>
  <c r="N42" i="3"/>
  <c r="B42" i="3"/>
  <c r="K38" i="3"/>
  <c r="GT38" i="3"/>
  <c r="GQ38" i="3"/>
  <c r="GL38" i="3"/>
  <c r="GD38" i="3"/>
  <c r="FV38" i="3"/>
  <c r="FR38" i="3"/>
  <c r="FN38" i="3"/>
  <c r="FG38" i="3"/>
  <c r="FF38" i="3"/>
  <c r="EX38" i="3"/>
  <c r="EP38" i="3"/>
  <c r="EH38" i="3"/>
  <c r="DZ38" i="3"/>
  <c r="DR38" i="3"/>
  <c r="DJ38" i="3"/>
  <c r="DB38" i="3"/>
  <c r="CL38" i="3"/>
  <c r="BV38" i="3"/>
  <c r="BF38" i="3"/>
  <c r="AP38" i="3"/>
  <c r="AD38" i="3"/>
  <c r="D38" i="3"/>
  <c r="E68" i="6"/>
  <c r="E67" i="6"/>
  <c r="E66" i="6"/>
  <c r="E65" i="6"/>
  <c r="D64" i="6"/>
  <c r="E64" i="6" s="1"/>
  <c r="D63" i="6"/>
  <c r="E63" i="6" s="1"/>
  <c r="D62" i="6"/>
  <c r="E62" i="6" s="1"/>
  <c r="D61" i="6"/>
  <c r="E61" i="6" s="1"/>
  <c r="D60" i="6"/>
  <c r="E60" i="6" s="1"/>
  <c r="D59" i="6"/>
  <c r="E59" i="6" s="1"/>
  <c r="C16" i="6"/>
  <c r="C17" i="6" s="1"/>
  <c r="D6" i="6"/>
  <c r="D5" i="6"/>
  <c r="D4" i="6"/>
  <c r="AF91" i="5"/>
  <c r="AE91" i="5"/>
  <c r="AC91" i="5"/>
  <c r="AA91" i="5"/>
  <c r="Z91" i="5"/>
  <c r="X91" i="5"/>
  <c r="V91" i="5"/>
  <c r="T91" i="5"/>
  <c r="K91" i="5"/>
  <c r="AF90" i="5"/>
  <c r="AE90" i="5"/>
  <c r="AC90" i="5"/>
  <c r="AA90" i="5"/>
  <c r="Z90" i="5"/>
  <c r="X90" i="5"/>
  <c r="V90" i="5"/>
  <c r="T90" i="5"/>
  <c r="K90" i="5"/>
  <c r="AF89" i="5"/>
  <c r="AE89" i="5"/>
  <c r="AC89" i="5"/>
  <c r="AA89" i="5"/>
  <c r="Z89" i="5"/>
  <c r="X89" i="5"/>
  <c r="V89" i="5"/>
  <c r="T89" i="5"/>
  <c r="K89" i="5"/>
  <c r="AF88" i="5"/>
  <c r="AE88" i="5"/>
  <c r="AC88" i="5"/>
  <c r="AA88" i="5"/>
  <c r="Z88" i="5"/>
  <c r="X88" i="5"/>
  <c r="V88" i="5"/>
  <c r="T88" i="5"/>
  <c r="K88" i="5"/>
  <c r="AF87" i="5"/>
  <c r="AE87" i="5"/>
  <c r="AC87" i="5"/>
  <c r="AA87" i="5"/>
  <c r="Z87" i="5"/>
  <c r="X87" i="5"/>
  <c r="V87" i="5"/>
  <c r="T87" i="5"/>
  <c r="K87" i="5"/>
  <c r="AF86" i="5"/>
  <c r="AE86" i="5"/>
  <c r="AC86" i="5"/>
  <c r="AA86" i="5"/>
  <c r="Z86" i="5"/>
  <c r="X86" i="5"/>
  <c r="V86" i="5"/>
  <c r="T86" i="5"/>
  <c r="K86" i="5"/>
  <c r="AF85" i="5"/>
  <c r="AE85" i="5"/>
  <c r="AC85" i="5"/>
  <c r="AA85" i="5"/>
  <c r="Z85" i="5"/>
  <c r="X85" i="5"/>
  <c r="V85" i="5"/>
  <c r="T85" i="5"/>
  <c r="K85" i="5"/>
  <c r="AF84" i="5"/>
  <c r="AE84" i="5"/>
  <c r="AC84" i="5"/>
  <c r="AA84" i="5"/>
  <c r="Z84" i="5"/>
  <c r="X84" i="5"/>
  <c r="V84" i="5"/>
  <c r="T84" i="5"/>
  <c r="K84" i="5"/>
  <c r="AF83" i="5"/>
  <c r="AE83" i="5"/>
  <c r="AC83" i="5"/>
  <c r="AA83" i="5"/>
  <c r="Z83" i="5"/>
  <c r="X83" i="5"/>
  <c r="V83" i="5"/>
  <c r="T83" i="5"/>
  <c r="K83" i="5"/>
  <c r="AT81" i="5"/>
  <c r="M81" i="5" s="1"/>
  <c r="AS81" i="5"/>
  <c r="AH81" i="5"/>
  <c r="AF81" i="5"/>
  <c r="AE81" i="5"/>
  <c r="AC81" i="5"/>
  <c r="AA81" i="5"/>
  <c r="Z81" i="5"/>
  <c r="X81" i="5"/>
  <c r="V81" i="5"/>
  <c r="T81" i="5"/>
  <c r="R81" i="5"/>
  <c r="P81" i="5"/>
  <c r="N81" i="5"/>
  <c r="K81" i="5"/>
  <c r="I81" i="5"/>
  <c r="AT80" i="5"/>
  <c r="M80" i="5" s="1"/>
  <c r="AS80" i="5"/>
  <c r="AH80" i="5"/>
  <c r="AF80" i="5"/>
  <c r="AE80" i="5"/>
  <c r="AC80" i="5"/>
  <c r="AA80" i="5"/>
  <c r="Z80" i="5"/>
  <c r="X80" i="5"/>
  <c r="V80" i="5"/>
  <c r="T80" i="5"/>
  <c r="R80" i="5"/>
  <c r="P80" i="5"/>
  <c r="N80" i="5"/>
  <c r="K80" i="5"/>
  <c r="I80" i="5"/>
  <c r="AT79" i="5"/>
  <c r="M79" i="5" s="1"/>
  <c r="AS79" i="5"/>
  <c r="AH79" i="5"/>
  <c r="AF79" i="5"/>
  <c r="AE79" i="5"/>
  <c r="AC79" i="5"/>
  <c r="AA79" i="5"/>
  <c r="Z79" i="5"/>
  <c r="X79" i="5"/>
  <c r="V79" i="5"/>
  <c r="T79" i="5"/>
  <c r="R79" i="5"/>
  <c r="P79" i="5"/>
  <c r="N79" i="5"/>
  <c r="K79" i="5"/>
  <c r="I79" i="5"/>
  <c r="AT78" i="5"/>
  <c r="M78" i="5" s="1"/>
  <c r="AS78" i="5"/>
  <c r="AH78" i="5"/>
  <c r="AF78" i="5"/>
  <c r="AE78" i="5"/>
  <c r="AC78" i="5"/>
  <c r="AA78" i="5"/>
  <c r="Z78" i="5"/>
  <c r="X78" i="5"/>
  <c r="V78" i="5"/>
  <c r="T78" i="5"/>
  <c r="R78" i="5"/>
  <c r="P78" i="5"/>
  <c r="N78" i="5"/>
  <c r="K78" i="5"/>
  <c r="I78" i="5"/>
  <c r="AT77" i="5"/>
  <c r="M77" i="5" s="1"/>
  <c r="AS77" i="5"/>
  <c r="AH77" i="5"/>
  <c r="AF77" i="5"/>
  <c r="AE77" i="5"/>
  <c r="AC77" i="5"/>
  <c r="AA77" i="5"/>
  <c r="Z77" i="5"/>
  <c r="X77" i="5"/>
  <c r="V77" i="5"/>
  <c r="T77" i="5"/>
  <c r="R77" i="5"/>
  <c r="P77" i="5"/>
  <c r="N77" i="5"/>
  <c r="K77" i="5"/>
  <c r="I77" i="5"/>
  <c r="AT76" i="5"/>
  <c r="M76" i="5" s="1"/>
  <c r="AS76" i="5"/>
  <c r="AH76" i="5"/>
  <c r="AF76" i="5"/>
  <c r="AE76" i="5"/>
  <c r="AC76" i="5"/>
  <c r="AA76" i="5"/>
  <c r="Z76" i="5"/>
  <c r="X76" i="5"/>
  <c r="V76" i="5"/>
  <c r="T76" i="5"/>
  <c r="R76" i="5"/>
  <c r="P76" i="5"/>
  <c r="N76" i="5"/>
  <c r="K76" i="5"/>
  <c r="I76" i="5"/>
  <c r="AT75" i="5"/>
  <c r="M75" i="5" s="1"/>
  <c r="AS75" i="5"/>
  <c r="AH75" i="5"/>
  <c r="AF75" i="5"/>
  <c r="AE75" i="5"/>
  <c r="AC75" i="5"/>
  <c r="AA75" i="5"/>
  <c r="Z75" i="5"/>
  <c r="X75" i="5"/>
  <c r="V75" i="5"/>
  <c r="T75" i="5"/>
  <c r="R75" i="5"/>
  <c r="P75" i="5"/>
  <c r="N75" i="5"/>
  <c r="K75" i="5"/>
  <c r="I75" i="5"/>
  <c r="AT74" i="5"/>
  <c r="M74" i="5" s="1"/>
  <c r="AS74" i="5"/>
  <c r="AH74" i="5"/>
  <c r="AF74" i="5"/>
  <c r="AE74" i="5"/>
  <c r="AC74" i="5"/>
  <c r="AA74" i="5"/>
  <c r="Z74" i="5"/>
  <c r="X74" i="5"/>
  <c r="V74" i="5"/>
  <c r="T74" i="5"/>
  <c r="R74" i="5"/>
  <c r="P74" i="5"/>
  <c r="N74" i="5"/>
  <c r="K74" i="5"/>
  <c r="I74" i="5"/>
  <c r="AT73" i="5"/>
  <c r="M73" i="5" s="1"/>
  <c r="AS73" i="5"/>
  <c r="AH73" i="5"/>
  <c r="AF73" i="5"/>
  <c r="AE73" i="5"/>
  <c r="AC73" i="5"/>
  <c r="AA73" i="5"/>
  <c r="Z73" i="5"/>
  <c r="X73" i="5"/>
  <c r="V73" i="5"/>
  <c r="T73" i="5"/>
  <c r="R73" i="5"/>
  <c r="P73" i="5"/>
  <c r="N73" i="5"/>
  <c r="K73" i="5"/>
  <c r="I73" i="5"/>
  <c r="AT72" i="5"/>
  <c r="M72" i="5" s="1"/>
  <c r="AS72" i="5"/>
  <c r="AH72" i="5"/>
  <c r="AF72" i="5"/>
  <c r="AE72" i="5"/>
  <c r="AC72" i="5"/>
  <c r="AA72" i="5"/>
  <c r="Z72" i="5"/>
  <c r="X72" i="5"/>
  <c r="V72" i="5"/>
  <c r="T72" i="5"/>
  <c r="R72" i="5"/>
  <c r="P72" i="5"/>
  <c r="N72" i="5"/>
  <c r="K72" i="5"/>
  <c r="I72" i="5"/>
  <c r="AT71" i="5"/>
  <c r="M71" i="5" s="1"/>
  <c r="AS71" i="5"/>
  <c r="AH71" i="5"/>
  <c r="AF71" i="5"/>
  <c r="AE71" i="5"/>
  <c r="AC71" i="5"/>
  <c r="AA71" i="5"/>
  <c r="Z71" i="5"/>
  <c r="X71" i="5"/>
  <c r="V71" i="5"/>
  <c r="T71" i="5"/>
  <c r="R71" i="5"/>
  <c r="P71" i="5"/>
  <c r="N71" i="5"/>
  <c r="K71" i="5"/>
  <c r="I71" i="5"/>
  <c r="AT70" i="5"/>
  <c r="M70" i="5" s="1"/>
  <c r="AS70" i="5"/>
  <c r="AH70" i="5"/>
  <c r="AF70" i="5"/>
  <c r="AE70" i="5"/>
  <c r="AC70" i="5"/>
  <c r="AA70" i="5"/>
  <c r="Z70" i="5"/>
  <c r="X70" i="5"/>
  <c r="V70" i="5"/>
  <c r="T70" i="5"/>
  <c r="R70" i="5"/>
  <c r="P70" i="5"/>
  <c r="N70" i="5"/>
  <c r="K70" i="5"/>
  <c r="I70" i="5"/>
  <c r="AT69" i="5"/>
  <c r="M69" i="5" s="1"/>
  <c r="AS69" i="5"/>
  <c r="AH69" i="5"/>
  <c r="AF69" i="5"/>
  <c r="AE69" i="5"/>
  <c r="AC69" i="5"/>
  <c r="AA69" i="5"/>
  <c r="Z69" i="5"/>
  <c r="X69" i="5"/>
  <c r="V69" i="5"/>
  <c r="T69" i="5"/>
  <c r="R69" i="5"/>
  <c r="P69" i="5"/>
  <c r="N69" i="5"/>
  <c r="K69" i="5"/>
  <c r="I69" i="5"/>
  <c r="AT68" i="5"/>
  <c r="M68" i="5" s="1"/>
  <c r="AS68" i="5"/>
  <c r="AH68" i="5"/>
  <c r="AF68" i="5"/>
  <c r="AE68" i="5"/>
  <c r="AC68" i="5"/>
  <c r="AA68" i="5"/>
  <c r="Z68" i="5"/>
  <c r="X68" i="5"/>
  <c r="V68" i="5"/>
  <c r="T68" i="5"/>
  <c r="R68" i="5"/>
  <c r="P68" i="5"/>
  <c r="N68" i="5"/>
  <c r="K68" i="5"/>
  <c r="I68" i="5"/>
  <c r="AT67" i="5"/>
  <c r="M67" i="5" s="1"/>
  <c r="AS67" i="5"/>
  <c r="AH67" i="5"/>
  <c r="AF67" i="5"/>
  <c r="AE67" i="5"/>
  <c r="AC67" i="5"/>
  <c r="AA67" i="5"/>
  <c r="Z67" i="5"/>
  <c r="X67" i="5"/>
  <c r="V67" i="5"/>
  <c r="T67" i="5"/>
  <c r="R67" i="5"/>
  <c r="P67" i="5"/>
  <c r="N67" i="5"/>
  <c r="K67" i="5"/>
  <c r="I67" i="5"/>
  <c r="AT66" i="5"/>
  <c r="M66" i="5" s="1"/>
  <c r="AS66" i="5"/>
  <c r="AH66" i="5"/>
  <c r="AF66" i="5"/>
  <c r="AE66" i="5"/>
  <c r="AC66" i="5"/>
  <c r="AA66" i="5"/>
  <c r="Z66" i="5"/>
  <c r="X66" i="5"/>
  <c r="V66" i="5"/>
  <c r="T66" i="5"/>
  <c r="R66" i="5"/>
  <c r="P66" i="5"/>
  <c r="N66" i="5"/>
  <c r="K66" i="5"/>
  <c r="I66" i="5"/>
  <c r="AT65" i="5"/>
  <c r="M65" i="5" s="1"/>
  <c r="AS65" i="5"/>
  <c r="AH65" i="5"/>
  <c r="AF65" i="5"/>
  <c r="AE65" i="5"/>
  <c r="AC65" i="5"/>
  <c r="AA65" i="5"/>
  <c r="Z65" i="5"/>
  <c r="X65" i="5"/>
  <c r="V65" i="5"/>
  <c r="T65" i="5"/>
  <c r="R65" i="5"/>
  <c r="P65" i="5"/>
  <c r="N65" i="5"/>
  <c r="K65" i="5"/>
  <c r="I65" i="5"/>
  <c r="AT64" i="5"/>
  <c r="M64" i="5" s="1"/>
  <c r="AS64" i="5"/>
  <c r="AH64" i="5"/>
  <c r="AF64" i="5"/>
  <c r="AE64" i="5"/>
  <c r="AC64" i="5"/>
  <c r="AA64" i="5"/>
  <c r="Z64" i="5"/>
  <c r="X64" i="5"/>
  <c r="V64" i="5"/>
  <c r="T64" i="5"/>
  <c r="R64" i="5"/>
  <c r="P64" i="5"/>
  <c r="N64" i="5"/>
  <c r="K64" i="5"/>
  <c r="I64" i="5"/>
  <c r="AT63" i="5"/>
  <c r="M63" i="5" s="1"/>
  <c r="AS63" i="5"/>
  <c r="AH63" i="5"/>
  <c r="AF63" i="5"/>
  <c r="AE63" i="5"/>
  <c r="AC63" i="5"/>
  <c r="AA63" i="5"/>
  <c r="Z63" i="5"/>
  <c r="X63" i="5"/>
  <c r="V63" i="5"/>
  <c r="T63" i="5"/>
  <c r="R63" i="5"/>
  <c r="P63" i="5"/>
  <c r="N63" i="5"/>
  <c r="K63" i="5"/>
  <c r="I63" i="5"/>
  <c r="AT62" i="5"/>
  <c r="M62" i="5" s="1"/>
  <c r="AS62" i="5"/>
  <c r="AH62" i="5"/>
  <c r="AF62" i="5"/>
  <c r="AE62" i="5"/>
  <c r="AC62" i="5"/>
  <c r="AA62" i="5"/>
  <c r="Z62" i="5"/>
  <c r="X62" i="5"/>
  <c r="V62" i="5"/>
  <c r="T62" i="5"/>
  <c r="R62" i="5"/>
  <c r="P62" i="5"/>
  <c r="N62" i="5"/>
  <c r="K62" i="5"/>
  <c r="I62" i="5"/>
  <c r="AT61" i="5"/>
  <c r="M61" i="5" s="1"/>
  <c r="AS61" i="5"/>
  <c r="AH61" i="5"/>
  <c r="AF61" i="5"/>
  <c r="AE61" i="5"/>
  <c r="AC61" i="5"/>
  <c r="AA61" i="5"/>
  <c r="Z61" i="5"/>
  <c r="X61" i="5"/>
  <c r="V61" i="5"/>
  <c r="T61" i="5"/>
  <c r="R61" i="5"/>
  <c r="P61" i="5"/>
  <c r="N61" i="5"/>
  <c r="K61" i="5"/>
  <c r="I61" i="5"/>
  <c r="AT60" i="5"/>
  <c r="M60" i="5" s="1"/>
  <c r="AS60" i="5"/>
  <c r="AH60" i="5"/>
  <c r="AF60" i="5"/>
  <c r="AE60" i="5"/>
  <c r="AC60" i="5"/>
  <c r="AA60" i="5"/>
  <c r="Z60" i="5"/>
  <c r="X60" i="5"/>
  <c r="V60" i="5"/>
  <c r="T60" i="5"/>
  <c r="R60" i="5"/>
  <c r="P60" i="5"/>
  <c r="N60" i="5"/>
  <c r="K60" i="5"/>
  <c r="I60" i="5"/>
  <c r="AT59" i="5"/>
  <c r="M59" i="5" s="1"/>
  <c r="AS59" i="5"/>
  <c r="AH59" i="5"/>
  <c r="AF59" i="5"/>
  <c r="AE59" i="5"/>
  <c r="AC59" i="5"/>
  <c r="AA59" i="5"/>
  <c r="Z59" i="5"/>
  <c r="X59" i="5"/>
  <c r="V59" i="5"/>
  <c r="T59" i="5"/>
  <c r="R59" i="5"/>
  <c r="P59" i="5"/>
  <c r="N59" i="5"/>
  <c r="K59" i="5"/>
  <c r="I59" i="5"/>
  <c r="AT58" i="5"/>
  <c r="M58" i="5" s="1"/>
  <c r="AS58" i="5"/>
  <c r="AH58" i="5"/>
  <c r="AF58" i="5"/>
  <c r="AE58" i="5"/>
  <c r="AC58" i="5"/>
  <c r="AA58" i="5"/>
  <c r="Z58" i="5"/>
  <c r="X58" i="5"/>
  <c r="V58" i="5"/>
  <c r="T58" i="5"/>
  <c r="R58" i="5"/>
  <c r="P58" i="5"/>
  <c r="N58" i="5"/>
  <c r="K58" i="5"/>
  <c r="I58" i="5"/>
  <c r="AT57" i="5"/>
  <c r="M57" i="5" s="1"/>
  <c r="AS57" i="5"/>
  <c r="AH57" i="5"/>
  <c r="AF57" i="5"/>
  <c r="AE57" i="5"/>
  <c r="AC57" i="5"/>
  <c r="AA57" i="5"/>
  <c r="Z57" i="5"/>
  <c r="X57" i="5"/>
  <c r="V57" i="5"/>
  <c r="T57" i="5"/>
  <c r="R57" i="5"/>
  <c r="P57" i="5"/>
  <c r="N57" i="5"/>
  <c r="K57" i="5"/>
  <c r="I57" i="5"/>
  <c r="AT56" i="5"/>
  <c r="AS56" i="5"/>
  <c r="AT55" i="5"/>
  <c r="M55" i="5" s="1"/>
  <c r="AS55" i="5"/>
  <c r="AH55" i="5"/>
  <c r="AF55" i="5"/>
  <c r="AE55" i="5"/>
  <c r="AC55" i="5"/>
  <c r="AA55" i="5"/>
  <c r="Z55" i="5"/>
  <c r="X55" i="5"/>
  <c r="V55" i="5"/>
  <c r="T55" i="5"/>
  <c r="R55" i="5"/>
  <c r="P55" i="5"/>
  <c r="N55" i="5"/>
  <c r="K55" i="5"/>
  <c r="I55" i="5"/>
  <c r="AT54" i="5"/>
  <c r="M54" i="5" s="1"/>
  <c r="AS54" i="5"/>
  <c r="AH54" i="5"/>
  <c r="AF54" i="5"/>
  <c r="AE54" i="5"/>
  <c r="AC54" i="5"/>
  <c r="AA54" i="5"/>
  <c r="Z54" i="5"/>
  <c r="X54" i="5"/>
  <c r="V54" i="5"/>
  <c r="T54" i="5"/>
  <c r="R54" i="5"/>
  <c r="P54" i="5"/>
  <c r="N54" i="5"/>
  <c r="K54" i="5"/>
  <c r="I54" i="5"/>
  <c r="AT53" i="5"/>
  <c r="M53" i="5" s="1"/>
  <c r="AS53" i="5"/>
  <c r="AH53" i="5"/>
  <c r="AF53" i="5"/>
  <c r="AE53" i="5"/>
  <c r="AC53" i="5"/>
  <c r="AA53" i="5"/>
  <c r="Z53" i="5"/>
  <c r="X53" i="5"/>
  <c r="V53" i="5"/>
  <c r="T53" i="5"/>
  <c r="R53" i="5"/>
  <c r="P53" i="5"/>
  <c r="N53" i="5"/>
  <c r="K53" i="5"/>
  <c r="I53" i="5"/>
  <c r="AT52" i="5"/>
  <c r="M52" i="5" s="1"/>
  <c r="AS52" i="5"/>
  <c r="AH52" i="5"/>
  <c r="AF52" i="5"/>
  <c r="AE52" i="5"/>
  <c r="AC52" i="5"/>
  <c r="AA52" i="5"/>
  <c r="Z52" i="5"/>
  <c r="X52" i="5"/>
  <c r="V52" i="5"/>
  <c r="T52" i="5"/>
  <c r="R52" i="5"/>
  <c r="P52" i="5"/>
  <c r="N52" i="5"/>
  <c r="K52" i="5"/>
  <c r="I52" i="5"/>
  <c r="AT51" i="5"/>
  <c r="M51" i="5" s="1"/>
  <c r="AS51" i="5"/>
  <c r="AH51" i="5"/>
  <c r="AF51" i="5"/>
  <c r="AE51" i="5"/>
  <c r="AC51" i="5"/>
  <c r="AA51" i="5"/>
  <c r="Z51" i="5"/>
  <c r="X51" i="5"/>
  <c r="V51" i="5"/>
  <c r="T51" i="5"/>
  <c r="R51" i="5"/>
  <c r="P51" i="5"/>
  <c r="N51" i="5"/>
  <c r="K51" i="5"/>
  <c r="I51" i="5"/>
  <c r="AT50" i="5"/>
  <c r="M50" i="5" s="1"/>
  <c r="AS50" i="5"/>
  <c r="AH50" i="5"/>
  <c r="AF50" i="5"/>
  <c r="AE50" i="5"/>
  <c r="AC50" i="5"/>
  <c r="AA50" i="5"/>
  <c r="Z50" i="5"/>
  <c r="X50" i="5"/>
  <c r="V50" i="5"/>
  <c r="T50" i="5"/>
  <c r="R50" i="5"/>
  <c r="P50" i="5"/>
  <c r="N50" i="5"/>
  <c r="K50" i="5"/>
  <c r="I50" i="5"/>
  <c r="AT49" i="5"/>
  <c r="M49" i="5" s="1"/>
  <c r="AS49" i="5"/>
  <c r="AH49" i="5"/>
  <c r="AF49" i="5"/>
  <c r="AE49" i="5"/>
  <c r="AC49" i="5"/>
  <c r="AA49" i="5"/>
  <c r="Z49" i="5"/>
  <c r="X49" i="5"/>
  <c r="V49" i="5"/>
  <c r="T49" i="5"/>
  <c r="R49" i="5"/>
  <c r="P49" i="5"/>
  <c r="N49" i="5"/>
  <c r="K49" i="5"/>
  <c r="I49" i="5"/>
  <c r="AT48" i="5"/>
  <c r="M48" i="5" s="1"/>
  <c r="AS48" i="5"/>
  <c r="AH48" i="5"/>
  <c r="AF48" i="5"/>
  <c r="AE48" i="5"/>
  <c r="AC48" i="5"/>
  <c r="AA48" i="5"/>
  <c r="Z48" i="5"/>
  <c r="X48" i="5"/>
  <c r="V48" i="5"/>
  <c r="T48" i="5"/>
  <c r="R48" i="5"/>
  <c r="P48" i="5"/>
  <c r="N48" i="5"/>
  <c r="K48" i="5"/>
  <c r="I48" i="5"/>
  <c r="AT47" i="5"/>
  <c r="M47" i="5" s="1"/>
  <c r="AS47" i="5"/>
  <c r="AH47" i="5"/>
  <c r="AF47" i="5"/>
  <c r="AE47" i="5"/>
  <c r="AC47" i="5"/>
  <c r="AA47" i="5"/>
  <c r="Z47" i="5"/>
  <c r="X47" i="5"/>
  <c r="V47" i="5"/>
  <c r="T47" i="5"/>
  <c r="R47" i="5"/>
  <c r="P47" i="5"/>
  <c r="N47" i="5"/>
  <c r="K47" i="5"/>
  <c r="I47" i="5"/>
  <c r="AT46" i="5"/>
  <c r="M46" i="5" s="1"/>
  <c r="AS46" i="5"/>
  <c r="AH46" i="5"/>
  <c r="AF46" i="5"/>
  <c r="AE46" i="5"/>
  <c r="AC46" i="5"/>
  <c r="AA46" i="5"/>
  <c r="Z46" i="5"/>
  <c r="X46" i="5"/>
  <c r="V46" i="5"/>
  <c r="T46" i="5"/>
  <c r="R46" i="5"/>
  <c r="P46" i="5"/>
  <c r="N46" i="5"/>
  <c r="K46" i="5"/>
  <c r="I46" i="5"/>
  <c r="AT45" i="5"/>
  <c r="M45" i="5" s="1"/>
  <c r="AS45" i="5"/>
  <c r="AH45" i="5"/>
  <c r="AF45" i="5"/>
  <c r="AE45" i="5"/>
  <c r="AC45" i="5"/>
  <c r="AA45" i="5"/>
  <c r="Z45" i="5"/>
  <c r="X45" i="5"/>
  <c r="V45" i="5"/>
  <c r="T45" i="5"/>
  <c r="R45" i="5"/>
  <c r="P45" i="5"/>
  <c r="N45" i="5"/>
  <c r="K45" i="5"/>
  <c r="I45" i="5"/>
  <c r="AT44" i="5"/>
  <c r="M44" i="5" s="1"/>
  <c r="AS44" i="5"/>
  <c r="AH44" i="5"/>
  <c r="AF44" i="5"/>
  <c r="AE44" i="5"/>
  <c r="AC44" i="5"/>
  <c r="AA44" i="5"/>
  <c r="Z44" i="5"/>
  <c r="X44" i="5"/>
  <c r="V44" i="5"/>
  <c r="T44" i="5"/>
  <c r="R44" i="5"/>
  <c r="P44" i="5"/>
  <c r="N44" i="5"/>
  <c r="K44" i="5"/>
  <c r="I44" i="5"/>
  <c r="AT43" i="5"/>
  <c r="M43" i="5" s="1"/>
  <c r="AS43" i="5"/>
  <c r="AH43" i="5"/>
  <c r="AF43" i="5"/>
  <c r="AE43" i="5"/>
  <c r="AC43" i="5"/>
  <c r="AA43" i="5"/>
  <c r="Z43" i="5"/>
  <c r="X43" i="5"/>
  <c r="V43" i="5"/>
  <c r="T43" i="5"/>
  <c r="R43" i="5"/>
  <c r="P43" i="5"/>
  <c r="N43" i="5"/>
  <c r="K43" i="5"/>
  <c r="I43" i="5"/>
  <c r="AT42" i="5"/>
  <c r="M42" i="5" s="1"/>
  <c r="AS42" i="5"/>
  <c r="R42" i="5"/>
  <c r="R41" i="5" s="1"/>
  <c r="P42" i="5"/>
  <c r="N42" i="5"/>
  <c r="N41" i="5" s="1"/>
  <c r="I42" i="5"/>
  <c r="K42" i="5" s="1"/>
  <c r="T42" i="5" s="1"/>
  <c r="AT41" i="5"/>
  <c r="M41" i="5" s="1"/>
  <c r="AS41" i="5"/>
  <c r="P41" i="5"/>
  <c r="AT40" i="5"/>
  <c r="M40" i="5" s="1"/>
  <c r="AS40" i="5"/>
  <c r="R40" i="5"/>
  <c r="P40" i="5"/>
  <c r="N40" i="5"/>
  <c r="I40" i="5"/>
  <c r="K40" i="5" s="1"/>
  <c r="T40" i="5" s="1"/>
  <c r="AT39" i="5"/>
  <c r="M39" i="5" s="1"/>
  <c r="N39" i="5" s="1"/>
  <c r="AS39" i="5"/>
  <c r="P39" i="5"/>
  <c r="R39" i="5" s="1"/>
  <c r="I39" i="5"/>
  <c r="AT38" i="5"/>
  <c r="M38" i="5" s="1"/>
  <c r="AS38" i="5"/>
  <c r="P38" i="5"/>
  <c r="AT37" i="5"/>
  <c r="M37" i="5" s="1"/>
  <c r="AS37" i="5"/>
  <c r="P37" i="5"/>
  <c r="AT36" i="5"/>
  <c r="M36" i="5" s="1"/>
  <c r="N36" i="5" s="1"/>
  <c r="AS36" i="5"/>
  <c r="R36" i="5"/>
  <c r="P36" i="5"/>
  <c r="I36" i="5"/>
  <c r="K36" i="5" s="1"/>
  <c r="T36" i="5" s="1"/>
  <c r="AT35" i="5"/>
  <c r="M35" i="5" s="1"/>
  <c r="N35" i="5" s="1"/>
  <c r="AS35" i="5"/>
  <c r="P35" i="5"/>
  <c r="R35" i="5" s="1"/>
  <c r="I35" i="5"/>
  <c r="K35" i="5" s="1"/>
  <c r="T35" i="5" s="1"/>
  <c r="AT34" i="5"/>
  <c r="M34" i="5" s="1"/>
  <c r="AS34" i="5"/>
  <c r="P34" i="5"/>
  <c r="AT33" i="5"/>
  <c r="M33" i="5" s="1"/>
  <c r="N33" i="5" s="1"/>
  <c r="AS33" i="5"/>
  <c r="P33" i="5"/>
  <c r="AT32" i="5"/>
  <c r="M32" i="5" s="1"/>
  <c r="AS32" i="5"/>
  <c r="P32" i="5"/>
  <c r="AT31" i="5"/>
  <c r="M31" i="5" s="1"/>
  <c r="AS31" i="5"/>
  <c r="P31" i="5"/>
  <c r="AT30" i="5"/>
  <c r="AS30" i="5"/>
  <c r="P30" i="5"/>
  <c r="AU27" i="5"/>
  <c r="AU26" i="5"/>
  <c r="AU25" i="5"/>
  <c r="AC25" i="5"/>
  <c r="AF25" i="5" s="1"/>
  <c r="BA5" i="5" s="1"/>
  <c r="AU24" i="5"/>
  <c r="AK24" i="5"/>
  <c r="AC24" i="5"/>
  <c r="AF24" i="5" s="1"/>
  <c r="BA4" i="5" s="1"/>
  <c r="AU23" i="5"/>
  <c r="AC23" i="5"/>
  <c r="AF23" i="5" s="1"/>
  <c r="BA3" i="5" s="1"/>
  <c r="AU22" i="5"/>
  <c r="AC22" i="5"/>
  <c r="AF22" i="5" s="1"/>
  <c r="H22" i="5"/>
  <c r="J22" i="5" s="1"/>
  <c r="AY19" i="5" s="1"/>
  <c r="AY21" i="5"/>
  <c r="AU21" i="5"/>
  <c r="AU20" i="5"/>
  <c r="AU19" i="5"/>
  <c r="AU18" i="5"/>
  <c r="AG18" i="5"/>
  <c r="AU17" i="5"/>
  <c r="AU16" i="5"/>
  <c r="Q16" i="5"/>
  <c r="Q17" i="5" s="1"/>
  <c r="AY15" i="5"/>
  <c r="AU15" i="5"/>
  <c r="AL15" i="5"/>
  <c r="AY14" i="5"/>
  <c r="AU14" i="5"/>
  <c r="AE14" i="5"/>
  <c r="AD14" i="5"/>
  <c r="AY13" i="5"/>
  <c r="AU13" i="5"/>
  <c r="AU12" i="5"/>
  <c r="AB12" i="5"/>
  <c r="AY11" i="5" s="1"/>
  <c r="AU11" i="5"/>
  <c r="AL11" i="5"/>
  <c r="AY10" i="5"/>
  <c r="AU10" i="5"/>
  <c r="AY9" i="5"/>
  <c r="AU9" i="5"/>
  <c r="AY8" i="5"/>
  <c r="AU8" i="5"/>
  <c r="AY7" i="5"/>
  <c r="AU7" i="5"/>
  <c r="AY6" i="5"/>
  <c r="AU6" i="5"/>
  <c r="AZ5" i="5"/>
  <c r="AY5" i="5"/>
  <c r="AU5" i="5"/>
  <c r="AK5" i="5"/>
  <c r="AZ4" i="5"/>
  <c r="AY4" i="5"/>
  <c r="AU4" i="5"/>
  <c r="AZ3" i="5"/>
  <c r="AY3" i="5"/>
  <c r="AU3" i="5"/>
  <c r="AZ2" i="5"/>
  <c r="AY2" i="5"/>
  <c r="AU2" i="5"/>
  <c r="AK2" i="5"/>
  <c r="AK3" i="5" s="1"/>
  <c r="AI4" i="5" s="1"/>
  <c r="BA1" i="5"/>
  <c r="AY1" i="5"/>
  <c r="AX1" i="5"/>
  <c r="HC31" i="4"/>
  <c r="HB31" i="4"/>
  <c r="HB32" i="4" s="1"/>
  <c r="HA31" i="4"/>
  <c r="GZ31" i="4"/>
  <c r="GZ32" i="4" s="1"/>
  <c r="GY31" i="4"/>
  <c r="GY32" i="4" s="1"/>
  <c r="GX31" i="4"/>
  <c r="GX32" i="4" s="1"/>
  <c r="GW31" i="4"/>
  <c r="GW32" i="4" s="1"/>
  <c r="GV31" i="4"/>
  <c r="GV32" i="4" s="1"/>
  <c r="GU31" i="4"/>
  <c r="GU32" i="4" s="1"/>
  <c r="GT31" i="4"/>
  <c r="GT32" i="4" s="1"/>
  <c r="GS31" i="4"/>
  <c r="GR31" i="4"/>
  <c r="GQ31" i="4"/>
  <c r="GQ32" i="4" s="1"/>
  <c r="GP31" i="4"/>
  <c r="GP32" i="4" s="1"/>
  <c r="GO31" i="4"/>
  <c r="GO32" i="4" s="1"/>
  <c r="GN31" i="4"/>
  <c r="GN32" i="4" s="1"/>
  <c r="GM31" i="4"/>
  <c r="GM32" i="4" s="1"/>
  <c r="GL31" i="4"/>
  <c r="GL32" i="4" s="1"/>
  <c r="GK31" i="4"/>
  <c r="GK32" i="4" s="1"/>
  <c r="GJ31" i="4"/>
  <c r="GJ32" i="4" s="1"/>
  <c r="GI31" i="4"/>
  <c r="GI32" i="4" s="1"/>
  <c r="GH31" i="4"/>
  <c r="GH32" i="4" s="1"/>
  <c r="GG31" i="4"/>
  <c r="GG32" i="4" s="1"/>
  <c r="GF31" i="4"/>
  <c r="GE31" i="4"/>
  <c r="GE32" i="4" s="1"/>
  <c r="GD31" i="4"/>
  <c r="GD32" i="4" s="1"/>
  <c r="GC31" i="4"/>
  <c r="GB31" i="4"/>
  <c r="GA31" i="4"/>
  <c r="GA32" i="4" s="1"/>
  <c r="FZ31" i="4"/>
  <c r="FZ32" i="4" s="1"/>
  <c r="FY31" i="4"/>
  <c r="FY32" i="4" s="1"/>
  <c r="FX31" i="4"/>
  <c r="FX32" i="4" s="1"/>
  <c r="FW31" i="4"/>
  <c r="FV31" i="4"/>
  <c r="FV32" i="4" s="1"/>
  <c r="FU31" i="4"/>
  <c r="FT31" i="4"/>
  <c r="FT32" i="4" s="1"/>
  <c r="FS31" i="4"/>
  <c r="FS32" i="4" s="1"/>
  <c r="FR31" i="4"/>
  <c r="FR32" i="4" s="1"/>
  <c r="FQ31" i="4"/>
  <c r="FQ32" i="4" s="1"/>
  <c r="FP31" i="4"/>
  <c r="FO31" i="4"/>
  <c r="FO32" i="4" s="1"/>
  <c r="FN31" i="4"/>
  <c r="FN32" i="4" s="1"/>
  <c r="FM31" i="4"/>
  <c r="FM32" i="4" s="1"/>
  <c r="FL31" i="4"/>
  <c r="FK31" i="4"/>
  <c r="FK32" i="4" s="1"/>
  <c r="FJ31" i="4"/>
  <c r="FJ32" i="4" s="1"/>
  <c r="FI31" i="4"/>
  <c r="FI32" i="4" s="1"/>
  <c r="FH31" i="4"/>
  <c r="FH32" i="4" s="1"/>
  <c r="FG31" i="4"/>
  <c r="FG32" i="4" s="1"/>
  <c r="FF31" i="4"/>
  <c r="FF32" i="4" s="1"/>
  <c r="FE31" i="4"/>
  <c r="FD31" i="4"/>
  <c r="FD32" i="4" s="1"/>
  <c r="FC31" i="4"/>
  <c r="FC32" i="4" s="1"/>
  <c r="FB31" i="4"/>
  <c r="FB32" i="4" s="1"/>
  <c r="FA31" i="4"/>
  <c r="FA32" i="4" s="1"/>
  <c r="EZ31" i="4"/>
  <c r="EZ32" i="4" s="1"/>
  <c r="EY31" i="4"/>
  <c r="EY32" i="4" s="1"/>
  <c r="EX31" i="4"/>
  <c r="EX32" i="4" s="1"/>
  <c r="EW31" i="4"/>
  <c r="EV31" i="4"/>
  <c r="EU31" i="4"/>
  <c r="EU32" i="4" s="1"/>
  <c r="ET31" i="4"/>
  <c r="ET32" i="4" s="1"/>
  <c r="ES31" i="4"/>
  <c r="ES32" i="4" s="1"/>
  <c r="ER31" i="4"/>
  <c r="ER32" i="4" s="1"/>
  <c r="EQ31" i="4"/>
  <c r="EP31" i="4"/>
  <c r="EP32" i="4" s="1"/>
  <c r="EO31" i="4"/>
  <c r="EN31" i="4"/>
  <c r="EN32" i="4" s="1"/>
  <c r="EM31" i="4"/>
  <c r="EM32" i="4" s="1"/>
  <c r="EL31" i="4"/>
  <c r="EL32" i="4" s="1"/>
  <c r="EK31" i="4"/>
  <c r="EK32" i="4" s="1"/>
  <c r="EJ31" i="4"/>
  <c r="EI31" i="4"/>
  <c r="EI32" i="4" s="1"/>
  <c r="EH31" i="4"/>
  <c r="EH32" i="4" s="1"/>
  <c r="EG31" i="4"/>
  <c r="EG32" i="4" s="1"/>
  <c r="EF31" i="4"/>
  <c r="EF32" i="4" s="1"/>
  <c r="EE31" i="4"/>
  <c r="EE32" i="4" s="1"/>
  <c r="ED31" i="4"/>
  <c r="ED32" i="4" s="1"/>
  <c r="EC31" i="4"/>
  <c r="EC32" i="4" s="1"/>
  <c r="EB31" i="4"/>
  <c r="EB32" i="4" s="1"/>
  <c r="EA31" i="4"/>
  <c r="EA32" i="4" s="1"/>
  <c r="DZ31" i="4"/>
  <c r="DZ32" i="4" s="1"/>
  <c r="DY31" i="4"/>
  <c r="DX31" i="4"/>
  <c r="DX32" i="4" s="1"/>
  <c r="DW31" i="4"/>
  <c r="DW32" i="4" s="1"/>
  <c r="DV31" i="4"/>
  <c r="DV32" i="4" s="1"/>
  <c r="DU31" i="4"/>
  <c r="DU32" i="4" s="1"/>
  <c r="DT31" i="4"/>
  <c r="DS31" i="4"/>
  <c r="DS32" i="4" s="1"/>
  <c r="DR31" i="4"/>
  <c r="DR32" i="4" s="1"/>
  <c r="DQ31" i="4"/>
  <c r="DQ32" i="4" s="1"/>
  <c r="DP31" i="4"/>
  <c r="DO31" i="4"/>
  <c r="DO32" i="4" s="1"/>
  <c r="DN31" i="4"/>
  <c r="DN32" i="4" s="1"/>
  <c r="DM31" i="4"/>
  <c r="DM32" i="4" s="1"/>
  <c r="DL31" i="4"/>
  <c r="DL32" i="4" s="1"/>
  <c r="DK31" i="4"/>
  <c r="DJ31" i="4"/>
  <c r="DJ32" i="4" s="1"/>
  <c r="DI31" i="4"/>
  <c r="DI32" i="4" s="1"/>
  <c r="DH31" i="4"/>
  <c r="DH32" i="4" s="1"/>
  <c r="DG31" i="4"/>
  <c r="DG32" i="4" s="1"/>
  <c r="DF31" i="4"/>
  <c r="DF32" i="4" s="1"/>
  <c r="DE31" i="4"/>
  <c r="DE32" i="4" s="1"/>
  <c r="DD31" i="4"/>
  <c r="DC31" i="4"/>
  <c r="DC32" i="4" s="1"/>
  <c r="DB31" i="4"/>
  <c r="DB32" i="4" s="1"/>
  <c r="DA31" i="4"/>
  <c r="CZ31" i="4"/>
  <c r="CY31" i="4"/>
  <c r="CY32" i="4" s="1"/>
  <c r="CX31" i="4"/>
  <c r="CX32" i="4" s="1"/>
  <c r="CW31" i="4"/>
  <c r="CW32" i="4" s="1"/>
  <c r="CV31" i="4"/>
  <c r="CV32" i="4" s="1"/>
  <c r="CU31" i="4"/>
  <c r="CU32" i="4" s="1"/>
  <c r="CT31" i="4"/>
  <c r="CT32" i="4" s="1"/>
  <c r="CS31" i="4"/>
  <c r="CR31" i="4"/>
  <c r="CR32" i="4" s="1"/>
  <c r="CQ31" i="4"/>
  <c r="CQ32" i="4" s="1"/>
  <c r="CP31" i="4"/>
  <c r="CP32" i="4" s="1"/>
  <c r="CO31" i="4"/>
  <c r="CO32" i="4" s="1"/>
  <c r="CN31" i="4"/>
  <c r="CM31" i="4"/>
  <c r="CM32" i="4" s="1"/>
  <c r="CL31" i="4"/>
  <c r="CL32" i="4" s="1"/>
  <c r="CK31" i="4"/>
  <c r="CJ31" i="4"/>
  <c r="CJ32" i="4" s="1"/>
  <c r="CI31" i="4"/>
  <c r="CI32" i="4" s="1"/>
  <c r="CH31" i="4"/>
  <c r="CH32" i="4" s="1"/>
  <c r="CG31" i="4"/>
  <c r="CG32" i="4" s="1"/>
  <c r="CF31" i="4"/>
  <c r="CF32" i="4" s="1"/>
  <c r="CE31" i="4"/>
  <c r="CD31" i="4"/>
  <c r="CD32" i="4" s="1"/>
  <c r="CC31" i="4"/>
  <c r="CB31" i="4"/>
  <c r="CB32" i="4" s="1"/>
  <c r="CA31" i="4"/>
  <c r="CA32" i="4" s="1"/>
  <c r="BZ31" i="4"/>
  <c r="BZ32" i="4" s="1"/>
  <c r="BY31" i="4"/>
  <c r="BY32" i="4" s="1"/>
  <c r="BX31" i="4"/>
  <c r="BX32" i="4" s="1"/>
  <c r="BW31" i="4"/>
  <c r="BW32" i="4" s="1"/>
  <c r="BV31" i="4"/>
  <c r="BV32" i="4" s="1"/>
  <c r="BU31" i="4"/>
  <c r="BT31" i="4"/>
  <c r="BS31" i="4"/>
  <c r="BS32" i="4" s="1"/>
  <c r="BR31" i="4"/>
  <c r="BR32" i="4" s="1"/>
  <c r="BQ31" i="4"/>
  <c r="BQ32" i="4" s="1"/>
  <c r="BP31" i="4"/>
  <c r="BP32" i="4" s="1"/>
  <c r="BO31" i="4"/>
  <c r="BO32" i="4" s="1"/>
  <c r="BN31" i="4"/>
  <c r="BN32" i="4" s="1"/>
  <c r="BM31" i="4"/>
  <c r="BM32" i="4" s="1"/>
  <c r="BL31" i="4"/>
  <c r="BL32" i="4" s="1"/>
  <c r="BK31" i="4"/>
  <c r="BK32" i="4" s="1"/>
  <c r="BJ31" i="4"/>
  <c r="BJ32" i="4" s="1"/>
  <c r="BI31" i="4"/>
  <c r="BI32" i="4" s="1"/>
  <c r="BH31" i="4"/>
  <c r="BG31" i="4"/>
  <c r="BG32" i="4" s="1"/>
  <c r="BF31" i="4"/>
  <c r="BF32" i="4" s="1"/>
  <c r="BE31" i="4"/>
  <c r="BD31" i="4"/>
  <c r="BC31" i="4"/>
  <c r="BC32" i="4" s="1"/>
  <c r="BB31" i="4"/>
  <c r="BB32" i="4" s="1"/>
  <c r="BA31" i="4"/>
  <c r="BA32" i="4" s="1"/>
  <c r="AZ31" i="4"/>
  <c r="AZ32" i="4" s="1"/>
  <c r="AY31" i="4"/>
  <c r="AX31" i="4"/>
  <c r="AX32" i="4" s="1"/>
  <c r="AW31" i="4"/>
  <c r="AV31" i="4"/>
  <c r="AV32" i="4" s="1"/>
  <c r="AU31" i="4"/>
  <c r="AU32" i="4" s="1"/>
  <c r="AT31" i="4"/>
  <c r="AT32" i="4" s="1"/>
  <c r="AS31" i="4"/>
  <c r="AS32" i="4" s="1"/>
  <c r="AR31" i="4"/>
  <c r="AQ31" i="4"/>
  <c r="AQ32" i="4" s="1"/>
  <c r="AP31" i="4"/>
  <c r="AP32" i="4" s="1"/>
  <c r="AO31" i="4"/>
  <c r="AO32" i="4" s="1"/>
  <c r="AN31" i="4"/>
  <c r="AM31" i="4"/>
  <c r="AM32" i="4" s="1"/>
  <c r="AL31" i="4"/>
  <c r="AL32" i="4" s="1"/>
  <c r="AK31" i="4"/>
  <c r="AK32" i="4" s="1"/>
  <c r="AJ31" i="4"/>
  <c r="AJ32" i="4" s="1"/>
  <c r="AI31" i="4"/>
  <c r="AI32" i="4" s="1"/>
  <c r="AH31" i="4"/>
  <c r="AH32" i="4" s="1"/>
  <c r="AG31" i="4"/>
  <c r="AF31" i="4"/>
  <c r="AF32" i="4" s="1"/>
  <c r="AE31" i="4"/>
  <c r="AE32" i="4" s="1"/>
  <c r="AD31" i="4"/>
  <c r="AD32" i="4" s="1"/>
  <c r="AC31" i="4"/>
  <c r="AC32" i="4" s="1"/>
  <c r="AB31" i="4"/>
  <c r="AB32" i="4" s="1"/>
  <c r="AA31" i="4"/>
  <c r="AA32" i="4" s="1"/>
  <c r="Z31" i="4"/>
  <c r="Z32" i="4" s="1"/>
  <c r="Y31" i="4"/>
  <c r="X31" i="4"/>
  <c r="W31" i="4"/>
  <c r="W32" i="4" s="1"/>
  <c r="V31" i="4"/>
  <c r="V32" i="4" s="1"/>
  <c r="U31" i="4"/>
  <c r="U32" i="4" s="1"/>
  <c r="T31" i="4"/>
  <c r="T32" i="4" s="1"/>
  <c r="S31" i="4"/>
  <c r="R31" i="4"/>
  <c r="R32" i="4" s="1"/>
  <c r="Q31" i="4"/>
  <c r="P31" i="4"/>
  <c r="P32" i="4" s="1"/>
  <c r="O31" i="4"/>
  <c r="O32" i="4" s="1"/>
  <c r="N31" i="4"/>
  <c r="N32" i="4" s="1"/>
  <c r="G31" i="4"/>
  <c r="F31" i="4"/>
  <c r="E31" i="4"/>
  <c r="D31" i="4"/>
  <c r="D32" i="4" s="1"/>
  <c r="C31" i="4"/>
  <c r="B31" i="4"/>
  <c r="HC30" i="4"/>
  <c r="HB30" i="4"/>
  <c r="HA30" i="4"/>
  <c r="GZ30" i="4"/>
  <c r="GY30" i="4"/>
  <c r="GX30" i="4"/>
  <c r="GW30" i="4"/>
  <c r="GV30" i="4"/>
  <c r="GU30" i="4"/>
  <c r="GT30" i="4"/>
  <c r="GS30" i="4"/>
  <c r="GR30" i="4"/>
  <c r="GQ30" i="4"/>
  <c r="GP30" i="4"/>
  <c r="GO30" i="4"/>
  <c r="GN30" i="4"/>
  <c r="GM30" i="4"/>
  <c r="GL30" i="4"/>
  <c r="GK30" i="4"/>
  <c r="GJ30" i="4"/>
  <c r="GI30" i="4"/>
  <c r="GH30" i="4"/>
  <c r="GG30" i="4"/>
  <c r="GF30" i="4"/>
  <c r="GE30" i="4"/>
  <c r="GD30" i="4"/>
  <c r="GC30" i="4"/>
  <c r="GB30" i="4"/>
  <c r="GA30" i="4"/>
  <c r="FZ30" i="4"/>
  <c r="FY30" i="4"/>
  <c r="FX30" i="4"/>
  <c r="FW30" i="4"/>
  <c r="FV30" i="4"/>
  <c r="FU30" i="4"/>
  <c r="FT30" i="4"/>
  <c r="FS30" i="4"/>
  <c r="FR30" i="4"/>
  <c r="FQ30" i="4"/>
  <c r="FP30" i="4"/>
  <c r="FO30" i="4"/>
  <c r="FN30" i="4"/>
  <c r="FM30" i="4"/>
  <c r="FL30" i="4"/>
  <c r="FK30" i="4"/>
  <c r="FJ30" i="4"/>
  <c r="FI30" i="4"/>
  <c r="FH30" i="4"/>
  <c r="FG30" i="4"/>
  <c r="FF30" i="4"/>
  <c r="FE30" i="4"/>
  <c r="FD30" i="4"/>
  <c r="FC30" i="4"/>
  <c r="FB30" i="4"/>
  <c r="FA30" i="4"/>
  <c r="EZ30" i="4"/>
  <c r="EY30" i="4"/>
  <c r="EX30" i="4"/>
  <c r="EW30" i="4"/>
  <c r="EV30" i="4"/>
  <c r="EU30" i="4"/>
  <c r="ET30" i="4"/>
  <c r="ES30" i="4"/>
  <c r="ER30" i="4"/>
  <c r="EQ30" i="4"/>
  <c r="EP30" i="4"/>
  <c r="EO30" i="4"/>
  <c r="EN30" i="4"/>
  <c r="EM30" i="4"/>
  <c r="EL30" i="4"/>
  <c r="EK30" i="4"/>
  <c r="EJ30" i="4"/>
  <c r="EI30" i="4"/>
  <c r="EH30" i="4"/>
  <c r="EG30" i="4"/>
  <c r="EF30" i="4"/>
  <c r="EE30" i="4"/>
  <c r="ED30" i="4"/>
  <c r="EC30" i="4"/>
  <c r="EB30" i="4"/>
  <c r="EA30" i="4"/>
  <c r="DZ30" i="4"/>
  <c r="DY30" i="4"/>
  <c r="DX30" i="4"/>
  <c r="DW30" i="4"/>
  <c r="DV30" i="4"/>
  <c r="DU30" i="4"/>
  <c r="DT30" i="4"/>
  <c r="DS30" i="4"/>
  <c r="DR30" i="4"/>
  <c r="DQ30" i="4"/>
  <c r="DP30" i="4"/>
  <c r="DO30" i="4"/>
  <c r="DN30" i="4"/>
  <c r="DM30" i="4"/>
  <c r="DL30" i="4"/>
  <c r="DK30" i="4"/>
  <c r="DJ30" i="4"/>
  <c r="DI30" i="4"/>
  <c r="DH30" i="4"/>
  <c r="DG30" i="4"/>
  <c r="DF30" i="4"/>
  <c r="DE30" i="4"/>
  <c r="DD30" i="4"/>
  <c r="DC30" i="4"/>
  <c r="DB30" i="4"/>
  <c r="DA30" i="4"/>
  <c r="CZ30"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N30" i="4"/>
  <c r="BM30"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G30" i="4"/>
  <c r="F30" i="4"/>
  <c r="E30" i="4"/>
  <c r="D30" i="4"/>
  <c r="C30" i="4"/>
  <c r="B30" i="4"/>
  <c r="HC29" i="4"/>
  <c r="HB29" i="4"/>
  <c r="HA29" i="4"/>
  <c r="GZ29" i="4"/>
  <c r="GY29" i="4"/>
  <c r="GX29" i="4"/>
  <c r="GW29" i="4"/>
  <c r="GV29" i="4"/>
  <c r="GU29" i="4"/>
  <c r="GT29" i="4"/>
  <c r="GS29" i="4"/>
  <c r="GR29" i="4"/>
  <c r="GQ29" i="4"/>
  <c r="GP29" i="4"/>
  <c r="GO29" i="4"/>
  <c r="GN29" i="4"/>
  <c r="GM29" i="4"/>
  <c r="GL29" i="4"/>
  <c r="GK29" i="4"/>
  <c r="GJ29" i="4"/>
  <c r="GI29" i="4"/>
  <c r="GH29" i="4"/>
  <c r="GG29" i="4"/>
  <c r="GF29" i="4"/>
  <c r="GE29" i="4"/>
  <c r="GD29" i="4"/>
  <c r="GC29" i="4"/>
  <c r="GB29" i="4"/>
  <c r="GA29" i="4"/>
  <c r="FZ29" i="4"/>
  <c r="FY29" i="4"/>
  <c r="FX29" i="4"/>
  <c r="FW29" i="4"/>
  <c r="FV29" i="4"/>
  <c r="FU29" i="4"/>
  <c r="FT29" i="4"/>
  <c r="FS29" i="4"/>
  <c r="FR29" i="4"/>
  <c r="FQ29" i="4"/>
  <c r="FP29" i="4"/>
  <c r="FO29" i="4"/>
  <c r="FN29" i="4"/>
  <c r="FM29" i="4"/>
  <c r="FL29" i="4"/>
  <c r="FK29" i="4"/>
  <c r="FJ29" i="4"/>
  <c r="FI29" i="4"/>
  <c r="FH29" i="4"/>
  <c r="FG29" i="4"/>
  <c r="FF29" i="4"/>
  <c r="FE29" i="4"/>
  <c r="FD29" i="4"/>
  <c r="FC29" i="4"/>
  <c r="FB29" i="4"/>
  <c r="FA29" i="4"/>
  <c r="EZ29" i="4"/>
  <c r="EY29" i="4"/>
  <c r="EX29" i="4"/>
  <c r="EW29" i="4"/>
  <c r="EV29" i="4"/>
  <c r="EU29" i="4"/>
  <c r="ET29" i="4"/>
  <c r="ES29" i="4"/>
  <c r="ER29" i="4"/>
  <c r="EQ29" i="4"/>
  <c r="EP29" i="4"/>
  <c r="EO29" i="4"/>
  <c r="EN29" i="4"/>
  <c r="EM29" i="4"/>
  <c r="EL29" i="4"/>
  <c r="EK29" i="4"/>
  <c r="EJ29" i="4"/>
  <c r="EI29" i="4"/>
  <c r="EH29" i="4"/>
  <c r="EG29" i="4"/>
  <c r="EF29" i="4"/>
  <c r="EE29" i="4"/>
  <c r="ED29" i="4"/>
  <c r="EC29" i="4"/>
  <c r="EB29" i="4"/>
  <c r="EA29" i="4"/>
  <c r="DZ29" i="4"/>
  <c r="DY29" i="4"/>
  <c r="DX29" i="4"/>
  <c r="DW29" i="4"/>
  <c r="DV29" i="4"/>
  <c r="DU29" i="4"/>
  <c r="DT29" i="4"/>
  <c r="DS29" i="4"/>
  <c r="DR29" i="4"/>
  <c r="DQ29" i="4"/>
  <c r="DP29" i="4"/>
  <c r="DO29" i="4"/>
  <c r="DN29" i="4"/>
  <c r="DM29" i="4"/>
  <c r="DL29" i="4"/>
  <c r="DK29" i="4"/>
  <c r="DJ29" i="4"/>
  <c r="DI29" i="4"/>
  <c r="DH29" i="4"/>
  <c r="DG29" i="4"/>
  <c r="DF29" i="4"/>
  <c r="DE29" i="4"/>
  <c r="DD29" i="4"/>
  <c r="DC29" i="4"/>
  <c r="DB29" i="4"/>
  <c r="DA29" i="4"/>
  <c r="CZ29"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G29" i="4"/>
  <c r="F29" i="4"/>
  <c r="E29" i="4"/>
  <c r="D29" i="4"/>
  <c r="C29" i="4"/>
  <c r="B29" i="4"/>
  <c r="HC27" i="4"/>
  <c r="HB27" i="4"/>
  <c r="HA27" i="4"/>
  <c r="GZ27" i="4"/>
  <c r="GY27" i="4"/>
  <c r="GX27" i="4"/>
  <c r="GW27" i="4"/>
  <c r="GV27" i="4"/>
  <c r="GU27" i="4"/>
  <c r="GT27" i="4"/>
  <c r="GS27" i="4"/>
  <c r="GR27" i="4"/>
  <c r="GQ27" i="4"/>
  <c r="GP27" i="4"/>
  <c r="GO27" i="4"/>
  <c r="GN27" i="4"/>
  <c r="GM27" i="4"/>
  <c r="GL27" i="4"/>
  <c r="GK27" i="4"/>
  <c r="GJ27" i="4"/>
  <c r="GI27" i="4"/>
  <c r="GH27" i="4"/>
  <c r="GG27" i="4"/>
  <c r="GF27" i="4"/>
  <c r="GE27" i="4"/>
  <c r="GD27" i="4"/>
  <c r="GC27" i="4"/>
  <c r="GB27" i="4"/>
  <c r="GA27" i="4"/>
  <c r="FZ27" i="4"/>
  <c r="FY27" i="4"/>
  <c r="FX27" i="4"/>
  <c r="FW27" i="4"/>
  <c r="FV27" i="4"/>
  <c r="FU27" i="4"/>
  <c r="FT27" i="4"/>
  <c r="FS27" i="4"/>
  <c r="FR27" i="4"/>
  <c r="FQ27" i="4"/>
  <c r="FP27" i="4"/>
  <c r="FO27" i="4"/>
  <c r="FN27" i="4"/>
  <c r="FM27" i="4"/>
  <c r="FL27" i="4"/>
  <c r="FK27" i="4"/>
  <c r="FJ27" i="4"/>
  <c r="FI27" i="4"/>
  <c r="FH27" i="4"/>
  <c r="FG27" i="4"/>
  <c r="FF27" i="4"/>
  <c r="FE27" i="4"/>
  <c r="FD27" i="4"/>
  <c r="FC27" i="4"/>
  <c r="FB27" i="4"/>
  <c r="FA27" i="4"/>
  <c r="EZ27" i="4"/>
  <c r="EY27" i="4"/>
  <c r="EX27" i="4"/>
  <c r="EW27" i="4"/>
  <c r="EV27" i="4"/>
  <c r="EU27" i="4"/>
  <c r="ET27" i="4"/>
  <c r="ES27" i="4"/>
  <c r="ER27" i="4"/>
  <c r="EQ27" i="4"/>
  <c r="EP27" i="4"/>
  <c r="EO27" i="4"/>
  <c r="EN27" i="4"/>
  <c r="EM27" i="4"/>
  <c r="EL27" i="4"/>
  <c r="EK27" i="4"/>
  <c r="EJ27" i="4"/>
  <c r="EI27" i="4"/>
  <c r="EH27" i="4"/>
  <c r="EG27" i="4"/>
  <c r="EF27" i="4"/>
  <c r="EE27" i="4"/>
  <c r="ED27" i="4"/>
  <c r="EC27" i="4"/>
  <c r="EB27" i="4"/>
  <c r="EA27" i="4"/>
  <c r="DZ27" i="4"/>
  <c r="DY27" i="4"/>
  <c r="DX27" i="4"/>
  <c r="DW27" i="4"/>
  <c r="DV27" i="4"/>
  <c r="DU27" i="4"/>
  <c r="DT27" i="4"/>
  <c r="DS27" i="4"/>
  <c r="DR27" i="4"/>
  <c r="DQ27" i="4"/>
  <c r="DP27" i="4"/>
  <c r="DO27" i="4"/>
  <c r="DN27" i="4"/>
  <c r="DM27" i="4"/>
  <c r="DL27" i="4"/>
  <c r="DK27" i="4"/>
  <c r="DJ27" i="4"/>
  <c r="DI27" i="4"/>
  <c r="DH27" i="4"/>
  <c r="DG27" i="4"/>
  <c r="DF27" i="4"/>
  <c r="DE27" i="4"/>
  <c r="DD27" i="4"/>
  <c r="DC27" i="4"/>
  <c r="DB27" i="4"/>
  <c r="DA27" i="4"/>
  <c r="CZ27"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G27" i="4"/>
  <c r="F27" i="4"/>
  <c r="E27" i="4"/>
  <c r="D27" i="4"/>
  <c r="C27" i="4"/>
  <c r="B27" i="4"/>
  <c r="HC26" i="4"/>
  <c r="HB26" i="4"/>
  <c r="HA26" i="4"/>
  <c r="GZ26" i="4"/>
  <c r="GY26" i="4"/>
  <c r="GX26" i="4"/>
  <c r="GW26" i="4"/>
  <c r="GV26" i="4"/>
  <c r="GU26" i="4"/>
  <c r="GT26" i="4"/>
  <c r="GS26" i="4"/>
  <c r="GR26" i="4"/>
  <c r="GQ26" i="4"/>
  <c r="GP26" i="4"/>
  <c r="GO26" i="4"/>
  <c r="GN26" i="4"/>
  <c r="GM26" i="4"/>
  <c r="GL26" i="4"/>
  <c r="GK26" i="4"/>
  <c r="GJ26" i="4"/>
  <c r="GI26" i="4"/>
  <c r="GH26" i="4"/>
  <c r="GG26" i="4"/>
  <c r="GF26" i="4"/>
  <c r="GE26" i="4"/>
  <c r="GD26" i="4"/>
  <c r="GC26" i="4"/>
  <c r="GB26" i="4"/>
  <c r="GA26" i="4"/>
  <c r="FZ26" i="4"/>
  <c r="FY26" i="4"/>
  <c r="FX26" i="4"/>
  <c r="FW26" i="4"/>
  <c r="FV26" i="4"/>
  <c r="FU26" i="4"/>
  <c r="FT26" i="4"/>
  <c r="FS26" i="4"/>
  <c r="FR26" i="4"/>
  <c r="FQ26" i="4"/>
  <c r="FP26" i="4"/>
  <c r="FO26" i="4"/>
  <c r="FN26" i="4"/>
  <c r="FM26" i="4"/>
  <c r="FL26" i="4"/>
  <c r="FK26" i="4"/>
  <c r="FJ26" i="4"/>
  <c r="FI26" i="4"/>
  <c r="FH26" i="4"/>
  <c r="FG26" i="4"/>
  <c r="FF26" i="4"/>
  <c r="FE26" i="4"/>
  <c r="FD26" i="4"/>
  <c r="FC26" i="4"/>
  <c r="FB26" i="4"/>
  <c r="FA26" i="4"/>
  <c r="EZ26" i="4"/>
  <c r="EY26" i="4"/>
  <c r="EX26" i="4"/>
  <c r="EW26" i="4"/>
  <c r="EV26" i="4"/>
  <c r="EU26" i="4"/>
  <c r="ET26" i="4"/>
  <c r="ES26" i="4"/>
  <c r="ER26" i="4"/>
  <c r="EQ26" i="4"/>
  <c r="EP26" i="4"/>
  <c r="EO26" i="4"/>
  <c r="EN26" i="4"/>
  <c r="EM26" i="4"/>
  <c r="EL26" i="4"/>
  <c r="EK26" i="4"/>
  <c r="EJ26" i="4"/>
  <c r="EI26" i="4"/>
  <c r="EH26" i="4"/>
  <c r="EG26" i="4"/>
  <c r="EF26" i="4"/>
  <c r="EE26" i="4"/>
  <c r="ED26" i="4"/>
  <c r="EC26" i="4"/>
  <c r="EB26" i="4"/>
  <c r="EA26" i="4"/>
  <c r="DZ26" i="4"/>
  <c r="DY26" i="4"/>
  <c r="DX26" i="4"/>
  <c r="DW26" i="4"/>
  <c r="DV26" i="4"/>
  <c r="DU26" i="4"/>
  <c r="DT26" i="4"/>
  <c r="DS26" i="4"/>
  <c r="DR26" i="4"/>
  <c r="DQ26"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G26" i="4"/>
  <c r="F26" i="4"/>
  <c r="E26" i="4"/>
  <c r="D26" i="4"/>
  <c r="C26" i="4"/>
  <c r="B26" i="4"/>
  <c r="HC25" i="4"/>
  <c r="HB25" i="4"/>
  <c r="HA25" i="4"/>
  <c r="GZ25" i="4"/>
  <c r="GY25" i="4"/>
  <c r="GX25" i="4"/>
  <c r="GW25" i="4"/>
  <c r="GV25" i="4"/>
  <c r="GU25" i="4"/>
  <c r="GT25" i="4"/>
  <c r="GS25" i="4"/>
  <c r="GR25" i="4"/>
  <c r="GQ25" i="4"/>
  <c r="GP25" i="4"/>
  <c r="GO25" i="4"/>
  <c r="GN25" i="4"/>
  <c r="GM25" i="4"/>
  <c r="GL25" i="4"/>
  <c r="GK25" i="4"/>
  <c r="GJ25" i="4"/>
  <c r="GI25" i="4"/>
  <c r="GH25" i="4"/>
  <c r="GG25" i="4"/>
  <c r="GF25" i="4"/>
  <c r="GE25" i="4"/>
  <c r="GD25" i="4"/>
  <c r="GC25" i="4"/>
  <c r="GB25" i="4"/>
  <c r="GA25" i="4"/>
  <c r="FZ25" i="4"/>
  <c r="FY25" i="4"/>
  <c r="FX25" i="4"/>
  <c r="FW25" i="4"/>
  <c r="FV25" i="4"/>
  <c r="FU25" i="4"/>
  <c r="FT25" i="4"/>
  <c r="FS25" i="4"/>
  <c r="FR25" i="4"/>
  <c r="FQ25" i="4"/>
  <c r="FP25" i="4"/>
  <c r="FO25" i="4"/>
  <c r="FN25" i="4"/>
  <c r="FM25" i="4"/>
  <c r="FL25" i="4"/>
  <c r="FK25" i="4"/>
  <c r="FJ25" i="4"/>
  <c r="FI25" i="4"/>
  <c r="FH25" i="4"/>
  <c r="FG25" i="4"/>
  <c r="FF25" i="4"/>
  <c r="FE25" i="4"/>
  <c r="FD25" i="4"/>
  <c r="FC25" i="4"/>
  <c r="FB25" i="4"/>
  <c r="FA25" i="4"/>
  <c r="EZ25" i="4"/>
  <c r="EY25" i="4"/>
  <c r="EX25" i="4"/>
  <c r="EW25" i="4"/>
  <c r="EV25" i="4"/>
  <c r="EU25" i="4"/>
  <c r="ET25" i="4"/>
  <c r="ES25" i="4"/>
  <c r="ER25" i="4"/>
  <c r="EQ25" i="4"/>
  <c r="EP25" i="4"/>
  <c r="EO25" i="4"/>
  <c r="EN25" i="4"/>
  <c r="EM25" i="4"/>
  <c r="EL25" i="4"/>
  <c r="EK25" i="4"/>
  <c r="EJ25" i="4"/>
  <c r="EI25" i="4"/>
  <c r="EH25" i="4"/>
  <c r="EG25" i="4"/>
  <c r="EF25" i="4"/>
  <c r="EE25" i="4"/>
  <c r="ED25" i="4"/>
  <c r="EC25" i="4"/>
  <c r="EB25" i="4"/>
  <c r="EA25" i="4"/>
  <c r="DZ25" i="4"/>
  <c r="DY25" i="4"/>
  <c r="DX25" i="4"/>
  <c r="DW25" i="4"/>
  <c r="DV25" i="4"/>
  <c r="DU25" i="4"/>
  <c r="DT25" i="4"/>
  <c r="DS25" i="4"/>
  <c r="DR25" i="4"/>
  <c r="DQ25" i="4"/>
  <c r="DP25" i="4"/>
  <c r="DO25" i="4"/>
  <c r="DN25" i="4"/>
  <c r="DM25" i="4"/>
  <c r="DL25" i="4"/>
  <c r="DK25" i="4"/>
  <c r="DJ25" i="4"/>
  <c r="DI25" i="4"/>
  <c r="DH25" i="4"/>
  <c r="DG25" i="4"/>
  <c r="DF25" i="4"/>
  <c r="DE25" i="4"/>
  <c r="DD25" i="4"/>
  <c r="DC25" i="4"/>
  <c r="DB25" i="4"/>
  <c r="DA25" i="4"/>
  <c r="CZ25"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G25" i="4"/>
  <c r="F25" i="4"/>
  <c r="E25" i="4"/>
  <c r="D25" i="4"/>
  <c r="C25" i="4"/>
  <c r="B25" i="4"/>
  <c r="HC24" i="4"/>
  <c r="HC28" i="4" s="1"/>
  <c r="HB24" i="4"/>
  <c r="HB28" i="4" s="1"/>
  <c r="HA24" i="4"/>
  <c r="HA28" i="4" s="1"/>
  <c r="GZ24" i="4"/>
  <c r="GZ28" i="4" s="1"/>
  <c r="GY24" i="4"/>
  <c r="GY28" i="4" s="1"/>
  <c r="GX24" i="4"/>
  <c r="GX28" i="4" s="1"/>
  <c r="GW24" i="4"/>
  <c r="GW28" i="4" s="1"/>
  <c r="GV24" i="4"/>
  <c r="GV28" i="4" s="1"/>
  <c r="GU24" i="4"/>
  <c r="GU28" i="4" s="1"/>
  <c r="GT24" i="4"/>
  <c r="GT28" i="4" s="1"/>
  <c r="GS24" i="4"/>
  <c r="GS28" i="4" s="1"/>
  <c r="GR24" i="4"/>
  <c r="GQ24" i="4"/>
  <c r="GQ28" i="4" s="1"/>
  <c r="GP24" i="4"/>
  <c r="GP28" i="4" s="1"/>
  <c r="GO24" i="4"/>
  <c r="GO28" i="4" s="1"/>
  <c r="GN24" i="4"/>
  <c r="GN28" i="4" s="1"/>
  <c r="GM24" i="4"/>
  <c r="GM28" i="4" s="1"/>
  <c r="GL24" i="4"/>
  <c r="GL28" i="4" s="1"/>
  <c r="GK24" i="4"/>
  <c r="GK28" i="4" s="1"/>
  <c r="GJ24" i="4"/>
  <c r="GJ28" i="4" s="1"/>
  <c r="GI24" i="4"/>
  <c r="GI28" i="4" s="1"/>
  <c r="GH24" i="4"/>
  <c r="GH28" i="4" s="1"/>
  <c r="GG24" i="4"/>
  <c r="GG28" i="4" s="1"/>
  <c r="GF24" i="4"/>
  <c r="GF28" i="4" s="1"/>
  <c r="GE24" i="4"/>
  <c r="GE28" i="4" s="1"/>
  <c r="GD24" i="4"/>
  <c r="GD28" i="4" s="1"/>
  <c r="GC24" i="4"/>
  <c r="GC28" i="4" s="1"/>
  <c r="GB24" i="4"/>
  <c r="GB28" i="4" s="1"/>
  <c r="GA24" i="4"/>
  <c r="GA28" i="4" s="1"/>
  <c r="FZ24" i="4"/>
  <c r="FZ28" i="4" s="1"/>
  <c r="FY24" i="4"/>
  <c r="FX24" i="4"/>
  <c r="FX28" i="4" s="1"/>
  <c r="FW24" i="4"/>
  <c r="FW28" i="4" s="1"/>
  <c r="FV24" i="4"/>
  <c r="FV28" i="4" s="1"/>
  <c r="FU24" i="4"/>
  <c r="FU28" i="4" s="1"/>
  <c r="FT24" i="4"/>
  <c r="FT28" i="4" s="1"/>
  <c r="FS24" i="4"/>
  <c r="FS28" i="4" s="1"/>
  <c r="FR24" i="4"/>
  <c r="FR28" i="4" s="1"/>
  <c r="FQ24" i="4"/>
  <c r="FQ28" i="4" s="1"/>
  <c r="FP24" i="4"/>
  <c r="FP28" i="4" s="1"/>
  <c r="FO24" i="4"/>
  <c r="FO28" i="4" s="1"/>
  <c r="FN24" i="4"/>
  <c r="FN28" i="4" s="1"/>
  <c r="FM24" i="4"/>
  <c r="FM28" i="4" s="1"/>
  <c r="FL24" i="4"/>
  <c r="FL28" i="4" s="1"/>
  <c r="FK24" i="4"/>
  <c r="FK28" i="4" s="1"/>
  <c r="FJ24" i="4"/>
  <c r="FJ28" i="4" s="1"/>
  <c r="FI24" i="4"/>
  <c r="FI28" i="4" s="1"/>
  <c r="FH24" i="4"/>
  <c r="FH28" i="4" s="1"/>
  <c r="FG24" i="4"/>
  <c r="FG28" i="4" s="1"/>
  <c r="FF24" i="4"/>
  <c r="FF28" i="4" s="1"/>
  <c r="FE24" i="4"/>
  <c r="FE28" i="4" s="1"/>
  <c r="FD24" i="4"/>
  <c r="FC24" i="4"/>
  <c r="FC28" i="4" s="1"/>
  <c r="FB24" i="4"/>
  <c r="FB28" i="4" s="1"/>
  <c r="FA24" i="4"/>
  <c r="FA28" i="4" s="1"/>
  <c r="EZ24" i="4"/>
  <c r="EZ28" i="4" s="1"/>
  <c r="EY24" i="4"/>
  <c r="EY28" i="4" s="1"/>
  <c r="EX24" i="4"/>
  <c r="EX28" i="4" s="1"/>
  <c r="EW24" i="4"/>
  <c r="EW28" i="4" s="1"/>
  <c r="EV24" i="4"/>
  <c r="EV28" i="4" s="1"/>
  <c r="EU24" i="4"/>
  <c r="EU28" i="4" s="1"/>
  <c r="ET24" i="4"/>
  <c r="ET28" i="4" s="1"/>
  <c r="ES24" i="4"/>
  <c r="ES28" i="4" s="1"/>
  <c r="ER24" i="4"/>
  <c r="ER28" i="4" s="1"/>
  <c r="EQ24" i="4"/>
  <c r="EQ28" i="4" s="1"/>
  <c r="EP24" i="4"/>
  <c r="EP28" i="4" s="1"/>
  <c r="EO24" i="4"/>
  <c r="EO28" i="4" s="1"/>
  <c r="EN24" i="4"/>
  <c r="EN28" i="4" s="1"/>
  <c r="EM24" i="4"/>
  <c r="EM28" i="4" s="1"/>
  <c r="EL24" i="4"/>
  <c r="EL28" i="4" s="1"/>
  <c r="EK24" i="4"/>
  <c r="EK28" i="4" s="1"/>
  <c r="EJ24" i="4"/>
  <c r="EJ28" i="4" s="1"/>
  <c r="EI24" i="4"/>
  <c r="EI28" i="4" s="1"/>
  <c r="EH24" i="4"/>
  <c r="EH28" i="4" s="1"/>
  <c r="EG24" i="4"/>
  <c r="EG28" i="4" s="1"/>
  <c r="EF24" i="4"/>
  <c r="EF28" i="4" s="1"/>
  <c r="EE24" i="4"/>
  <c r="EE28" i="4" s="1"/>
  <c r="ED24" i="4"/>
  <c r="ED28" i="4" s="1"/>
  <c r="EC24" i="4"/>
  <c r="EC28" i="4" s="1"/>
  <c r="EB24" i="4"/>
  <c r="EB28" i="4" s="1"/>
  <c r="EA24" i="4"/>
  <c r="EA28" i="4" s="1"/>
  <c r="DZ24" i="4"/>
  <c r="DZ28" i="4" s="1"/>
  <c r="DY24" i="4"/>
  <c r="DY28" i="4" s="1"/>
  <c r="DX24" i="4"/>
  <c r="DX28" i="4" s="1"/>
  <c r="DW24" i="4"/>
  <c r="DW28" i="4" s="1"/>
  <c r="DV24" i="4"/>
  <c r="DV28" i="4" s="1"/>
  <c r="DU24" i="4"/>
  <c r="DU28" i="4" s="1"/>
  <c r="DT24" i="4"/>
  <c r="DT28" i="4" s="1"/>
  <c r="DS24" i="4"/>
  <c r="DS28" i="4" s="1"/>
  <c r="DR24" i="4"/>
  <c r="DR28" i="4" s="1"/>
  <c r="DQ24" i="4"/>
  <c r="DQ28" i="4" s="1"/>
  <c r="DP24" i="4"/>
  <c r="DP28" i="4" s="1"/>
  <c r="DO24" i="4"/>
  <c r="DO28" i="4" s="1"/>
  <c r="DN24" i="4"/>
  <c r="DN28" i="4" s="1"/>
  <c r="DM24" i="4"/>
  <c r="DM28" i="4" s="1"/>
  <c r="DL24" i="4"/>
  <c r="DL28" i="4" s="1"/>
  <c r="DK24" i="4"/>
  <c r="DK28" i="4" s="1"/>
  <c r="DJ24" i="4"/>
  <c r="DJ28" i="4" s="1"/>
  <c r="DI24" i="4"/>
  <c r="DI28" i="4" s="1"/>
  <c r="DH24" i="4"/>
  <c r="DH28" i="4" s="1"/>
  <c r="DG24" i="4"/>
  <c r="DG28" i="4" s="1"/>
  <c r="DF24" i="4"/>
  <c r="DF28" i="4" s="1"/>
  <c r="DE24" i="4"/>
  <c r="DE28" i="4" s="1"/>
  <c r="DD24" i="4"/>
  <c r="DD28" i="4" s="1"/>
  <c r="DC24" i="4"/>
  <c r="DC28" i="4" s="1"/>
  <c r="DB24" i="4"/>
  <c r="DB28" i="4" s="1"/>
  <c r="DA24" i="4"/>
  <c r="DA28" i="4" s="1"/>
  <c r="CZ24" i="4"/>
  <c r="CZ28" i="4" s="1"/>
  <c r="CY24" i="4"/>
  <c r="CY28" i="4" s="1"/>
  <c r="CX24" i="4"/>
  <c r="CX28" i="4" s="1"/>
  <c r="CW24" i="4"/>
  <c r="CW28" i="4" s="1"/>
  <c r="CV24" i="4"/>
  <c r="CV28" i="4" s="1"/>
  <c r="CU24" i="4"/>
  <c r="CU28" i="4" s="1"/>
  <c r="CT24" i="4"/>
  <c r="CT28" i="4" s="1"/>
  <c r="CS24" i="4"/>
  <c r="CS28" i="4" s="1"/>
  <c r="CR24" i="4"/>
  <c r="CR28" i="4" s="1"/>
  <c r="CQ24" i="4"/>
  <c r="CQ28" i="4" s="1"/>
  <c r="CP24" i="4"/>
  <c r="CP28" i="4" s="1"/>
  <c r="CO24" i="4"/>
  <c r="CO28" i="4" s="1"/>
  <c r="CN24" i="4"/>
  <c r="CN28" i="4" s="1"/>
  <c r="CM24" i="4"/>
  <c r="CM28" i="4" s="1"/>
  <c r="CL24" i="4"/>
  <c r="CL28" i="4" s="1"/>
  <c r="CK24" i="4"/>
  <c r="CK28" i="4" s="1"/>
  <c r="CJ24" i="4"/>
  <c r="CJ28" i="4" s="1"/>
  <c r="CI24" i="4"/>
  <c r="CI28" i="4" s="1"/>
  <c r="CH24" i="4"/>
  <c r="CH28" i="4" s="1"/>
  <c r="CG24" i="4"/>
  <c r="CG28" i="4" s="1"/>
  <c r="CF24" i="4"/>
  <c r="CF28" i="4" s="1"/>
  <c r="CE24" i="4"/>
  <c r="CE28" i="4" s="1"/>
  <c r="CD24" i="4"/>
  <c r="CD28" i="4" s="1"/>
  <c r="CC24" i="4"/>
  <c r="CC28" i="4" s="1"/>
  <c r="CB24" i="4"/>
  <c r="CB28" i="4" s="1"/>
  <c r="CA24" i="4"/>
  <c r="CA28" i="4" s="1"/>
  <c r="BZ24" i="4"/>
  <c r="BZ28" i="4" s="1"/>
  <c r="BY24" i="4"/>
  <c r="BY28" i="4" s="1"/>
  <c r="BX24" i="4"/>
  <c r="BX28" i="4" s="1"/>
  <c r="BW24" i="4"/>
  <c r="BW28" i="4" s="1"/>
  <c r="BV24" i="4"/>
  <c r="BV28" i="4" s="1"/>
  <c r="BU24" i="4"/>
  <c r="BU28" i="4" s="1"/>
  <c r="BT24" i="4"/>
  <c r="BT28" i="4" s="1"/>
  <c r="BS24" i="4"/>
  <c r="BS28" i="4" s="1"/>
  <c r="BR24" i="4"/>
  <c r="BR28" i="4" s="1"/>
  <c r="BQ24" i="4"/>
  <c r="BQ28" i="4" s="1"/>
  <c r="BP24" i="4"/>
  <c r="BP28" i="4" s="1"/>
  <c r="BO24" i="4"/>
  <c r="BO28" i="4" s="1"/>
  <c r="BN24" i="4"/>
  <c r="BN28" i="4" s="1"/>
  <c r="BM24" i="4"/>
  <c r="BM28" i="4" s="1"/>
  <c r="BL24" i="4"/>
  <c r="BL28" i="4" s="1"/>
  <c r="BK24" i="4"/>
  <c r="BK28" i="4" s="1"/>
  <c r="BJ24" i="4"/>
  <c r="BJ28" i="4" s="1"/>
  <c r="BI24" i="4"/>
  <c r="BI28" i="4" s="1"/>
  <c r="BH24" i="4"/>
  <c r="BH28" i="4" s="1"/>
  <c r="BG24" i="4"/>
  <c r="BG28" i="4" s="1"/>
  <c r="BF24" i="4"/>
  <c r="BF28" i="4" s="1"/>
  <c r="BE24" i="4"/>
  <c r="BE28" i="4" s="1"/>
  <c r="BD24" i="4"/>
  <c r="BD28" i="4" s="1"/>
  <c r="BC24" i="4"/>
  <c r="BC28" i="4" s="1"/>
  <c r="BB24" i="4"/>
  <c r="BB28" i="4" s="1"/>
  <c r="BA24" i="4"/>
  <c r="BA28" i="4" s="1"/>
  <c r="AZ24" i="4"/>
  <c r="AZ28" i="4" s="1"/>
  <c r="AY24" i="4"/>
  <c r="AY28" i="4" s="1"/>
  <c r="AX24" i="4"/>
  <c r="AX28" i="4" s="1"/>
  <c r="AW24" i="4"/>
  <c r="AW28" i="4" s="1"/>
  <c r="AV24" i="4"/>
  <c r="AV28" i="4" s="1"/>
  <c r="AU24" i="4"/>
  <c r="AU28" i="4" s="1"/>
  <c r="AT24" i="4"/>
  <c r="AT28" i="4" s="1"/>
  <c r="AS24" i="4"/>
  <c r="AS28" i="4" s="1"/>
  <c r="AR24" i="4"/>
  <c r="AR28" i="4" s="1"/>
  <c r="AQ24" i="4"/>
  <c r="AQ28" i="4" s="1"/>
  <c r="AP24" i="4"/>
  <c r="AP28" i="4" s="1"/>
  <c r="AO24" i="4"/>
  <c r="AO28" i="4" s="1"/>
  <c r="AN24" i="4"/>
  <c r="AN28" i="4" s="1"/>
  <c r="AM24" i="4"/>
  <c r="AM28" i="4" s="1"/>
  <c r="AL24" i="4"/>
  <c r="AL28" i="4" s="1"/>
  <c r="AK24" i="4"/>
  <c r="AK28" i="4" s="1"/>
  <c r="AJ24" i="4"/>
  <c r="AJ28" i="4" s="1"/>
  <c r="AI24" i="4"/>
  <c r="AI28" i="4" s="1"/>
  <c r="AH24" i="4"/>
  <c r="AH28" i="4" s="1"/>
  <c r="AG24" i="4"/>
  <c r="AG28" i="4" s="1"/>
  <c r="AF24" i="4"/>
  <c r="AF28" i="4" s="1"/>
  <c r="AE24" i="4"/>
  <c r="AE28" i="4" s="1"/>
  <c r="AD24" i="4"/>
  <c r="AD28" i="4" s="1"/>
  <c r="AC24" i="4"/>
  <c r="AC28" i="4" s="1"/>
  <c r="AB24" i="4"/>
  <c r="AB28" i="4" s="1"/>
  <c r="AA24" i="4"/>
  <c r="AA28" i="4" s="1"/>
  <c r="Z24" i="4"/>
  <c r="Z28" i="4" s="1"/>
  <c r="Y24" i="4"/>
  <c r="Y28" i="4" s="1"/>
  <c r="X24" i="4"/>
  <c r="X28" i="4" s="1"/>
  <c r="W24" i="4"/>
  <c r="W28" i="4" s="1"/>
  <c r="V24" i="4"/>
  <c r="V28" i="4" s="1"/>
  <c r="U24" i="4"/>
  <c r="U28" i="4" s="1"/>
  <c r="T24" i="4"/>
  <c r="T28" i="4" s="1"/>
  <c r="S24" i="4"/>
  <c r="S28" i="4" s="1"/>
  <c r="R24" i="4"/>
  <c r="R28" i="4" s="1"/>
  <c r="Q24" i="4"/>
  <c r="Q28" i="4" s="1"/>
  <c r="P24" i="4"/>
  <c r="P28" i="4" s="1"/>
  <c r="O24" i="4"/>
  <c r="O28" i="4" s="1"/>
  <c r="N24" i="4"/>
  <c r="N28" i="4" s="1"/>
  <c r="G24" i="4"/>
  <c r="G28" i="4" s="1"/>
  <c r="F24" i="4"/>
  <c r="F28" i="4" s="1"/>
  <c r="E24" i="4"/>
  <c r="E28" i="4" s="1"/>
  <c r="D24" i="4"/>
  <c r="D28" i="4" s="1"/>
  <c r="C24" i="4"/>
  <c r="C28" i="4" s="1"/>
  <c r="B24" i="4"/>
  <c r="B28" i="4" s="1"/>
  <c r="HC23" i="4"/>
  <c r="HB23" i="4"/>
  <c r="HA23" i="4"/>
  <c r="GZ23" i="4"/>
  <c r="GY23" i="4"/>
  <c r="GX23" i="4"/>
  <c r="GW23" i="4"/>
  <c r="GV23" i="4"/>
  <c r="GU23" i="4"/>
  <c r="GT23" i="4"/>
  <c r="GS23" i="4"/>
  <c r="GR23" i="4"/>
  <c r="GQ23" i="4"/>
  <c r="GP23" i="4"/>
  <c r="GO23" i="4"/>
  <c r="GN23" i="4"/>
  <c r="GM23" i="4"/>
  <c r="GL23" i="4"/>
  <c r="GK23" i="4"/>
  <c r="GJ23" i="4"/>
  <c r="GI23" i="4"/>
  <c r="GH23" i="4"/>
  <c r="GG23" i="4"/>
  <c r="GF23" i="4"/>
  <c r="GE23" i="4"/>
  <c r="GD23" i="4"/>
  <c r="GC23" i="4"/>
  <c r="GB23" i="4"/>
  <c r="GA23" i="4"/>
  <c r="FZ23" i="4"/>
  <c r="FY23" i="4"/>
  <c r="FX23" i="4"/>
  <c r="FW23" i="4"/>
  <c r="FV23" i="4"/>
  <c r="FU23" i="4"/>
  <c r="FT23" i="4"/>
  <c r="FS23" i="4"/>
  <c r="FR23" i="4"/>
  <c r="FQ23" i="4"/>
  <c r="FP23" i="4"/>
  <c r="FO23" i="4"/>
  <c r="FN23" i="4"/>
  <c r="FM23" i="4"/>
  <c r="FL23" i="4"/>
  <c r="FK23" i="4"/>
  <c r="FJ23" i="4"/>
  <c r="FI23" i="4"/>
  <c r="FH23" i="4"/>
  <c r="FG23" i="4"/>
  <c r="FF23" i="4"/>
  <c r="FE23" i="4"/>
  <c r="FD23" i="4"/>
  <c r="FC23" i="4"/>
  <c r="FB23" i="4"/>
  <c r="FA23" i="4"/>
  <c r="EZ23" i="4"/>
  <c r="EY23" i="4"/>
  <c r="EX23" i="4"/>
  <c r="EW23" i="4"/>
  <c r="EV23" i="4"/>
  <c r="EU23" i="4"/>
  <c r="ET23" i="4"/>
  <c r="ES23" i="4"/>
  <c r="ER23" i="4"/>
  <c r="EQ23" i="4"/>
  <c r="EP23" i="4"/>
  <c r="EO23" i="4"/>
  <c r="EN23" i="4"/>
  <c r="EM23" i="4"/>
  <c r="EL23" i="4"/>
  <c r="EK23" i="4"/>
  <c r="EJ23" i="4"/>
  <c r="EI23" i="4"/>
  <c r="EH23" i="4"/>
  <c r="EG23" i="4"/>
  <c r="EF23" i="4"/>
  <c r="EE23" i="4"/>
  <c r="ED23" i="4"/>
  <c r="EC23" i="4"/>
  <c r="EB23" i="4"/>
  <c r="EA23" i="4"/>
  <c r="DZ23" i="4"/>
  <c r="DY23" i="4"/>
  <c r="DX23" i="4"/>
  <c r="DW23" i="4"/>
  <c r="DV23" i="4"/>
  <c r="DU23" i="4"/>
  <c r="DT23" i="4"/>
  <c r="DS23" i="4"/>
  <c r="DR23" i="4"/>
  <c r="DQ23" i="4"/>
  <c r="DP23" i="4"/>
  <c r="DO23" i="4"/>
  <c r="DN23" i="4"/>
  <c r="DM23" i="4"/>
  <c r="DL23" i="4"/>
  <c r="DK23" i="4"/>
  <c r="DJ23" i="4"/>
  <c r="DI23" i="4"/>
  <c r="DH23" i="4"/>
  <c r="DG23" i="4"/>
  <c r="DF23" i="4"/>
  <c r="DE23" i="4"/>
  <c r="DD23" i="4"/>
  <c r="DC23" i="4"/>
  <c r="DB23" i="4"/>
  <c r="DA23" i="4"/>
  <c r="CZ23"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G23" i="4"/>
  <c r="F23" i="4"/>
  <c r="E23" i="4"/>
  <c r="D23" i="4"/>
  <c r="C23" i="4"/>
  <c r="B23" i="4"/>
  <c r="HC22" i="4"/>
  <c r="HB22" i="4"/>
  <c r="HA22" i="4"/>
  <c r="GZ22" i="4"/>
  <c r="GY22" i="4"/>
  <c r="GX22" i="4"/>
  <c r="GW22" i="4"/>
  <c r="GV22" i="4"/>
  <c r="GU22" i="4"/>
  <c r="GT22" i="4"/>
  <c r="GS22" i="4"/>
  <c r="GR22" i="4"/>
  <c r="GQ22" i="4"/>
  <c r="GP22" i="4"/>
  <c r="GO22" i="4"/>
  <c r="GN22" i="4"/>
  <c r="GM22" i="4"/>
  <c r="GL22" i="4"/>
  <c r="GK22" i="4"/>
  <c r="GJ22" i="4"/>
  <c r="GI22" i="4"/>
  <c r="GH22" i="4"/>
  <c r="GG22" i="4"/>
  <c r="GF22" i="4"/>
  <c r="GE22" i="4"/>
  <c r="GD22" i="4"/>
  <c r="GC22" i="4"/>
  <c r="GB22" i="4"/>
  <c r="GA22" i="4"/>
  <c r="FZ22" i="4"/>
  <c r="FY22" i="4"/>
  <c r="FX22" i="4"/>
  <c r="FW22" i="4"/>
  <c r="FV22" i="4"/>
  <c r="FU22" i="4"/>
  <c r="FT22" i="4"/>
  <c r="FS22" i="4"/>
  <c r="FR22" i="4"/>
  <c r="FQ22" i="4"/>
  <c r="FP22" i="4"/>
  <c r="FO22" i="4"/>
  <c r="FN22" i="4"/>
  <c r="FM22" i="4"/>
  <c r="FL22" i="4"/>
  <c r="FK22" i="4"/>
  <c r="FJ22" i="4"/>
  <c r="FI22" i="4"/>
  <c r="FH22" i="4"/>
  <c r="FG22" i="4"/>
  <c r="FF22" i="4"/>
  <c r="FE22" i="4"/>
  <c r="FD22" i="4"/>
  <c r="FC22" i="4"/>
  <c r="FB22" i="4"/>
  <c r="FA22" i="4"/>
  <c r="EZ22" i="4"/>
  <c r="EY22" i="4"/>
  <c r="EX22" i="4"/>
  <c r="EW22" i="4"/>
  <c r="EV22" i="4"/>
  <c r="EU22" i="4"/>
  <c r="ET22" i="4"/>
  <c r="ES22" i="4"/>
  <c r="ER22" i="4"/>
  <c r="EQ22" i="4"/>
  <c r="EP22" i="4"/>
  <c r="EO22" i="4"/>
  <c r="EN22" i="4"/>
  <c r="EM22" i="4"/>
  <c r="EL22" i="4"/>
  <c r="EK22" i="4"/>
  <c r="EJ22" i="4"/>
  <c r="EI22" i="4"/>
  <c r="EH22" i="4"/>
  <c r="EG22" i="4"/>
  <c r="EF22" i="4"/>
  <c r="EE22" i="4"/>
  <c r="ED22" i="4"/>
  <c r="EC22" i="4"/>
  <c r="EB22" i="4"/>
  <c r="EA22" i="4"/>
  <c r="DZ22" i="4"/>
  <c r="DY22" i="4"/>
  <c r="DX22" i="4"/>
  <c r="DW22" i="4"/>
  <c r="DV22" i="4"/>
  <c r="DU22" i="4"/>
  <c r="DT22" i="4"/>
  <c r="DS22" i="4"/>
  <c r="DR22" i="4"/>
  <c r="DQ22" i="4"/>
  <c r="DP22" i="4"/>
  <c r="DO22" i="4"/>
  <c r="DN22" i="4"/>
  <c r="DM22" i="4"/>
  <c r="DL22" i="4"/>
  <c r="DK22" i="4"/>
  <c r="DJ22" i="4"/>
  <c r="DI22" i="4"/>
  <c r="DH22" i="4"/>
  <c r="DG22" i="4"/>
  <c r="DF22" i="4"/>
  <c r="DE22" i="4"/>
  <c r="DD22" i="4"/>
  <c r="DC22" i="4"/>
  <c r="DB22" i="4"/>
  <c r="DA22" i="4"/>
  <c r="CZ22"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G22" i="4"/>
  <c r="F22" i="4"/>
  <c r="E22" i="4"/>
  <c r="D22" i="4"/>
  <c r="C22" i="4"/>
  <c r="B22" i="4"/>
  <c r="B13" i="3"/>
  <c r="B12" i="4"/>
  <c r="B12" i="3" s="1"/>
  <c r="HC32" i="4"/>
  <c r="HA32" i="4"/>
  <c r="GS32" i="4"/>
  <c r="GR32" i="4"/>
  <c r="GF32" i="4"/>
  <c r="GC32" i="4"/>
  <c r="GB32" i="4"/>
  <c r="FW32" i="4"/>
  <c r="FU32" i="4"/>
  <c r="FP32" i="4"/>
  <c r="FL32" i="4"/>
  <c r="FE32" i="4"/>
  <c r="EW32" i="4"/>
  <c r="EV32" i="4"/>
  <c r="EQ32" i="4"/>
  <c r="EO32" i="4"/>
  <c r="EJ32" i="4"/>
  <c r="DY32" i="4"/>
  <c r="DT32" i="4"/>
  <c r="DP32" i="4"/>
  <c r="DK32" i="4"/>
  <c r="DD32" i="4"/>
  <c r="DA32" i="4"/>
  <c r="CZ32" i="4"/>
  <c r="CS32" i="4"/>
  <c r="CN32" i="4"/>
  <c r="CK32" i="4"/>
  <c r="CE32" i="4"/>
  <c r="CC32" i="4"/>
  <c r="BU32" i="4"/>
  <c r="BT32" i="4"/>
  <c r="BH32" i="4"/>
  <c r="BE32" i="4"/>
  <c r="BD32" i="4"/>
  <c r="AY32" i="4"/>
  <c r="AW32" i="4"/>
  <c r="AR32" i="4"/>
  <c r="AN32" i="4"/>
  <c r="AG32" i="4"/>
  <c r="Y32" i="4"/>
  <c r="X32" i="4"/>
  <c r="S32" i="4"/>
  <c r="Q32" i="4"/>
  <c r="G32" i="4"/>
  <c r="F32" i="4"/>
  <c r="E32" i="4"/>
  <c r="C32" i="4"/>
  <c r="B32" i="4"/>
  <c r="K28" i="4"/>
  <c r="GR28" i="4"/>
  <c r="FY28" i="4"/>
  <c r="FD28" i="4"/>
  <c r="HH14" i="2"/>
  <c r="HE14" i="2"/>
  <c r="HF14" i="2"/>
  <c r="HG13" i="2"/>
  <c r="HH13" i="2"/>
  <c r="C3" i="2"/>
  <c r="D3" i="2" s="1"/>
  <c r="E3" i="2" s="1"/>
  <c r="F3" i="2" s="1"/>
  <c r="G3" i="2" s="1"/>
  <c r="H3" i="2" s="1"/>
  <c r="I3" i="2" s="1"/>
  <c r="J3" i="2" s="1"/>
  <c r="K3" i="2" s="1"/>
  <c r="L3" i="2" s="1"/>
  <c r="M3" i="2" s="1"/>
  <c r="N3" i="2" s="1"/>
  <c r="O3" i="2" s="1"/>
  <c r="P3" i="2" s="1"/>
  <c r="Q3" i="2" s="1"/>
  <c r="R3" i="2" s="1"/>
  <c r="S3" i="2" s="1"/>
  <c r="T3" i="2" s="1"/>
  <c r="U3" i="2" s="1"/>
  <c r="V3" i="2" s="1"/>
  <c r="W3" i="2" s="1"/>
  <c r="X3" i="2" s="1"/>
  <c r="Y3" i="2" s="1"/>
  <c r="Z3" i="2" s="1"/>
  <c r="AA3" i="2" s="1"/>
  <c r="AB3" i="2" s="1"/>
  <c r="AC3" i="2" s="1"/>
  <c r="AD3" i="2" s="1"/>
  <c r="AE3" i="2" s="1"/>
  <c r="AF3" i="2" s="1"/>
  <c r="AG3" i="2" s="1"/>
  <c r="AH3" i="2" s="1"/>
  <c r="AI3" i="2" s="1"/>
  <c r="AJ3" i="2" s="1"/>
  <c r="AK3" i="2" s="1"/>
  <c r="AL3" i="2" s="1"/>
  <c r="AM3" i="2" s="1"/>
  <c r="AN3" i="2" s="1"/>
  <c r="AO3" i="2" s="1"/>
  <c r="AP3" i="2" s="1"/>
  <c r="AQ3" i="2" s="1"/>
  <c r="AR3" i="2" s="1"/>
  <c r="AS3" i="2" s="1"/>
  <c r="AT3" i="2" s="1"/>
  <c r="AU3" i="2" s="1"/>
  <c r="AV3" i="2" s="1"/>
  <c r="AW3" i="2" s="1"/>
  <c r="AX3" i="2" s="1"/>
  <c r="AY3" i="2" s="1"/>
  <c r="AZ3" i="2" s="1"/>
  <c r="BA3" i="2" s="1"/>
  <c r="BB3" i="2" s="1"/>
  <c r="BC3" i="2" s="1"/>
  <c r="BD3" i="2" s="1"/>
  <c r="BE3" i="2" s="1"/>
  <c r="BF3" i="2" s="1"/>
  <c r="BG3" i="2" s="1"/>
  <c r="BH3" i="2" s="1"/>
  <c r="BI3" i="2" s="1"/>
  <c r="BJ3" i="2" s="1"/>
  <c r="BK3" i="2" s="1"/>
  <c r="BL3" i="2" s="1"/>
  <c r="BM3" i="2" s="1"/>
  <c r="BN3" i="2" s="1"/>
  <c r="BO3" i="2" s="1"/>
  <c r="BP3" i="2" s="1"/>
  <c r="BQ3" i="2" s="1"/>
  <c r="BR3" i="2" s="1"/>
  <c r="BS3" i="2" s="1"/>
  <c r="BT3" i="2" s="1"/>
  <c r="BU3" i="2" s="1"/>
  <c r="BV3" i="2" s="1"/>
  <c r="BW3" i="2" s="1"/>
  <c r="BX3" i="2" s="1"/>
  <c r="BY3" i="2" s="1"/>
  <c r="BZ3" i="2" s="1"/>
  <c r="CA3" i="2" s="1"/>
  <c r="CB3" i="2" s="1"/>
  <c r="CC3" i="2" s="1"/>
  <c r="CD3" i="2" s="1"/>
  <c r="CE3" i="2" s="1"/>
  <c r="CF3" i="2" s="1"/>
  <c r="CG3" i="2" s="1"/>
  <c r="CH3" i="2" s="1"/>
  <c r="CI3" i="2" s="1"/>
  <c r="CJ3" i="2" s="1"/>
  <c r="CK3" i="2" s="1"/>
  <c r="CL3" i="2" s="1"/>
  <c r="CM3" i="2" s="1"/>
  <c r="CN3" i="2" s="1"/>
  <c r="CO3" i="2" s="1"/>
  <c r="CP3" i="2" s="1"/>
  <c r="CQ3" i="2" s="1"/>
  <c r="CR3" i="2" s="1"/>
  <c r="CS3" i="2" s="1"/>
  <c r="CT3" i="2" s="1"/>
  <c r="CU3" i="2" s="1"/>
  <c r="CV3" i="2" s="1"/>
  <c r="CW3" i="2" s="1"/>
  <c r="CX3" i="2" s="1"/>
  <c r="CY3" i="2" s="1"/>
  <c r="CZ3" i="2" s="1"/>
  <c r="DA3" i="2" s="1"/>
  <c r="DB3" i="2" s="1"/>
  <c r="DC3" i="2" s="1"/>
  <c r="DD3" i="2" s="1"/>
  <c r="DE3" i="2" s="1"/>
  <c r="DF3" i="2" s="1"/>
  <c r="DG3" i="2" s="1"/>
  <c r="DH3" i="2" s="1"/>
  <c r="DI3" i="2" s="1"/>
  <c r="DJ3" i="2" s="1"/>
  <c r="DK3" i="2" s="1"/>
  <c r="DL3" i="2" s="1"/>
  <c r="DM3" i="2" s="1"/>
  <c r="DN3" i="2" s="1"/>
  <c r="DO3" i="2" s="1"/>
  <c r="DP3" i="2" s="1"/>
  <c r="DQ3" i="2" s="1"/>
  <c r="DR3" i="2" s="1"/>
  <c r="DS3" i="2" s="1"/>
  <c r="DT3" i="2" s="1"/>
  <c r="DU3" i="2" s="1"/>
  <c r="DV3" i="2" s="1"/>
  <c r="DW3" i="2" s="1"/>
  <c r="DX3" i="2" s="1"/>
  <c r="DY3" i="2" s="1"/>
  <c r="DZ3" i="2" s="1"/>
  <c r="EA3" i="2" s="1"/>
  <c r="EB3" i="2" s="1"/>
  <c r="EC3" i="2" s="1"/>
  <c r="ED3" i="2" s="1"/>
  <c r="EE3" i="2" s="1"/>
  <c r="EF3" i="2" s="1"/>
  <c r="EG3" i="2" s="1"/>
  <c r="EH3" i="2" s="1"/>
  <c r="EI3" i="2" s="1"/>
  <c r="EJ3" i="2" s="1"/>
  <c r="EK3" i="2" s="1"/>
  <c r="EL3" i="2" s="1"/>
  <c r="EM3" i="2" s="1"/>
  <c r="EN3" i="2" s="1"/>
  <c r="EO3" i="2" s="1"/>
  <c r="EP3" i="2" s="1"/>
  <c r="EQ3" i="2" s="1"/>
  <c r="ER3" i="2" s="1"/>
  <c r="ES3" i="2" s="1"/>
  <c r="ET3" i="2" s="1"/>
  <c r="EU3" i="2" s="1"/>
  <c r="EV3" i="2" s="1"/>
  <c r="EW3" i="2" s="1"/>
  <c r="EX3" i="2" s="1"/>
  <c r="EY3" i="2" s="1"/>
  <c r="EZ3" i="2" s="1"/>
  <c r="FA3" i="2" s="1"/>
  <c r="FB3" i="2" s="1"/>
  <c r="FC3" i="2" s="1"/>
  <c r="FD3" i="2" s="1"/>
  <c r="FE3" i="2" s="1"/>
  <c r="FF3" i="2" s="1"/>
  <c r="FG3" i="2" s="1"/>
  <c r="FH3" i="2" s="1"/>
  <c r="FI3" i="2" s="1"/>
  <c r="FJ3" i="2" s="1"/>
  <c r="FK3" i="2" s="1"/>
  <c r="FL3" i="2" s="1"/>
  <c r="FM3" i="2" s="1"/>
  <c r="FN3" i="2" s="1"/>
  <c r="FO3" i="2" s="1"/>
  <c r="FP3" i="2" s="1"/>
  <c r="FQ3" i="2" s="1"/>
  <c r="FR3" i="2" s="1"/>
  <c r="FS3" i="2" s="1"/>
  <c r="FT3" i="2" s="1"/>
  <c r="FU3" i="2" s="1"/>
  <c r="FV3" i="2" s="1"/>
  <c r="FW3" i="2" s="1"/>
  <c r="FX3" i="2" s="1"/>
  <c r="FY3" i="2" s="1"/>
  <c r="FZ3" i="2" s="1"/>
  <c r="GA3" i="2" s="1"/>
  <c r="GB3" i="2" s="1"/>
  <c r="GC3" i="2" s="1"/>
  <c r="GD3" i="2" s="1"/>
  <c r="GE3" i="2" s="1"/>
  <c r="GF3" i="2" s="1"/>
  <c r="GG3" i="2" s="1"/>
  <c r="GH3" i="2" s="1"/>
  <c r="GI3" i="2" s="1"/>
  <c r="GJ3" i="2" s="1"/>
  <c r="GK3" i="2" s="1"/>
  <c r="GL3" i="2" s="1"/>
  <c r="GM3" i="2" s="1"/>
  <c r="GN3" i="2" s="1"/>
  <c r="GO3" i="2" s="1"/>
  <c r="GP3" i="2" s="1"/>
  <c r="GQ3" i="2" s="1"/>
  <c r="GR3" i="2" s="1"/>
  <c r="GS3" i="2" s="1"/>
  <c r="GT3" i="2" s="1"/>
  <c r="GU3" i="2" s="1"/>
  <c r="GV3" i="2" s="1"/>
  <c r="GW3" i="2" s="1"/>
  <c r="GX3" i="2" s="1"/>
  <c r="GY35" i="1"/>
  <c r="GY34" i="1"/>
  <c r="GY33" i="1"/>
  <c r="GY32" i="1"/>
  <c r="GY31" i="1"/>
  <c r="GY30" i="1"/>
  <c r="GY29" i="1"/>
  <c r="GY28" i="1"/>
  <c r="K42" i="3" s="1"/>
  <c r="GY26" i="1"/>
  <c r="GZ26" i="1" s="1"/>
  <c r="K35" i="3" s="1"/>
  <c r="GY25" i="1"/>
  <c r="GY23" i="1"/>
  <c r="GY22" i="1"/>
  <c r="GY21" i="1"/>
  <c r="GY17" i="1"/>
  <c r="HG11" i="1"/>
  <c r="HF11" i="1"/>
  <c r="HE11" i="1"/>
  <c r="HD11" i="1"/>
  <c r="HC11" i="1"/>
  <c r="HB11" i="1"/>
  <c r="HA11" i="1"/>
  <c r="GZ11" i="1"/>
  <c r="GY11" i="1"/>
  <c r="K12" i="3" s="1"/>
  <c r="HA10" i="1"/>
  <c r="K36" i="3" s="1"/>
  <c r="GZ10" i="1"/>
  <c r="K37" i="3" s="1"/>
  <c r="C3" i="1"/>
  <c r="D3" i="1" s="1"/>
  <c r="E3" i="1" s="1"/>
  <c r="F3" i="1" s="1"/>
  <c r="G3" i="1" s="1"/>
  <c r="H3" i="1" s="1"/>
  <c r="I3" i="1" s="1"/>
  <c r="J3" i="1" s="1"/>
  <c r="K3" i="1" s="1"/>
  <c r="L3" i="1" s="1"/>
  <c r="M3" i="1" s="1"/>
  <c r="N3" i="1" s="1"/>
  <c r="O3" i="1" s="1"/>
  <c r="P3" i="1" s="1"/>
  <c r="Q3" i="1" s="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 r="BB3" i="1" s="1"/>
  <c r="BC3" i="1" s="1"/>
  <c r="BD3" i="1" s="1"/>
  <c r="BE3" i="1" s="1"/>
  <c r="BF3" i="1" s="1"/>
  <c r="BG3" i="1" s="1"/>
  <c r="BH3" i="1" s="1"/>
  <c r="BI3" i="1" s="1"/>
  <c r="BJ3" i="1" s="1"/>
  <c r="BK3" i="1" s="1"/>
  <c r="BL3" i="1" s="1"/>
  <c r="BM3" i="1" s="1"/>
  <c r="BN3" i="1" s="1"/>
  <c r="BO3" i="1" s="1"/>
  <c r="BP3" i="1" s="1"/>
  <c r="BQ3" i="1" s="1"/>
  <c r="BR3" i="1" s="1"/>
  <c r="BS3" i="1" s="1"/>
  <c r="BT3" i="1" s="1"/>
  <c r="BU3" i="1" s="1"/>
  <c r="BV3" i="1" s="1"/>
  <c r="BW3" i="1" s="1"/>
  <c r="BX3" i="1" s="1"/>
  <c r="BY3" i="1" s="1"/>
  <c r="BZ3" i="1" s="1"/>
  <c r="CA3" i="1" s="1"/>
  <c r="CB3" i="1" s="1"/>
  <c r="CC3" i="1" s="1"/>
  <c r="CD3" i="1" s="1"/>
  <c r="CE3" i="1" s="1"/>
  <c r="CF3" i="1" s="1"/>
  <c r="CG3" i="1" s="1"/>
  <c r="CH3" i="1" s="1"/>
  <c r="CI3" i="1" s="1"/>
  <c r="CJ3" i="1" s="1"/>
  <c r="CK3" i="1" s="1"/>
  <c r="CL3" i="1" s="1"/>
  <c r="CM3" i="1" s="1"/>
  <c r="CN3" i="1" s="1"/>
  <c r="CO3" i="1" s="1"/>
  <c r="CP3" i="1" s="1"/>
  <c r="CQ3" i="1" s="1"/>
  <c r="CR3" i="1" s="1"/>
  <c r="CS3" i="1" s="1"/>
  <c r="CT3" i="1" s="1"/>
  <c r="CU3" i="1" s="1"/>
  <c r="CV3" i="1" s="1"/>
  <c r="CW3" i="1" s="1"/>
  <c r="CX3" i="1" s="1"/>
  <c r="CY3" i="1" s="1"/>
  <c r="CZ3" i="1" s="1"/>
  <c r="DA3" i="1" s="1"/>
  <c r="DB3" i="1" s="1"/>
  <c r="DC3" i="1" s="1"/>
  <c r="DD3" i="1" s="1"/>
  <c r="DE3" i="1" s="1"/>
  <c r="DF3" i="1" s="1"/>
  <c r="DG3" i="1" s="1"/>
  <c r="DH3" i="1" s="1"/>
  <c r="DI3" i="1" s="1"/>
  <c r="DJ3" i="1" s="1"/>
  <c r="DK3" i="1" s="1"/>
  <c r="DL3" i="1" s="1"/>
  <c r="DM3" i="1" s="1"/>
  <c r="DN3" i="1" s="1"/>
  <c r="DO3" i="1" s="1"/>
  <c r="DP3" i="1" s="1"/>
  <c r="DQ3" i="1" s="1"/>
  <c r="DR3" i="1" s="1"/>
  <c r="DS3" i="1" s="1"/>
  <c r="DT3" i="1" s="1"/>
  <c r="DU3" i="1" s="1"/>
  <c r="DV3" i="1" s="1"/>
  <c r="DW3" i="1" s="1"/>
  <c r="DX3" i="1" s="1"/>
  <c r="DY3" i="1" s="1"/>
  <c r="DZ3" i="1" s="1"/>
  <c r="EA3" i="1" s="1"/>
  <c r="EB3" i="1" s="1"/>
  <c r="EC3" i="1" s="1"/>
  <c r="ED3" i="1" s="1"/>
  <c r="EE3" i="1" s="1"/>
  <c r="EF3" i="1" s="1"/>
  <c r="EG3" i="1" s="1"/>
  <c r="EH3" i="1" s="1"/>
  <c r="EI3" i="1" s="1"/>
  <c r="EJ3" i="1" s="1"/>
  <c r="EK3" i="1" s="1"/>
  <c r="EL3" i="1" s="1"/>
  <c r="EM3" i="1" s="1"/>
  <c r="EN3" i="1" s="1"/>
  <c r="EO3" i="1" s="1"/>
  <c r="EP3" i="1" s="1"/>
  <c r="EQ3" i="1" s="1"/>
  <c r="ER3" i="1" s="1"/>
  <c r="ES3" i="1" s="1"/>
  <c r="ET3" i="1" s="1"/>
  <c r="EU3" i="1" s="1"/>
  <c r="EV3" i="1" s="1"/>
  <c r="EW3" i="1" s="1"/>
  <c r="EX3" i="1" s="1"/>
  <c r="EY3" i="1" s="1"/>
  <c r="EZ3" i="1" s="1"/>
  <c r="FA3" i="1" s="1"/>
  <c r="FB3" i="1" s="1"/>
  <c r="FC3" i="1" s="1"/>
  <c r="FD3" i="1" s="1"/>
  <c r="FE3" i="1" s="1"/>
  <c r="FF3" i="1" s="1"/>
  <c r="FG3" i="1" s="1"/>
  <c r="FH3" i="1" s="1"/>
  <c r="FI3" i="1" s="1"/>
  <c r="FJ3" i="1" s="1"/>
  <c r="FK3" i="1" s="1"/>
  <c r="FL3" i="1" s="1"/>
  <c r="FM3" i="1" s="1"/>
  <c r="FN3" i="1" s="1"/>
  <c r="FO3" i="1" s="1"/>
  <c r="FP3" i="1" s="1"/>
  <c r="FQ3" i="1" s="1"/>
  <c r="FR3" i="1" s="1"/>
  <c r="FS3" i="1" s="1"/>
  <c r="FT3" i="1" s="1"/>
  <c r="FU3" i="1" s="1"/>
  <c r="FV3" i="1" s="1"/>
  <c r="FW3" i="1" s="1"/>
  <c r="FX3" i="1" s="1"/>
  <c r="FY3" i="1" s="1"/>
  <c r="FZ3" i="1" s="1"/>
  <c r="GA3" i="1" s="1"/>
  <c r="GB3" i="1" s="1"/>
  <c r="GC3" i="1" s="1"/>
  <c r="GD3" i="1" s="1"/>
  <c r="GE3" i="1" s="1"/>
  <c r="GF3" i="1" s="1"/>
  <c r="GG3" i="1" s="1"/>
  <c r="GH3" i="1" s="1"/>
  <c r="GI3" i="1" s="1"/>
  <c r="GJ3" i="1" s="1"/>
  <c r="GK3" i="1" s="1"/>
  <c r="GL3" i="1" s="1"/>
  <c r="GM3" i="1" s="1"/>
  <c r="GN3" i="1" s="1"/>
  <c r="GO3" i="1" s="1"/>
  <c r="GP3" i="1" s="1"/>
  <c r="GQ3" i="1" s="1"/>
  <c r="GR3" i="1" s="1"/>
  <c r="GS3" i="1" s="1"/>
  <c r="GT3" i="1" s="1"/>
  <c r="GU3" i="1" s="1"/>
  <c r="GV3" i="1" s="1"/>
  <c r="GW3" i="1" s="1"/>
  <c r="GX3" i="1" s="1"/>
  <c r="AF60" i="9" l="1"/>
  <c r="AH60" i="9"/>
  <c r="N32" i="5"/>
  <c r="AF37" i="9"/>
  <c r="X35" i="9"/>
  <c r="Z35" i="9" s="1"/>
  <c r="I34" i="9"/>
  <c r="I33" i="9" s="1"/>
  <c r="AH36" i="9"/>
  <c r="AH35" i="9" s="1"/>
  <c r="AL13" i="5"/>
  <c r="I34" i="5"/>
  <c r="K34" i="5" s="1"/>
  <c r="T34" i="5" s="1"/>
  <c r="AD12" i="5"/>
  <c r="AY12" i="5" s="1"/>
  <c r="R34" i="5"/>
  <c r="N34" i="5"/>
  <c r="AT82" i="5"/>
  <c r="AS82" i="5"/>
  <c r="AY25" i="5"/>
  <c r="AK8" i="5"/>
  <c r="K16" i="3"/>
  <c r="K41" i="3"/>
  <c r="K33" i="3"/>
  <c r="K14" i="3"/>
  <c r="M25" i="3"/>
  <c r="K34" i="3"/>
  <c r="M23" i="3"/>
  <c r="R38" i="5"/>
  <c r="R37" i="5" s="1"/>
  <c r="I41" i="5"/>
  <c r="K41" i="5" s="1"/>
  <c r="T41" i="5" s="1"/>
  <c r="V41" i="5" s="1"/>
  <c r="I33" i="5"/>
  <c r="K33" i="5" s="1"/>
  <c r="T33" i="5" s="1"/>
  <c r="R33" i="5"/>
  <c r="R32" i="5" s="1"/>
  <c r="R31" i="5" s="1"/>
  <c r="R30" i="5" s="1"/>
  <c r="I38" i="5"/>
  <c r="AH22" i="5"/>
  <c r="AY26" i="5" s="1"/>
  <c r="N31" i="5"/>
  <c r="N38" i="5"/>
  <c r="N37" i="5" s="1"/>
  <c r="V35" i="5"/>
  <c r="V40" i="5"/>
  <c r="V36" i="5"/>
  <c r="V42" i="5"/>
  <c r="K38" i="5"/>
  <c r="T38" i="5" s="1"/>
  <c r="I37" i="5"/>
  <c r="K37" i="5" s="1"/>
  <c r="T37" i="5" s="1"/>
  <c r="BA2" i="5"/>
  <c r="AY18" i="5"/>
  <c r="M30" i="5"/>
  <c r="K39" i="5"/>
  <c r="T39" i="5" s="1"/>
  <c r="V39" i="5" s="1"/>
  <c r="AK4" i="5"/>
  <c r="AL12" i="5"/>
  <c r="HB13" i="2"/>
  <c r="HF13" i="2"/>
  <c r="HC14" i="2"/>
  <c r="HG14" i="2"/>
  <c r="HA13" i="2"/>
  <c r="HE13" i="2"/>
  <c r="HB14" i="2"/>
  <c r="GZ13" i="2"/>
  <c r="HD13" i="2"/>
  <c r="HA14" i="2"/>
  <c r="HC13" i="2"/>
  <c r="GZ14" i="2"/>
  <c r="HD14" i="2"/>
  <c r="AA60" i="9" l="1"/>
  <c r="K33" i="9"/>
  <c r="T33" i="9" s="1"/>
  <c r="V33" i="9" s="1"/>
  <c r="AC33" i="9" s="1"/>
  <c r="AE33" i="9" s="1"/>
  <c r="AF33" i="9" s="1"/>
  <c r="I32" i="9"/>
  <c r="K34" i="9"/>
  <c r="T34" i="9" s="1"/>
  <c r="V34" i="9" s="1"/>
  <c r="C22" i="5"/>
  <c r="AY16" i="5" s="1"/>
  <c r="V34" i="5"/>
  <c r="AC34" i="5" s="1"/>
  <c r="AE34" i="5" s="1"/>
  <c r="V33" i="5"/>
  <c r="AC33" i="5" s="1"/>
  <c r="AE33" i="5" s="1"/>
  <c r="AF33" i="5" s="1"/>
  <c r="I32" i="5"/>
  <c r="K32" i="5" s="1"/>
  <c r="T32" i="5" s="1"/>
  <c r="V32" i="5" s="1"/>
  <c r="V37" i="5"/>
  <c r="X37" i="5" s="1"/>
  <c r="Z37" i="5" s="1"/>
  <c r="V38" i="5"/>
  <c r="K24" i="4"/>
  <c r="M9" i="4"/>
  <c r="AC37" i="5"/>
  <c r="AE37" i="5" s="1"/>
  <c r="AF37" i="5" s="1"/>
  <c r="AC39" i="5"/>
  <c r="AE39" i="5" s="1"/>
  <c r="X39" i="5"/>
  <c r="Z39" i="5" s="1"/>
  <c r="X38" i="5"/>
  <c r="Z38" i="5" s="1"/>
  <c r="AC38" i="5"/>
  <c r="AE38" i="5" s="1"/>
  <c r="AF38" i="5" s="1"/>
  <c r="AC41" i="5"/>
  <c r="AE41" i="5" s="1"/>
  <c r="AF41" i="5" s="1"/>
  <c r="X41" i="5"/>
  <c r="Z41" i="5" s="1"/>
  <c r="AC40" i="5"/>
  <c r="AE40" i="5" s="1"/>
  <c r="X40" i="5"/>
  <c r="Z40" i="5" s="1"/>
  <c r="I31" i="5"/>
  <c r="AC36" i="5"/>
  <c r="AE36" i="5" s="1"/>
  <c r="X36" i="5"/>
  <c r="Z36" i="5" s="1"/>
  <c r="N30" i="5"/>
  <c r="X42" i="5"/>
  <c r="Z42" i="5" s="1"/>
  <c r="AC42" i="5"/>
  <c r="AE42" i="5" s="1"/>
  <c r="AC35" i="5"/>
  <c r="AE35" i="5" s="1"/>
  <c r="X35" i="5"/>
  <c r="Z35" i="5" s="1"/>
  <c r="X33" i="9" l="1"/>
  <c r="Z33" i="9" s="1"/>
  <c r="K32" i="9"/>
  <c r="T32" i="9" s="1"/>
  <c r="V32" i="9" s="1"/>
  <c r="I31" i="9"/>
  <c r="AC34" i="9"/>
  <c r="AE34" i="9" s="1"/>
  <c r="X34" i="9"/>
  <c r="Z34" i="9" s="1"/>
  <c r="E22" i="5"/>
  <c r="AY17" i="5" s="1"/>
  <c r="X34" i="5"/>
  <c r="Z34" i="5" s="1"/>
  <c r="X33" i="5"/>
  <c r="Z33" i="5" s="1"/>
  <c r="AF42" i="5"/>
  <c r="AH42" i="5"/>
  <c r="AH41" i="5" s="1"/>
  <c r="AH36" i="5"/>
  <c r="AF36" i="5"/>
  <c r="AH40" i="5"/>
  <c r="AF40" i="5"/>
  <c r="AF39" i="5"/>
  <c r="AH39" i="5"/>
  <c r="I30" i="5"/>
  <c r="K30" i="5" s="1"/>
  <c r="T30" i="5" s="1"/>
  <c r="V30" i="5" s="1"/>
  <c r="K31" i="5"/>
  <c r="T31" i="5" s="1"/>
  <c r="V31" i="5" s="1"/>
  <c r="AF35" i="5"/>
  <c r="AH35" i="5"/>
  <c r="AC32" i="5"/>
  <c r="AE32" i="5" s="1"/>
  <c r="AF32" i="5" s="1"/>
  <c r="X32" i="5"/>
  <c r="Z32" i="5" s="1"/>
  <c r="AF34" i="5"/>
  <c r="X32" i="9" l="1"/>
  <c r="Z32" i="9" s="1"/>
  <c r="AC32" i="9"/>
  <c r="AE32" i="9" s="1"/>
  <c r="AF32" i="9" s="1"/>
  <c r="K31" i="9"/>
  <c r="T31" i="9" s="1"/>
  <c r="V31" i="9" s="1"/>
  <c r="I30" i="9"/>
  <c r="K30" i="9" s="1"/>
  <c r="T30" i="9" s="1"/>
  <c r="V30" i="9" s="1"/>
  <c r="AA34" i="9"/>
  <c r="AA35" i="9" s="1"/>
  <c r="AA36" i="9" s="1"/>
  <c r="AA37" i="9" s="1"/>
  <c r="AF34" i="9"/>
  <c r="AH34" i="9"/>
  <c r="AH33" i="9" s="1"/>
  <c r="AH34" i="5"/>
  <c r="AH33" i="5"/>
  <c r="AH32" i="5" s="1"/>
  <c r="X30" i="5"/>
  <c r="Z30" i="5" s="1"/>
  <c r="AA30" i="5" s="1"/>
  <c r="AC30" i="5"/>
  <c r="AE30" i="5" s="1"/>
  <c r="AC31" i="5"/>
  <c r="AE31" i="5" s="1"/>
  <c r="AF31" i="5" s="1"/>
  <c r="X31" i="5"/>
  <c r="Z31" i="5" s="1"/>
  <c r="AH38" i="5"/>
  <c r="AH37" i="5" s="1"/>
  <c r="AC31" i="9" l="1"/>
  <c r="AE31" i="9" s="1"/>
  <c r="AF31" i="9" s="1"/>
  <c r="X31" i="9"/>
  <c r="Z31" i="9" s="1"/>
  <c r="AC30" i="9"/>
  <c r="AE30" i="9" s="1"/>
  <c r="X30" i="9"/>
  <c r="Z30" i="9" s="1"/>
  <c r="AA30" i="9" s="1"/>
  <c r="AH32" i="9"/>
  <c r="AH31" i="5"/>
  <c r="AH30" i="5" s="1"/>
  <c r="AA31" i="5"/>
  <c r="AA32" i="5" s="1"/>
  <c r="AA33" i="5" s="1"/>
  <c r="AA37" i="5"/>
  <c r="AA38" i="5" s="1"/>
  <c r="AF30" i="5"/>
  <c r="L22" i="5"/>
  <c r="AH31" i="9" l="1"/>
  <c r="AH30" i="9" s="1"/>
  <c r="AA31" i="9"/>
  <c r="AF30" i="9"/>
  <c r="N22" i="5"/>
  <c r="AY20" i="5"/>
  <c r="O22" i="5"/>
  <c r="W22" i="5"/>
  <c r="AY23" i="5" s="1"/>
  <c r="S22" i="5"/>
  <c r="AY22" i="5" s="1"/>
  <c r="AA34" i="5"/>
  <c r="AA36" i="5" s="1"/>
  <c r="AA39" i="5"/>
  <c r="AA41" i="5"/>
  <c r="AA42" i="5" s="1"/>
  <c r="AA40" i="5"/>
  <c r="AA32" i="9" l="1"/>
  <c r="AA33" i="9" s="1"/>
  <c r="AA83" i="9"/>
  <c r="AA35" i="5"/>
  <c r="AK7" i="5" s="1"/>
  <c r="GY51" i="2"/>
  <c r="GY50" i="2"/>
  <c r="GY49" i="2"/>
  <c r="GY48" i="2"/>
  <c r="GY47" i="2"/>
  <c r="GY46" i="2"/>
  <c r="GY45" i="2"/>
  <c r="GY44" i="2"/>
  <c r="GY43" i="2"/>
  <c r="GY42" i="2"/>
  <c r="GY41" i="2"/>
  <c r="GY40" i="2"/>
  <c r="GY39" i="2"/>
  <c r="GY38" i="2"/>
  <c r="GY37" i="2"/>
  <c r="GY36" i="2"/>
  <c r="GY35" i="2"/>
  <c r="GY34" i="2"/>
  <c r="GY33" i="2"/>
  <c r="GY13" i="2"/>
  <c r="AY24" i="5" l="1"/>
  <c r="K25" i="4"/>
  <c r="K27" i="4"/>
  <c r="K12" i="4"/>
  <c r="M11" i="4"/>
  <c r="K31" i="4"/>
  <c r="GY27" i="2"/>
  <c r="GY24" i="2"/>
  <c r="GY32" i="2"/>
  <c r="GY31" i="2"/>
  <c r="GY30" i="2"/>
  <c r="GZ30" i="2" s="1"/>
  <c r="K26" i="4" s="1"/>
  <c r="GY29" i="2"/>
  <c r="GY28" i="2"/>
  <c r="GY26" i="2"/>
  <c r="GY25" i="2"/>
  <c r="GY23" i="2"/>
  <c r="K16" i="4" s="1"/>
  <c r="GY22" i="2"/>
  <c r="GY21" i="2"/>
  <c r="GY19" i="2"/>
  <c r="GY17" i="2"/>
  <c r="GY11" i="2"/>
  <c r="K14" i="4" l="1"/>
  <c r="K32" i="4"/>
  <c r="I59" i="9" l="1"/>
  <c r="I58" i="9" s="1"/>
  <c r="N59" i="9"/>
  <c r="N58" i="9" s="1"/>
  <c r="N57" i="9" s="1"/>
  <c r="E22" i="9" s="1"/>
  <c r="R59" i="9"/>
  <c r="R58" i="9" s="1"/>
  <c r="R57" i="9" s="1"/>
  <c r="K59" i="9" l="1"/>
  <c r="T59" i="9" s="1"/>
  <c r="V59" i="9" s="1"/>
  <c r="X59" i="9" s="1"/>
  <c r="Z59" i="9" s="1"/>
  <c r="I57" i="9"/>
  <c r="K57" i="9" s="1"/>
  <c r="T57" i="9" s="1"/>
  <c r="V57" i="9" s="1"/>
  <c r="K58" i="9"/>
  <c r="T58" i="9" s="1"/>
  <c r="V58" i="9" s="1"/>
  <c r="X58" i="9" s="1"/>
  <c r="Z58" i="9" s="1"/>
  <c r="AY17" i="9"/>
  <c r="AC59" i="9" l="1"/>
  <c r="AE59" i="9" s="1"/>
  <c r="AH59" i="9" s="1"/>
  <c r="AH58" i="9" s="1"/>
  <c r="AC58" i="9"/>
  <c r="AE58" i="9" s="1"/>
  <c r="AF58" i="9" s="1"/>
  <c r="AC57" i="9"/>
  <c r="AE57" i="9" s="1"/>
  <c r="X57" i="9"/>
  <c r="Z57" i="9" s="1"/>
  <c r="AA57" i="9" s="1"/>
  <c r="AA58" i="9" s="1"/>
  <c r="AF59" i="9" l="1"/>
  <c r="AH57" i="9"/>
  <c r="L22" i="9"/>
  <c r="AF57" i="9"/>
  <c r="AY20" i="9" l="1"/>
  <c r="N22" i="9"/>
  <c r="O22" i="9"/>
  <c r="W22" i="9"/>
  <c r="AY23" i="9" s="1"/>
  <c r="S22" i="9"/>
  <c r="AY22" i="9" s="1"/>
  <c r="AA59" i="9"/>
  <c r="AY24" i="9" l="1"/>
  <c r="AA84" i="9"/>
  <c r="AK7" i="9"/>
  <c r="AK8" i="9" l="1"/>
  <c r="AY2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mcastillo</author>
    <author>coilcp02</author>
  </authors>
  <commentList>
    <comment ref="AI3" authorId="0" shapeId="0" xr:uid="{00000000-0006-0000-0000-000001000000}">
      <text>
        <r>
          <rPr>
            <b/>
            <sz val="8"/>
            <color indexed="81"/>
            <rFont val="Tahoma"/>
            <family val="2"/>
          </rPr>
          <t>mcastillo:</t>
        </r>
        <r>
          <rPr>
            <sz val="8"/>
            <color indexed="81"/>
            <rFont val="Tahoma"/>
            <family val="2"/>
          </rPr>
          <t xml:space="preserve">
DEFINIDO EN LA NORMA, EN SALIDA DOBLE NO EXISTE PUENTE</t>
        </r>
      </text>
    </comment>
    <comment ref="AI4" authorId="0" shapeId="0" xr:uid="{00000000-0006-0000-0000-000002000000}">
      <text>
        <r>
          <rPr>
            <b/>
            <sz val="8"/>
            <color indexed="81"/>
            <rFont val="Tahoma"/>
            <family val="2"/>
          </rPr>
          <t>mcastillo:</t>
        </r>
        <r>
          <rPr>
            <sz val="8"/>
            <color indexed="81"/>
            <rFont val="Tahoma"/>
            <family val="2"/>
          </rPr>
          <t xml:space="preserve">
DEFINIDO EN LA NORMA SÓLO PARA SALIDA SENCILLA, EN SALIDA DOBLE EL CONDUCTOR DE LA RED INGRSA DIRECTAMENTE AL TRAFO</t>
        </r>
      </text>
    </comment>
    <comment ref="F12" authorId="1" shapeId="0" xr:uid="{00000000-0006-0000-0000-000003000000}">
      <text>
        <r>
          <rPr>
            <b/>
            <sz val="8"/>
            <color indexed="81"/>
            <rFont val="Tahoma"/>
            <family val="2"/>
          </rPr>
          <t>coilcp02:</t>
        </r>
        <r>
          <rPr>
            <sz val="8"/>
            <color indexed="81"/>
            <rFont val="Tahoma"/>
            <family val="2"/>
          </rPr>
          <t xml:space="preserve">
escribir nombre de proyecto</t>
        </r>
      </text>
    </comment>
    <comment ref="S20" authorId="0" shapeId="0" xr:uid="{00000000-0006-0000-0000-000004000000}">
      <text>
        <r>
          <rPr>
            <sz val="8"/>
            <color indexed="81"/>
            <rFont val="Tahoma"/>
            <family val="2"/>
          </rPr>
          <t>potencia de trafo necesaria para que al cabo de 15 años él este sobrecargado 15%.
Seleccionar el trafo de potencia inmediatamente superior al valor de esta celda</t>
        </r>
      </text>
    </comment>
    <comment ref="E21" authorId="0" shapeId="0" xr:uid="{00000000-0006-0000-0000-000005000000}">
      <text>
        <r>
          <rPr>
            <b/>
            <sz val="8"/>
            <color indexed="81"/>
            <rFont val="Tahoma"/>
            <family val="2"/>
          </rPr>
          <t>mcastillo:</t>
        </r>
        <r>
          <rPr>
            <sz val="8"/>
            <color indexed="81"/>
            <rFont val="Tahoma"/>
            <family val="2"/>
          </rPr>
          <t xml:space="preserve">
INCLUYE DEMANDA DE CARGAS ESPECIALES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mcastillo</author>
    <author>coilcp02</author>
  </authors>
  <commentList>
    <comment ref="AI3" authorId="0" shapeId="0" xr:uid="{00000000-0006-0000-2000-000001000000}">
      <text>
        <r>
          <rPr>
            <b/>
            <sz val="8"/>
            <color indexed="81"/>
            <rFont val="Tahoma"/>
            <family val="2"/>
          </rPr>
          <t>mcastillo:</t>
        </r>
        <r>
          <rPr>
            <sz val="8"/>
            <color indexed="81"/>
            <rFont val="Tahoma"/>
            <family val="2"/>
          </rPr>
          <t xml:space="preserve">
DEFINIDO EN LA NORMA, EN SALIDA DOBLE NO EXISTE PUENTE</t>
        </r>
      </text>
    </comment>
    <comment ref="AI4" authorId="0" shapeId="0" xr:uid="{00000000-0006-0000-2000-000002000000}">
      <text>
        <r>
          <rPr>
            <b/>
            <sz val="8"/>
            <color indexed="81"/>
            <rFont val="Tahoma"/>
            <family val="2"/>
          </rPr>
          <t>mcastillo:</t>
        </r>
        <r>
          <rPr>
            <sz val="8"/>
            <color indexed="81"/>
            <rFont val="Tahoma"/>
            <family val="2"/>
          </rPr>
          <t xml:space="preserve">
DEFINIDO EN LA NORMA SÓLO PARA SALIDA SENCILLA, EN SALIDA DOBLE EL CONDUCTOR DE LA RED INGRSA DIRECTAMENTE AL TRAFO</t>
        </r>
      </text>
    </comment>
    <comment ref="F12" authorId="1" shapeId="0" xr:uid="{00000000-0006-0000-2000-000003000000}">
      <text>
        <r>
          <rPr>
            <b/>
            <sz val="8"/>
            <color indexed="81"/>
            <rFont val="Tahoma"/>
            <family val="2"/>
          </rPr>
          <t>coilcp02:</t>
        </r>
        <r>
          <rPr>
            <sz val="8"/>
            <color indexed="81"/>
            <rFont val="Tahoma"/>
            <family val="2"/>
          </rPr>
          <t xml:space="preserve">
escribir nombre de proyecto</t>
        </r>
      </text>
    </comment>
    <comment ref="S20" authorId="0" shapeId="0" xr:uid="{00000000-0006-0000-2000-000004000000}">
      <text>
        <r>
          <rPr>
            <sz val="8"/>
            <color indexed="81"/>
            <rFont val="Tahoma"/>
            <family val="2"/>
          </rPr>
          <t>potencia de trafo necesaria para que al cabo de 15 años él este sobrecargado 15%.
Seleccionar el trafo de potencia inmediatamente superior al valor de esta celda</t>
        </r>
      </text>
    </comment>
    <comment ref="E21" authorId="0" shapeId="0" xr:uid="{00000000-0006-0000-2000-000005000000}">
      <text>
        <r>
          <rPr>
            <b/>
            <sz val="8"/>
            <color indexed="81"/>
            <rFont val="Tahoma"/>
            <family val="2"/>
          </rPr>
          <t>mcastillo:</t>
        </r>
        <r>
          <rPr>
            <sz val="8"/>
            <color indexed="81"/>
            <rFont val="Tahoma"/>
            <family val="2"/>
          </rPr>
          <t xml:space="preserve">
INCLUYE DEMANDA DE CARGAS ESPECIALES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coilcp02</author>
  </authors>
  <commentList>
    <comment ref="B18" authorId="0" shapeId="0" xr:uid="{00000000-0006-0000-2100-000001000000}">
      <text>
        <r>
          <rPr>
            <b/>
            <sz val="8"/>
            <color indexed="81"/>
            <rFont val="Tahoma"/>
            <family val="2"/>
          </rPr>
          <t>coilcp02:</t>
        </r>
        <r>
          <rPr>
            <sz val="8"/>
            <color indexed="81"/>
            <rFont val="Tahoma"/>
            <family val="2"/>
          </rPr>
          <t xml:space="preserve">
Extraida ct regulacion LABT </t>
        </r>
      </text>
    </comment>
    <comment ref="B28" authorId="0" shapeId="0" xr:uid="{00000000-0006-0000-2100-000002000000}">
      <text>
        <r>
          <rPr>
            <b/>
            <sz val="8"/>
            <color indexed="81"/>
            <rFont val="Tahoma"/>
            <family val="2"/>
          </rPr>
          <t>coilcp02:</t>
        </r>
        <r>
          <rPr>
            <sz val="8"/>
            <color indexed="81"/>
            <rFont val="Tahoma"/>
            <family val="2"/>
          </rPr>
          <t xml:space="preserve">
Extraida ct regulacion LABT </t>
        </r>
      </text>
    </comment>
    <comment ref="E48" authorId="0" shapeId="0" xr:uid="{00000000-0006-0000-2100-000003000000}">
      <text>
        <r>
          <rPr>
            <b/>
            <sz val="8"/>
            <color indexed="81"/>
            <rFont val="Tahoma"/>
            <family val="2"/>
          </rPr>
          <t>coilcp02:</t>
        </r>
        <r>
          <rPr>
            <sz val="8"/>
            <color indexed="81"/>
            <rFont val="Tahoma"/>
            <family val="2"/>
          </rPr>
          <t xml:space="preserve">
extarido de Memoria LABT pag 33</t>
        </r>
      </text>
    </comment>
    <comment ref="D58" authorId="0" shapeId="0" xr:uid="{00000000-0006-0000-2100-000004000000}">
      <text>
        <r>
          <rPr>
            <b/>
            <sz val="8"/>
            <color indexed="81"/>
            <rFont val="Tahoma"/>
            <family val="2"/>
          </rPr>
          <t>coil 02
Extarido Memoria CT pag 21</t>
        </r>
      </text>
    </comment>
  </commentList>
</comments>
</file>

<file path=xl/sharedStrings.xml><?xml version="1.0" encoding="utf-8"?>
<sst xmlns="http://schemas.openxmlformats.org/spreadsheetml/2006/main" count="1725" uniqueCount="802">
  <si>
    <t>Ingrese cantidad de trafos</t>
  </si>
  <si>
    <t>DATOS</t>
  </si>
  <si>
    <t>TOTALES</t>
  </si>
  <si>
    <t>A_TRAFO NO.</t>
  </si>
  <si>
    <t>B_PROYECTO</t>
  </si>
  <si>
    <t>C_MUNICIPIO</t>
  </si>
  <si>
    <t>D_UBICACIÓN DE REF.</t>
  </si>
  <si>
    <t>E_CT</t>
  </si>
  <si>
    <t>F_MT</t>
  </si>
  <si>
    <t>Nuevo</t>
  </si>
  <si>
    <t>Reub.</t>
  </si>
  <si>
    <t>G_ESTADO VISUAL</t>
  </si>
  <si>
    <t>NUEVO</t>
  </si>
  <si>
    <t>REUB.</t>
  </si>
  <si>
    <t>H_CAP.(kVA)</t>
  </si>
  <si>
    <t>I_FASES PRI.</t>
  </si>
  <si>
    <t>J_PRI.(kV)</t>
  </si>
  <si>
    <t>K_SEC.(V)</t>
  </si>
  <si>
    <t>L_FP</t>
  </si>
  <si>
    <t>M_FECHA</t>
  </si>
  <si>
    <t>Ñ_CANT. USUARIOS normales</t>
  </si>
  <si>
    <t>N_ESTRATO</t>
  </si>
  <si>
    <t>B-BAJO</t>
  </si>
  <si>
    <t>USUARIOS CARGA ESPECIAL</t>
  </si>
  <si>
    <t>O_DEMANDA USUA (kVA)</t>
  </si>
  <si>
    <t>P_CANT. A.P.</t>
  </si>
  <si>
    <t>Q_A.P. (kW)</t>
  </si>
  <si>
    <t>R_PERD. TEC.(kW)</t>
  </si>
  <si>
    <t>S_PERD. TEC. (%)</t>
  </si>
  <si>
    <t>T_DEMANDA TOTAL (kVA)</t>
  </si>
  <si>
    <t>U_CARGAB. (%)</t>
  </si>
  <si>
    <t>V_REG.MAX.</t>
  </si>
  <si>
    <t>X_MTS. TOT.</t>
  </si>
  <si>
    <t>W_REG. MAX. ACOM.</t>
  </si>
  <si>
    <t>TZ 2</t>
  </si>
  <si>
    <t>TZ 1/0</t>
  </si>
  <si>
    <t>TZ 4/0</t>
  </si>
  <si>
    <t>TZ 1/0 4H</t>
  </si>
  <si>
    <t>TZ 4/0 4H</t>
  </si>
  <si>
    <t>mensajero</t>
  </si>
  <si>
    <t>F_MT1</t>
  </si>
  <si>
    <t>G_MT2</t>
  </si>
  <si>
    <t>H_ESTADO VISUAL1</t>
  </si>
  <si>
    <t>I_ESTADO VISUAL2</t>
  </si>
  <si>
    <t>J_CAP.(kVA)1</t>
  </si>
  <si>
    <t>K_CAP.(kVA)2</t>
  </si>
  <si>
    <t>L_FASES PRI.1</t>
  </si>
  <si>
    <t>M_FASES PRI.2</t>
  </si>
  <si>
    <t>N_PRI.(kV)1</t>
  </si>
  <si>
    <t>Ñ_PRI.(kV)2</t>
  </si>
  <si>
    <t>O_SEC.(V)</t>
  </si>
  <si>
    <t>P_FP</t>
  </si>
  <si>
    <t>Q_FECHA</t>
  </si>
  <si>
    <t>R_ESTRATO</t>
  </si>
  <si>
    <t>S_CANT. USUA.</t>
  </si>
  <si>
    <t>T_DEMANDA USUA (kVA)</t>
  </si>
  <si>
    <t>U_CANT. A.P.</t>
  </si>
  <si>
    <t>V_A.P. (kW)</t>
  </si>
  <si>
    <t>W_PERD. TEC.(kW)</t>
  </si>
  <si>
    <t>X_PERD. TEC. (%)</t>
  </si>
  <si>
    <t>Y_DEMANDA TOTAL (kVA)</t>
  </si>
  <si>
    <t>Z_CARGAB. (%)</t>
  </si>
  <si>
    <t>ZA_REG.MAX.</t>
  </si>
  <si>
    <t>ZB_MTS. TOT.</t>
  </si>
  <si>
    <t>CU 8</t>
  </si>
  <si>
    <t>CU 6</t>
  </si>
  <si>
    <t>CU 4</t>
  </si>
  <si>
    <t>CU 2</t>
  </si>
  <si>
    <t>CU 2/0</t>
  </si>
  <si>
    <t>CU 3/0</t>
  </si>
  <si>
    <t>CU 4/0</t>
  </si>
  <si>
    <t>ACSR 4</t>
  </si>
  <si>
    <t>ACSR 2</t>
  </si>
  <si>
    <t>ACSR 1/0</t>
  </si>
  <si>
    <t>ACSR 2/0</t>
  </si>
  <si>
    <t>ACSR 3/0</t>
  </si>
  <si>
    <t>ACSR 4/0</t>
  </si>
  <si>
    <t>TZ 336 4H</t>
  </si>
  <si>
    <t xml:space="preserve">ELECTRICARIBE </t>
  </si>
  <si>
    <t>TRENZADA</t>
  </si>
  <si>
    <t>SERVICIO DE DISEÑO DE OBRAS PARA DESARROLLO, PROTECCION Y REMODELACION DE REDES MT/BT SECTOR CIUDADELA 20 DE JULIO</t>
  </si>
  <si>
    <t>ABIERTA</t>
  </si>
  <si>
    <t>Tabla D1-2 FICHA TÉCNICA</t>
  </si>
  <si>
    <t>No. DE EXPEDIENTE</t>
  </si>
  <si>
    <t>FORMULA BASE, NO BORRAR!!!!</t>
  </si>
  <si>
    <t>Zona</t>
  </si>
  <si>
    <t>ATLANTICO</t>
  </si>
  <si>
    <t>Subestacion</t>
  </si>
  <si>
    <t>VEINTE DE JULIO</t>
  </si>
  <si>
    <t>Sector</t>
  </si>
  <si>
    <t>Circuito</t>
  </si>
  <si>
    <t>7 DE ABRIL</t>
  </si>
  <si>
    <t>Municipio</t>
  </si>
  <si>
    <t>Potencia Instalada (kVA)</t>
  </si>
  <si>
    <t>Barrio</t>
  </si>
  <si>
    <t>Km M.T</t>
  </si>
  <si>
    <t>Denominación del Proyecto</t>
  </si>
  <si>
    <t>RED MT/BT</t>
  </si>
  <si>
    <t>Km B.T</t>
  </si>
  <si>
    <t>Inversion</t>
  </si>
  <si>
    <t xml:space="preserve"> </t>
  </si>
  <si>
    <t xml:space="preserve">Tipo de Red </t>
  </si>
  <si>
    <t>AEREA</t>
  </si>
  <si>
    <t>Numero de Clientes</t>
  </si>
  <si>
    <t>2-CONDICIONES ACTUALES DE LA RED EN EL SECTOR</t>
  </si>
  <si>
    <t>CARACTERISTICAS INICIALES DE LA INSTALACION</t>
  </si>
  <si>
    <t>DESCRIPCION</t>
  </si>
  <si>
    <t>CONDICIONES ACTUALES</t>
  </si>
  <si>
    <t>Descripción</t>
  </si>
  <si>
    <t>Numeracion del Trafo</t>
  </si>
  <si>
    <t>TE1</t>
  </si>
  <si>
    <t>TE2</t>
  </si>
  <si>
    <t>TE3</t>
  </si>
  <si>
    <t>TE4</t>
  </si>
  <si>
    <t>TE5</t>
  </si>
  <si>
    <t>TE6</t>
  </si>
  <si>
    <t>*Circuitos MT(Estado )</t>
  </si>
  <si>
    <t>BUENO</t>
  </si>
  <si>
    <t>TE7</t>
  </si>
  <si>
    <t>TE8</t>
  </si>
  <si>
    <t>TE9</t>
  </si>
  <si>
    <t>TE10</t>
  </si>
  <si>
    <t>TE11</t>
  </si>
  <si>
    <t>TE12</t>
  </si>
  <si>
    <t>TE13</t>
  </si>
  <si>
    <t>TE14</t>
  </si>
  <si>
    <t>TE15</t>
  </si>
  <si>
    <t>TE16</t>
  </si>
  <si>
    <t>TE17</t>
  </si>
  <si>
    <t>TE18</t>
  </si>
  <si>
    <t>TE19</t>
  </si>
  <si>
    <t>TE20</t>
  </si>
  <si>
    <t>TE21</t>
  </si>
  <si>
    <t>TE22</t>
  </si>
  <si>
    <t>TE23</t>
  </si>
  <si>
    <t>TE24</t>
  </si>
  <si>
    <t>TE25</t>
  </si>
  <si>
    <t>TE26</t>
  </si>
  <si>
    <t>TE27</t>
  </si>
  <si>
    <t>TE28</t>
  </si>
  <si>
    <t>TE29</t>
  </si>
  <si>
    <t>TE30</t>
  </si>
  <si>
    <t>TE31</t>
  </si>
  <si>
    <t>TE32</t>
  </si>
  <si>
    <t>TE33</t>
  </si>
  <si>
    <t>TE34</t>
  </si>
  <si>
    <t>TE35</t>
  </si>
  <si>
    <t>TE36</t>
  </si>
  <si>
    <t>TE37</t>
  </si>
  <si>
    <t>TE38</t>
  </si>
  <si>
    <t>TE39</t>
  </si>
  <si>
    <t>TE40</t>
  </si>
  <si>
    <t>TE41</t>
  </si>
  <si>
    <t>TE42</t>
  </si>
  <si>
    <t>TE43</t>
  </si>
  <si>
    <t>TE44</t>
  </si>
  <si>
    <t>TE45</t>
  </si>
  <si>
    <t>TE46</t>
  </si>
  <si>
    <t>TE47</t>
  </si>
  <si>
    <t>TE48</t>
  </si>
  <si>
    <t>TE49</t>
  </si>
  <si>
    <t>TE50</t>
  </si>
  <si>
    <t>TE51</t>
  </si>
  <si>
    <t>TE52</t>
  </si>
  <si>
    <t>TE53</t>
  </si>
  <si>
    <t>TE54</t>
  </si>
  <si>
    <t>TE55</t>
  </si>
  <si>
    <t>TE56</t>
  </si>
  <si>
    <t>TE57</t>
  </si>
  <si>
    <t>TE58</t>
  </si>
  <si>
    <t>TE59</t>
  </si>
  <si>
    <t>TE60</t>
  </si>
  <si>
    <t>TE61</t>
  </si>
  <si>
    <t>TE62</t>
  </si>
  <si>
    <t>TE63</t>
  </si>
  <si>
    <t>TE64</t>
  </si>
  <si>
    <t>TE65</t>
  </si>
  <si>
    <t>TE66</t>
  </si>
  <si>
    <t>TE67</t>
  </si>
  <si>
    <t>TE68</t>
  </si>
  <si>
    <t>TE69</t>
  </si>
  <si>
    <t>TE70</t>
  </si>
  <si>
    <t>TE71</t>
  </si>
  <si>
    <t>TE72</t>
  </si>
  <si>
    <t>TE73</t>
  </si>
  <si>
    <t>TE74</t>
  </si>
  <si>
    <t>TE75</t>
  </si>
  <si>
    <t>TE76</t>
  </si>
  <si>
    <t>TE77</t>
  </si>
  <si>
    <t>TE78</t>
  </si>
  <si>
    <t>TE79</t>
  </si>
  <si>
    <t>TE80</t>
  </si>
  <si>
    <t>TE81</t>
  </si>
  <si>
    <t>TE82</t>
  </si>
  <si>
    <t>TE83</t>
  </si>
  <si>
    <t>TE84</t>
  </si>
  <si>
    <t>TE85</t>
  </si>
  <si>
    <t>TE86</t>
  </si>
  <si>
    <t>TE87</t>
  </si>
  <si>
    <t>TE88</t>
  </si>
  <si>
    <t>TE89</t>
  </si>
  <si>
    <t>TE90</t>
  </si>
  <si>
    <t>TE91</t>
  </si>
  <si>
    <t>TE92</t>
  </si>
  <si>
    <t>TE93</t>
  </si>
  <si>
    <t>TE94</t>
  </si>
  <si>
    <t>TE95</t>
  </si>
  <si>
    <t>TE96</t>
  </si>
  <si>
    <t>TE97</t>
  </si>
  <si>
    <t>TE98</t>
  </si>
  <si>
    <t>TE99</t>
  </si>
  <si>
    <t>TE100</t>
  </si>
  <si>
    <t>TE101</t>
  </si>
  <si>
    <t>TE102</t>
  </si>
  <si>
    <t>TE103</t>
  </si>
  <si>
    <t>TE104</t>
  </si>
  <si>
    <t>TE105</t>
  </si>
  <si>
    <t>TE106</t>
  </si>
  <si>
    <t>TE107</t>
  </si>
  <si>
    <t>TE108</t>
  </si>
  <si>
    <t>TE109</t>
  </si>
  <si>
    <t>TE110</t>
  </si>
  <si>
    <t>TE111</t>
  </si>
  <si>
    <t>TE112</t>
  </si>
  <si>
    <t>TE113</t>
  </si>
  <si>
    <t>TE114</t>
  </si>
  <si>
    <t>TE115</t>
  </si>
  <si>
    <t>TE116</t>
  </si>
  <si>
    <t>TE117</t>
  </si>
  <si>
    <t>TE118</t>
  </si>
  <si>
    <t>TE119</t>
  </si>
  <si>
    <t>TE120</t>
  </si>
  <si>
    <t>TE121</t>
  </si>
  <si>
    <t>TE122</t>
  </si>
  <si>
    <t>TE123</t>
  </si>
  <si>
    <t>TE124</t>
  </si>
  <si>
    <t>TE125</t>
  </si>
  <si>
    <t>TE126</t>
  </si>
  <si>
    <t>TE127</t>
  </si>
  <si>
    <t>TE128</t>
  </si>
  <si>
    <t>TE129</t>
  </si>
  <si>
    <t>TE130</t>
  </si>
  <si>
    <t>TE131</t>
  </si>
  <si>
    <t>TE132</t>
  </si>
  <si>
    <t>TE133</t>
  </si>
  <si>
    <t>TE134</t>
  </si>
  <si>
    <t>TE135</t>
  </si>
  <si>
    <t>TE136</t>
  </si>
  <si>
    <t>TE137</t>
  </si>
  <si>
    <t>TE138</t>
  </si>
  <si>
    <t>TE139</t>
  </si>
  <si>
    <t>TE140</t>
  </si>
  <si>
    <t>TE141</t>
  </si>
  <si>
    <t>TE142</t>
  </si>
  <si>
    <t>TE143</t>
  </si>
  <si>
    <t>TE144</t>
  </si>
  <si>
    <t>TE145</t>
  </si>
  <si>
    <t>TE146</t>
  </si>
  <si>
    <t>TE147</t>
  </si>
  <si>
    <t>TE148</t>
  </si>
  <si>
    <t>TE149</t>
  </si>
  <si>
    <t>TE150</t>
  </si>
  <si>
    <t>TE151</t>
  </si>
  <si>
    <t>TE152</t>
  </si>
  <si>
    <t>TE153</t>
  </si>
  <si>
    <t>TE154</t>
  </si>
  <si>
    <t>TE155</t>
  </si>
  <si>
    <t>TE156</t>
  </si>
  <si>
    <t>TE157</t>
  </si>
  <si>
    <t>TE158</t>
  </si>
  <si>
    <t>TE159</t>
  </si>
  <si>
    <t>TE160</t>
  </si>
  <si>
    <t>TE161</t>
  </si>
  <si>
    <t>TE162</t>
  </si>
  <si>
    <t>TE163</t>
  </si>
  <si>
    <t>TE164</t>
  </si>
  <si>
    <t>TE165</t>
  </si>
  <si>
    <t>TE166</t>
  </si>
  <si>
    <t>TE167</t>
  </si>
  <si>
    <t>TE168</t>
  </si>
  <si>
    <t>TE169</t>
  </si>
  <si>
    <t>TE170</t>
  </si>
  <si>
    <t>TE171</t>
  </si>
  <si>
    <t>TE172</t>
  </si>
  <si>
    <t>TE173</t>
  </si>
  <si>
    <t>TE174</t>
  </si>
  <si>
    <t>TE175</t>
  </si>
  <si>
    <t>TE176</t>
  </si>
  <si>
    <t>TE177</t>
  </si>
  <si>
    <t>TE178</t>
  </si>
  <si>
    <t>TE179</t>
  </si>
  <si>
    <t>TE180</t>
  </si>
  <si>
    <t>TE181</t>
  </si>
  <si>
    <t>TE182</t>
  </si>
  <si>
    <t>TE183</t>
  </si>
  <si>
    <t>TE184</t>
  </si>
  <si>
    <t>TE185</t>
  </si>
  <si>
    <t>TE186</t>
  </si>
  <si>
    <t>TE187</t>
  </si>
  <si>
    <t>TE188</t>
  </si>
  <si>
    <t>TE189</t>
  </si>
  <si>
    <t>TE190</t>
  </si>
  <si>
    <t>TE191</t>
  </si>
  <si>
    <t>TE192</t>
  </si>
  <si>
    <t>TE193</t>
  </si>
  <si>
    <t>TE194</t>
  </si>
  <si>
    <t>TE195</t>
  </si>
  <si>
    <t>TE196</t>
  </si>
  <si>
    <t>TE197</t>
  </si>
  <si>
    <t>TE198</t>
  </si>
  <si>
    <t>TE199</t>
  </si>
  <si>
    <t>TE200</t>
  </si>
  <si>
    <t>TE201</t>
  </si>
  <si>
    <t>TE202</t>
  </si>
  <si>
    <t>TE203</t>
  </si>
  <si>
    <t>TE204</t>
  </si>
  <si>
    <t>Matricula o nombre del transformador (N.T)</t>
  </si>
  <si>
    <t>Numero de hilos</t>
  </si>
  <si>
    <t>1 y 3</t>
  </si>
  <si>
    <t>Matricula Centro Transformacion (C.T)</t>
  </si>
  <si>
    <t>Calibre y tipo conductor</t>
  </si>
  <si>
    <t>CU # 6, CU #4, CU 1/0, AL 1/0, ACSR 477, CU #2, CU 2/0</t>
  </si>
  <si>
    <t>Capacidad [ Kva ]</t>
  </si>
  <si>
    <t>Trafo / s   (numero y potencia)</t>
  </si>
  <si>
    <t xml:space="preserve">copiar y pegar valores, luego borrar signo (+) al final </t>
  </si>
  <si>
    <t>Carga Instalada Dmax(Kva)</t>
  </si>
  <si>
    <t>Potencia Instalada Inicial</t>
  </si>
  <si>
    <t>Cargabilidad (%)</t>
  </si>
  <si>
    <t>Cargabilidad promedio (%)</t>
  </si>
  <si>
    <t>Regulacion     [ % ]</t>
  </si>
  <si>
    <t>Cantidad de transformadores</t>
  </si>
  <si>
    <t>Voltaje hora pico [ Vol ]</t>
  </si>
  <si>
    <t>Longitud</t>
  </si>
  <si>
    <t>Longitud del tramo [ mts ]</t>
  </si>
  <si>
    <t>*Circuito / s BT(Estado)</t>
  </si>
  <si>
    <t>Perdidas Tecnicas Existentes (%)</t>
  </si>
  <si>
    <t>Tipo de red</t>
  </si>
  <si>
    <t>Perdidas Tecnicas Existentes (Kw)</t>
  </si>
  <si>
    <t>Conductor</t>
  </si>
  <si>
    <t xml:space="preserve">copiar y pegar valores, luego borrar signo (,) al final </t>
  </si>
  <si>
    <t>Perdidas Tecnicas Energia [ Kw-h/año ]</t>
  </si>
  <si>
    <t>No de Clientes [ u ]</t>
  </si>
  <si>
    <t>No de Usuarios - Sin contrato [ u ]</t>
  </si>
  <si>
    <t>No de Usuarios - Sin información [ u ]</t>
  </si>
  <si>
    <t>cant trafos</t>
  </si>
  <si>
    <t xml:space="preserve">cantidad de repeticiones de la macro </t>
  </si>
  <si>
    <t>Tipo de salida</t>
  </si>
  <si>
    <t>SENCILLA</t>
  </si>
  <si>
    <t>CALIBRE</t>
  </si>
  <si>
    <t>REG.MAX.</t>
  </si>
  <si>
    <t>ESTADO</t>
  </si>
  <si>
    <t>TIPO</t>
  </si>
  <si>
    <t>ESTRATO</t>
  </si>
  <si>
    <t>Transformador</t>
  </si>
  <si>
    <t>Puente para salida sencilla</t>
  </si>
  <si>
    <t>BAJO</t>
  </si>
  <si>
    <t>MEDIO</t>
  </si>
  <si>
    <t>Validación datos salida doble</t>
  </si>
  <si>
    <t>M-ALTO</t>
  </si>
  <si>
    <t>CALCULO DE RED DE DISTRIBUCION  ELECTRICA SECUNDARIA PROYECTADA</t>
  </si>
  <si>
    <t>ALTO</t>
  </si>
  <si>
    <t>% regulación máximo red BT</t>
  </si>
  <si>
    <t>% regulación máximo acometidas</t>
  </si>
  <si>
    <t>TRAFO NO.</t>
  </si>
  <si>
    <t>PROYECTO</t>
  </si>
  <si>
    <t>MUNICIPIO</t>
  </si>
  <si>
    <t>REFERENCIA</t>
  </si>
  <si>
    <t>ELECTRICOS</t>
  </si>
  <si>
    <t>FECHA</t>
  </si>
  <si>
    <t>UBICACIÓN DE REF.</t>
  </si>
  <si>
    <t>CT</t>
  </si>
  <si>
    <t>MT</t>
  </si>
  <si>
    <t>ESTADO         VISUAL</t>
  </si>
  <si>
    <t>CAP.         (kVA)</t>
  </si>
  <si>
    <t>FASES PRI.</t>
  </si>
  <si>
    <t>NIVEL DE TENSIÓN</t>
  </si>
  <si>
    <t>FP</t>
  </si>
  <si>
    <t>total conductor BT</t>
  </si>
  <si>
    <t>PRI.(kV)</t>
  </si>
  <si>
    <t>SEC.(V)</t>
  </si>
  <si>
    <t>DOBLE</t>
  </si>
  <si>
    <t>LIMITES</t>
  </si>
  <si>
    <t>FACTOR</t>
  </si>
  <si>
    <t>DEMANDA / USUARIO</t>
  </si>
  <si>
    <t xml:space="preserve"> (kW/Usu.)</t>
  </si>
  <si>
    <t>PROYECCIÓN</t>
  </si>
  <si>
    <t>ZONA CONSTRUIDA</t>
  </si>
  <si>
    <t>VALORES MÁXIMOS (%)</t>
  </si>
  <si>
    <t>DIVERSIDAD</t>
  </si>
  <si>
    <t>ACTUAL</t>
  </si>
  <si>
    <t>AÑOS</t>
  </si>
  <si>
    <t>TASAS (% Anual)</t>
  </si>
  <si>
    <t>REGULACIÓN MÁXIMA</t>
  </si>
  <si>
    <t>Ñ_CANT. USUA.</t>
  </si>
  <si>
    <t>SIMULTANEIDAD</t>
  </si>
  <si>
    <t>x</t>
  </si>
  <si>
    <t>PROYECTADA</t>
  </si>
  <si>
    <t>TCD</t>
  </si>
  <si>
    <t>SI</t>
  </si>
  <si>
    <t>REAL</t>
  </si>
  <si>
    <t>TCP</t>
  </si>
  <si>
    <t>PERDIDAS TÉCNICAS</t>
  </si>
  <si>
    <t>CALC.</t>
  </si>
  <si>
    <t>USUARIOS</t>
  </si>
  <si>
    <t>A.P</t>
  </si>
  <si>
    <t>PERDIDAS TECNICAS</t>
  </si>
  <si>
    <t>DEMANDA TOTAL (KVA)</t>
  </si>
  <si>
    <t>CAPACIDAD DE TRANSFORMADOR (KVA)</t>
  </si>
  <si>
    <t>CARGAB. (%) Proy 15 Años</t>
  </si>
  <si>
    <t>RED BT TIPO</t>
  </si>
  <si>
    <t>MTS.</t>
  </si>
  <si>
    <t>CANT.</t>
  </si>
  <si>
    <t>DEMANDA (kVA)</t>
  </si>
  <si>
    <t>CANT</t>
  </si>
  <si>
    <t>(kW)</t>
  </si>
  <si>
    <t>%</t>
  </si>
  <si>
    <t>PARC.</t>
  </si>
  <si>
    <t>ADC.</t>
  </si>
  <si>
    <t>ACUM.</t>
  </si>
  <si>
    <t>TOT.</t>
  </si>
  <si>
    <t>usuarios normales</t>
  </si>
  <si>
    <t>MENSAJERO</t>
  </si>
  <si>
    <t>TRAMO</t>
  </si>
  <si>
    <t xml:space="preserve"> LON (Mts)</t>
  </si>
  <si>
    <t>CALIBRE              (AWG)</t>
  </si>
  <si>
    <t xml:space="preserve">USUARIOS </t>
  </si>
  <si>
    <t>CARGAS ESPECIALES</t>
  </si>
  <si>
    <t>A.P (kW)</t>
  </si>
  <si>
    <t xml:space="preserve"> FACTOR (Usuarios x fs)</t>
  </si>
  <si>
    <t>Demanda (kVA)</t>
  </si>
  <si>
    <t>Momento (kVAxMts)</t>
  </si>
  <si>
    <t>REGULACION (%)</t>
  </si>
  <si>
    <t>Corriente (A)</t>
  </si>
  <si>
    <t>PERDIDAS (kW)</t>
  </si>
  <si>
    <t>Datos de consumo de cargas especiales (kWh/mes)</t>
  </si>
  <si>
    <t>Total Nodo</t>
  </si>
  <si>
    <t>I</t>
  </si>
  <si>
    <t>F</t>
  </si>
  <si>
    <t>Num.</t>
  </si>
  <si>
    <t>Acum.</t>
  </si>
  <si>
    <t>Proy.</t>
  </si>
  <si>
    <t>Pot.(kW)</t>
  </si>
  <si>
    <t>Parc.</t>
  </si>
  <si>
    <t>(%)</t>
  </si>
  <si>
    <t>Kwh/mes</t>
  </si>
  <si>
    <t>ACOMETIDAS - USUARIOS MAS DISTANTES</t>
  </si>
  <si>
    <t>U</t>
  </si>
  <si>
    <t>-</t>
  </si>
  <si>
    <t>CONVENCIONES:</t>
  </si>
  <si>
    <t xml:space="preserve">    :No de Usuarios</t>
  </si>
  <si>
    <t># :Nodo</t>
  </si>
  <si>
    <t>U:Usuario mas distante</t>
  </si>
  <si>
    <t>Resto de convenciones igual a las empleadas en los planos</t>
  </si>
  <si>
    <t>K</t>
  </si>
  <si>
    <t>Capacidad</t>
  </si>
  <si>
    <t>FACTORES DE DIVERSIDAD PARA LOS</t>
  </si>
  <si>
    <t>FACTOR DE SIMULTANEIDAD</t>
  </si>
  <si>
    <t>FACTOR REAL</t>
  </si>
  <si>
    <t>AWG</t>
  </si>
  <si>
    <t>1/Mts*KW</t>
  </si>
  <si>
    <t xml:space="preserve"> OHM/MT</t>
  </si>
  <si>
    <t>Amp</t>
  </si>
  <si>
    <t>DIFERENTES ESTRATOS SOCIOECONOMICOS</t>
  </si>
  <si>
    <t>Nro de</t>
  </si>
  <si>
    <t>B-BAJA</t>
  </si>
  <si>
    <t>BAJA</t>
  </si>
  <si>
    <t>MEDIO-A</t>
  </si>
  <si>
    <t>Usuarios</t>
  </si>
  <si>
    <t>2</t>
  </si>
  <si>
    <t>3</t>
  </si>
  <si>
    <t>4</t>
  </si>
  <si>
    <t>5</t>
  </si>
  <si>
    <t>6</t>
  </si>
  <si>
    <t>RED ABIERTA</t>
  </si>
  <si>
    <r>
      <t>ACOMETIDAS 1</t>
    </r>
    <r>
      <rPr>
        <b/>
        <sz val="10"/>
        <rFont val="Symbol"/>
        <family val="1"/>
        <charset val="2"/>
      </rPr>
      <t>f</t>
    </r>
  </si>
  <si>
    <r>
      <t>ACOMETIDAS 3</t>
    </r>
    <r>
      <rPr>
        <b/>
        <sz val="10"/>
        <rFont val="Symbol"/>
        <family val="1"/>
        <charset val="2"/>
      </rPr>
      <t>f</t>
    </r>
  </si>
  <si>
    <t>CATEGORIAS DE CONSUMO</t>
  </si>
  <si>
    <t>F. Diversida  KVA/Usuario</t>
  </si>
  <si>
    <t>F. Simultaneida KW/Usuario</t>
  </si>
  <si>
    <t>A-ALTO</t>
  </si>
  <si>
    <t>CAPACIDAD (Kva)</t>
  </si>
  <si>
    <t>CONEXIÓN</t>
  </si>
  <si>
    <t>CORRIENTE (A)</t>
  </si>
  <si>
    <t>CORRIENTE CON FS (A)</t>
  </si>
  <si>
    <t>1f</t>
  </si>
  <si>
    <t>3f</t>
  </si>
  <si>
    <t xml:space="preserve">Trafo </t>
  </si>
  <si>
    <t>Potencia</t>
  </si>
  <si>
    <t>Puente</t>
  </si>
  <si>
    <t>Bajante aereo</t>
  </si>
  <si>
    <t>Monofásico</t>
  </si>
  <si>
    <t>Simple</t>
  </si>
  <si>
    <t>Doble</t>
  </si>
  <si>
    <t>Trifásico</t>
  </si>
  <si>
    <t xml:space="preserve">2-CONDICIONES FINALES DE DISEÑO </t>
  </si>
  <si>
    <t>CARACTERISTICAS FINALES DE LA INSTALACION</t>
  </si>
  <si>
    <t>CONDICIÓN DE DISEÑO</t>
  </si>
  <si>
    <t>TP1</t>
  </si>
  <si>
    <t>TP2</t>
  </si>
  <si>
    <t>TP3</t>
  </si>
  <si>
    <t>TP4</t>
  </si>
  <si>
    <t>TP5</t>
  </si>
  <si>
    <t>TP6</t>
  </si>
  <si>
    <t>TP7</t>
  </si>
  <si>
    <t>TP8</t>
  </si>
  <si>
    <t>TP9</t>
  </si>
  <si>
    <t>TP10</t>
  </si>
  <si>
    <t>TP11</t>
  </si>
  <si>
    <t>TP12</t>
  </si>
  <si>
    <t>TP13</t>
  </si>
  <si>
    <t>TP14</t>
  </si>
  <si>
    <t>TP15</t>
  </si>
  <si>
    <t>TP16</t>
  </si>
  <si>
    <t>TP17</t>
  </si>
  <si>
    <t>TP18</t>
  </si>
  <si>
    <t>TP19</t>
  </si>
  <si>
    <t>TP20</t>
  </si>
  <si>
    <t>TP21</t>
  </si>
  <si>
    <t>TP22</t>
  </si>
  <si>
    <t>TP23</t>
  </si>
  <si>
    <t>TP24</t>
  </si>
  <si>
    <t>TP25</t>
  </si>
  <si>
    <t>TP26</t>
  </si>
  <si>
    <t>TP27</t>
  </si>
  <si>
    <t>TP28</t>
  </si>
  <si>
    <t>TP29</t>
  </si>
  <si>
    <t>TP30</t>
  </si>
  <si>
    <t>TP31</t>
  </si>
  <si>
    <t>TP32</t>
  </si>
  <si>
    <t>TP33</t>
  </si>
  <si>
    <t>TP34</t>
  </si>
  <si>
    <t>TP35</t>
  </si>
  <si>
    <t>TP36</t>
  </si>
  <si>
    <t>TP37</t>
  </si>
  <si>
    <t>TP38</t>
  </si>
  <si>
    <t>TP39</t>
  </si>
  <si>
    <t>TP40</t>
  </si>
  <si>
    <t>TP41</t>
  </si>
  <si>
    <t>TP42</t>
  </si>
  <si>
    <t>TP43</t>
  </si>
  <si>
    <t>TP44</t>
  </si>
  <si>
    <t>TP45</t>
  </si>
  <si>
    <t>TP46</t>
  </si>
  <si>
    <t>TP47</t>
  </si>
  <si>
    <t>TP48</t>
  </si>
  <si>
    <t>TP49</t>
  </si>
  <si>
    <t>TP50</t>
  </si>
  <si>
    <t>TP51</t>
  </si>
  <si>
    <t>TP52</t>
  </si>
  <si>
    <t>TP53</t>
  </si>
  <si>
    <t>TP54</t>
  </si>
  <si>
    <t>TP55</t>
  </si>
  <si>
    <t>TP56</t>
  </si>
  <si>
    <t>TP57</t>
  </si>
  <si>
    <t>TP58</t>
  </si>
  <si>
    <t>TP59</t>
  </si>
  <si>
    <t>TP60</t>
  </si>
  <si>
    <t>TP61</t>
  </si>
  <si>
    <t>TP62</t>
  </si>
  <si>
    <t>TP63</t>
  </si>
  <si>
    <t>TP64</t>
  </si>
  <si>
    <t>TP65</t>
  </si>
  <si>
    <t>TP66</t>
  </si>
  <si>
    <t>TP67</t>
  </si>
  <si>
    <t>TP68</t>
  </si>
  <si>
    <t>TP69</t>
  </si>
  <si>
    <t>TP70</t>
  </si>
  <si>
    <t>TP71</t>
  </si>
  <si>
    <t>TP72</t>
  </si>
  <si>
    <t>TP73</t>
  </si>
  <si>
    <t>TP74</t>
  </si>
  <si>
    <t>TP75</t>
  </si>
  <si>
    <t>TP76</t>
  </si>
  <si>
    <t>TP77</t>
  </si>
  <si>
    <t>TP78</t>
  </si>
  <si>
    <t>TP79</t>
  </si>
  <si>
    <t>TP80</t>
  </si>
  <si>
    <t>TP81</t>
  </si>
  <si>
    <t>TP82</t>
  </si>
  <si>
    <t>TP83</t>
  </si>
  <si>
    <t>TP84</t>
  </si>
  <si>
    <t>TP85</t>
  </si>
  <si>
    <t>TP86</t>
  </si>
  <si>
    <t>TP87</t>
  </si>
  <si>
    <t>TP88</t>
  </si>
  <si>
    <t>TP89</t>
  </si>
  <si>
    <t>TP90</t>
  </si>
  <si>
    <t>TP91</t>
  </si>
  <si>
    <t>TP92</t>
  </si>
  <si>
    <t>TP93</t>
  </si>
  <si>
    <t>TP94</t>
  </si>
  <si>
    <t>TP95</t>
  </si>
  <si>
    <t>TP96</t>
  </si>
  <si>
    <t>TP97</t>
  </si>
  <si>
    <t>TP98</t>
  </si>
  <si>
    <t>TP99</t>
  </si>
  <si>
    <t>TP100</t>
  </si>
  <si>
    <t>TP101</t>
  </si>
  <si>
    <t>TP102</t>
  </si>
  <si>
    <t>TP103</t>
  </si>
  <si>
    <t>TP104</t>
  </si>
  <si>
    <t>TP105</t>
  </si>
  <si>
    <t>TP106</t>
  </si>
  <si>
    <t>TP107</t>
  </si>
  <si>
    <t>TP108</t>
  </si>
  <si>
    <t>TP109</t>
  </si>
  <si>
    <t>TP110</t>
  </si>
  <si>
    <t>TP111</t>
  </si>
  <si>
    <t>TP112</t>
  </si>
  <si>
    <t>TP113</t>
  </si>
  <si>
    <t>TP114</t>
  </si>
  <si>
    <t>TP115</t>
  </si>
  <si>
    <t>TP116</t>
  </si>
  <si>
    <t>TP117</t>
  </si>
  <si>
    <t>TP118</t>
  </si>
  <si>
    <t>TP119</t>
  </si>
  <si>
    <t>TP120</t>
  </si>
  <si>
    <t>TP121</t>
  </si>
  <si>
    <t>TP122</t>
  </si>
  <si>
    <t>TP123</t>
  </si>
  <si>
    <t>TP124</t>
  </si>
  <si>
    <t>TP125</t>
  </si>
  <si>
    <t>TP126</t>
  </si>
  <si>
    <t>TP127</t>
  </si>
  <si>
    <t>TP128</t>
  </si>
  <si>
    <t>TP129</t>
  </si>
  <si>
    <t>TP130</t>
  </si>
  <si>
    <t>TP131</t>
  </si>
  <si>
    <t>TP132</t>
  </si>
  <si>
    <t>TP133</t>
  </si>
  <si>
    <t>TP134</t>
  </si>
  <si>
    <t>TP135</t>
  </si>
  <si>
    <t>TP136</t>
  </si>
  <si>
    <t>TP137</t>
  </si>
  <si>
    <t>TP138</t>
  </si>
  <si>
    <t>TP139</t>
  </si>
  <si>
    <t>TP140</t>
  </si>
  <si>
    <t>TP141</t>
  </si>
  <si>
    <t>TP142</t>
  </si>
  <si>
    <t>TP143</t>
  </si>
  <si>
    <t>TP144</t>
  </si>
  <si>
    <t>TP145</t>
  </si>
  <si>
    <t>TP146</t>
  </si>
  <si>
    <t>TP147</t>
  </si>
  <si>
    <t>TP148</t>
  </si>
  <si>
    <t>TP149</t>
  </si>
  <si>
    <t>TP150</t>
  </si>
  <si>
    <t>TP151</t>
  </si>
  <si>
    <t>TP152</t>
  </si>
  <si>
    <t>TP153</t>
  </si>
  <si>
    <t>TP154</t>
  </si>
  <si>
    <t>TP155</t>
  </si>
  <si>
    <t>TP156</t>
  </si>
  <si>
    <t>TP157</t>
  </si>
  <si>
    <t>TP158</t>
  </si>
  <si>
    <t>TP159</t>
  </si>
  <si>
    <t>TP160</t>
  </si>
  <si>
    <t>TP161</t>
  </si>
  <si>
    <t>TP162</t>
  </si>
  <si>
    <t>TP163</t>
  </si>
  <si>
    <t>TP164</t>
  </si>
  <si>
    <t>TP165</t>
  </si>
  <si>
    <t>TP166</t>
  </si>
  <si>
    <t>TP167</t>
  </si>
  <si>
    <t>TP168</t>
  </si>
  <si>
    <t>TP169</t>
  </si>
  <si>
    <t>TP170</t>
  </si>
  <si>
    <t>TP171</t>
  </si>
  <si>
    <t>TP172</t>
  </si>
  <si>
    <t>TP173</t>
  </si>
  <si>
    <t>TP174</t>
  </si>
  <si>
    <t>TP175</t>
  </si>
  <si>
    <t>TP176</t>
  </si>
  <si>
    <t>TP177</t>
  </si>
  <si>
    <t>TP178</t>
  </si>
  <si>
    <t>TP179</t>
  </si>
  <si>
    <t>TP180</t>
  </si>
  <si>
    <t>TP181</t>
  </si>
  <si>
    <t>TP182</t>
  </si>
  <si>
    <t>TP183</t>
  </si>
  <si>
    <t>TP184</t>
  </si>
  <si>
    <t>TP185</t>
  </si>
  <si>
    <t>TP186</t>
  </si>
  <si>
    <t>TP187</t>
  </si>
  <si>
    <t>TP188</t>
  </si>
  <si>
    <t>TP189</t>
  </si>
  <si>
    <t>TP190</t>
  </si>
  <si>
    <t>TP191</t>
  </si>
  <si>
    <t>TP192</t>
  </si>
  <si>
    <t>TP193</t>
  </si>
  <si>
    <t>TP194</t>
  </si>
  <si>
    <t>TP195</t>
  </si>
  <si>
    <t>TP196</t>
  </si>
  <si>
    <t>TP197</t>
  </si>
  <si>
    <t>TP198</t>
  </si>
  <si>
    <t>TP199</t>
  </si>
  <si>
    <t>TP200</t>
  </si>
  <si>
    <t>TP201</t>
  </si>
  <si>
    <t>TP202</t>
  </si>
  <si>
    <t>TP203</t>
  </si>
  <si>
    <t>TP204</t>
  </si>
  <si>
    <t>2 y 3</t>
  </si>
  <si>
    <t>AAAC 123,3</t>
  </si>
  <si>
    <t>Estrato</t>
  </si>
  <si>
    <t>Trafo / s  (numero y potencia)</t>
  </si>
  <si>
    <t>Potencia Instalada Final</t>
  </si>
  <si>
    <t>Cantidad de transformadores existentes</t>
  </si>
  <si>
    <t>Cantidad de transformadores nuevos</t>
  </si>
  <si>
    <t>Perdidas Tecnicas Proyectadas (%)</t>
  </si>
  <si>
    <t>Perdidas Tecnicas Proyectadas (Kw)</t>
  </si>
  <si>
    <t>Recuperacion por tecnicas(Kw-h/año)</t>
  </si>
  <si>
    <t>Nuevo/Existente/reubicado</t>
  </si>
  <si>
    <t>DESCRIPCIÓN</t>
  </si>
  <si>
    <t>DATO</t>
  </si>
  <si>
    <t>Observaciones :</t>
  </si>
  <si>
    <t>Cargas máx. del circuito MT.</t>
  </si>
  <si>
    <t xml:space="preserve">
En el item No de Usuarios - Sin información en las Condiciones Actuales de la red en el Sector se muestra el número de Usuarios de los que no se obtuvo información porque el medidor no estaba visible o porque no se encontraron en el listado suministrado por ECC.
En el item Recuperacion por técnicas se muestra el resultado de restar las pérdidas técnicas del transformador existente a reubicar en el diseño con respecto a las condiciones proyectadas de dicho transformador reubicado. En caso que arroje un resultado negativo, indica que las pérdidas técnicas de ese transformador en el diseño serán mayores a las que arroja en la actualidad.</t>
  </si>
  <si>
    <t>Cargas máx. de los trafos iniciales afectados.</t>
  </si>
  <si>
    <t>Cargas máx. longitudes red BT para calculo.</t>
  </si>
  <si>
    <t>Energia de Perdidas Inicial(Kw-h/año)</t>
  </si>
  <si>
    <t>Energia de Perdidas a Recuperar (Kw-h/año)</t>
  </si>
  <si>
    <t>Costo Energía de Pérdidas a Recuperar ($)</t>
  </si>
  <si>
    <t>Presupuesto de la solución adoptada.</t>
  </si>
  <si>
    <t>Retorno a la inversión</t>
  </si>
  <si>
    <t>0</t>
  </si>
  <si>
    <t>CENTRO DE PROYECTOS COIL GAS NATURAL FENOSA S.A. E.S.P.</t>
  </si>
  <si>
    <t>DISEÑO Y REMODELACIÓN DE REDES DE MT/BT</t>
  </si>
  <si>
    <t>AL 4 #4 208V</t>
  </si>
  <si>
    <t>AL 4 #4 240V</t>
  </si>
  <si>
    <t>AL 4 #2 208V</t>
  </si>
  <si>
    <t>AL 4 #2 240V</t>
  </si>
  <si>
    <t>CONC AL 2 #4 120V</t>
  </si>
  <si>
    <t>CONC AL 3 #2 240V</t>
  </si>
  <si>
    <t>CONC AL 3 #6 120V</t>
  </si>
  <si>
    <t>CONC AL 2 #6 120V</t>
  </si>
  <si>
    <t>CONC AL 3 #4 120V</t>
  </si>
  <si>
    <t>CONC AL 3 #2 120V</t>
  </si>
  <si>
    <t>CONC AL 3 #6 240V</t>
  </si>
  <si>
    <t>CONC AL 3 #4 240V</t>
  </si>
  <si>
    <t>RED TRENZADA - MONOFASICA 3H 240V</t>
  </si>
  <si>
    <t>TZ 4/0 4H 240V</t>
  </si>
  <si>
    <t>TZ 1/0 4H 240V</t>
  </si>
  <si>
    <t>TZ 1/0 4H 208V</t>
  </si>
  <si>
    <t>TZ 4/0 4H 208V</t>
  </si>
  <si>
    <t xml:space="preserve">RED TRENZADA - TRIFASICA 4H </t>
  </si>
  <si>
    <t>R -90</t>
  </si>
  <si>
    <t>CORRIENTES EN SECUNDARIO DEL TRANSFORMADOR 13,2 V</t>
  </si>
  <si>
    <t>NOTAS: Nodo 0-1 representa los bajantes de Trafo, no indicado en los esquematicos. La numeraciòn de los esquematicos no es coincidente con el plano del proyecto. Para Trafos en red chilena, solo se muestra la red a modo de recorrido de acometidas, no nescesariamente en los calculos de regulación deben ser las longitudes indicadas en los esquematicos. Se debe diligenciar lo que esta en amarillo oscuro.</t>
  </si>
  <si>
    <t>BARRANQUILLA</t>
  </si>
  <si>
    <t>BAJA TENSION EL CARMEN</t>
  </si>
  <si>
    <t>SIN ASIGNAR</t>
  </si>
  <si>
    <t>EL CARMEN</t>
  </si>
  <si>
    <t>B/QUILLA  SUR</t>
  </si>
  <si>
    <t>BAJA TENSION SAN PEDRO, KENNEDY Y CONTINENTES</t>
  </si>
  <si>
    <t>CL 48 CON CRA 9</t>
  </si>
  <si>
    <t>A003959</t>
  </si>
  <si>
    <t>A5266</t>
  </si>
  <si>
    <t>ELECTRICARIBE S.A. E.S.P.</t>
  </si>
  <si>
    <t>A003960</t>
  </si>
  <si>
    <t>A5269</t>
  </si>
  <si>
    <t>CL 49 CON CRA 9</t>
  </si>
  <si>
    <t>A003961</t>
  </si>
  <si>
    <t>Av108</t>
  </si>
  <si>
    <t>CL 50 CON CRA 9</t>
  </si>
  <si>
    <t>CL 50A CON CRA 9</t>
  </si>
  <si>
    <t>CL 51 CON CRA 9</t>
  </si>
  <si>
    <t>CL 51A CON CRA 9</t>
  </si>
  <si>
    <t>A003964</t>
  </si>
  <si>
    <t>A5273</t>
  </si>
  <si>
    <t>CL 52C CON CRA 9</t>
  </si>
  <si>
    <t>CL 52C CON CRA 8H</t>
  </si>
  <si>
    <t>A5227</t>
  </si>
  <si>
    <t>CL 53 CON CRA 9</t>
  </si>
  <si>
    <t>A003969</t>
  </si>
  <si>
    <t>A5275</t>
  </si>
  <si>
    <t>DIAGONAL 53A CON CRA 9</t>
  </si>
  <si>
    <t>CRA 9D CON CL 52C</t>
  </si>
  <si>
    <t>A102215</t>
  </si>
  <si>
    <t>A0067</t>
  </si>
  <si>
    <t>EXIST.</t>
  </si>
  <si>
    <t>CRA 9D CON CL 50A</t>
  </si>
  <si>
    <t>CL 52C CON CRA 9D</t>
  </si>
  <si>
    <t>A003962</t>
  </si>
  <si>
    <t>A6053</t>
  </si>
  <si>
    <t>CL 51A CON CRA 9D</t>
  </si>
  <si>
    <t>CL 51 CON CRA 9D</t>
  </si>
  <si>
    <t>M3265</t>
  </si>
  <si>
    <t>CL 50A CON CRA 9D</t>
  </si>
  <si>
    <t>CL 50 CON CRA 9D</t>
  </si>
  <si>
    <t>H1036</t>
  </si>
  <si>
    <t>CL 48 CON CRA 9D</t>
  </si>
  <si>
    <t>CRA 9 CON CL 52C</t>
  </si>
  <si>
    <t>CL 53 CON CRA 9D</t>
  </si>
  <si>
    <t>CRA 10 CON CL 51A</t>
  </si>
  <si>
    <t>CRA 10 CON 50A</t>
  </si>
  <si>
    <t>CRA 9G CON 48</t>
  </si>
  <si>
    <t>B7156</t>
  </si>
  <si>
    <t>CRA 9F CON CL 48</t>
  </si>
  <si>
    <t>CL 47C CON CL 45C2</t>
  </si>
  <si>
    <t>CRA 9F CON CL 47C</t>
  </si>
  <si>
    <t>CRA 10 CON CL 53</t>
  </si>
  <si>
    <t>SIN ASINGAR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</si>
</sst>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 #,##0.00_);_(&quot;$&quot;\ * \(#,##0.00\);_(&quot;$&quot;\ * &quot;-&quot;??_);_(@_)"/>
    <numFmt numFmtId="165" formatCode="_(* #,##0.00_);_(* \(#,##0.00\);_(* &quot;-&quot;??_);_(@_)"/>
    <numFmt numFmtId="166" formatCode="&quot;$&quot;\ #,##0"/>
    <numFmt numFmtId="167" formatCode="0.000"/>
    <numFmt numFmtId="168" formatCode="[$$-240A]\ #,##0"/>
    <numFmt numFmtId="169" formatCode="_-* #,##0\ _$_-;\-* #,##0\ _$_-;_-* &quot;-&quot;\ _$_-;_-@_-"/>
    <numFmt numFmtId="170" formatCode="0.0"/>
    <numFmt numFmtId="171" formatCode="#,##0.00000"/>
    <numFmt numFmtId="172" formatCode="0.000000"/>
    <numFmt numFmtId="173" formatCode="#,##0.000000000"/>
    <numFmt numFmtId="174" formatCode="0.0000000"/>
    <numFmt numFmtId="175" formatCode="0.00000"/>
  </numFmts>
  <fonts count="33" x14ac:knownFonts="1">
    <font>
      <sz val="11"/>
      <color theme="1"/>
      <name val="Calibri"/>
      <family val="2"/>
      <scheme val="minor"/>
    </font>
    <font>
      <sz val="11"/>
      <color theme="1"/>
      <name val="Calibri"/>
      <family val="2"/>
      <scheme val="minor"/>
    </font>
    <font>
      <b/>
      <sz val="10"/>
      <name val="Arial"/>
      <family val="2"/>
    </font>
    <font>
      <b/>
      <sz val="10"/>
      <color rgb="FFFF0000"/>
      <name val="Arial"/>
      <family val="2"/>
    </font>
    <font>
      <sz val="10"/>
      <name val="Arial"/>
      <family val="2"/>
    </font>
    <font>
      <sz val="10"/>
      <color indexed="18"/>
      <name val="Arial Narrow"/>
      <family val="2"/>
    </font>
    <font>
      <b/>
      <sz val="12"/>
      <name val="Arial"/>
      <family val="2"/>
    </font>
    <font>
      <sz val="12"/>
      <name val="Arial"/>
      <family val="2"/>
    </font>
    <font>
      <b/>
      <u/>
      <sz val="16"/>
      <name val="Arial"/>
      <family val="2"/>
    </font>
    <font>
      <sz val="10"/>
      <color rgb="FFFF0000"/>
      <name val="Arial"/>
      <family val="2"/>
    </font>
    <font>
      <b/>
      <sz val="8"/>
      <name val="Arial"/>
      <family val="2"/>
    </font>
    <font>
      <b/>
      <sz val="16"/>
      <name val="Arial"/>
      <family val="2"/>
    </font>
    <font>
      <b/>
      <u/>
      <sz val="12"/>
      <name val="Arial"/>
      <family val="2"/>
    </font>
    <font>
      <sz val="12"/>
      <color rgb="FFFF0000"/>
      <name val="Arial"/>
      <family val="2"/>
    </font>
    <font>
      <sz val="12"/>
      <color theme="3"/>
      <name val="Arial"/>
      <family val="2"/>
    </font>
    <font>
      <b/>
      <sz val="10"/>
      <color rgb="FF0070C0"/>
      <name val="Arial"/>
      <family val="2"/>
    </font>
    <font>
      <sz val="10"/>
      <color indexed="47"/>
      <name val="Arial"/>
      <family val="2"/>
    </font>
    <font>
      <b/>
      <sz val="10"/>
      <color indexed="18"/>
      <name val="Arial"/>
      <family val="2"/>
    </font>
    <font>
      <sz val="10"/>
      <color theme="0" tint="-0.34998626667073579"/>
      <name val="Arial"/>
      <family val="2"/>
    </font>
    <font>
      <sz val="10"/>
      <color indexed="10"/>
      <name val="Arial"/>
      <family val="2"/>
    </font>
    <font>
      <sz val="10"/>
      <color indexed="9"/>
      <name val="Arial"/>
      <family val="2"/>
    </font>
    <font>
      <sz val="10"/>
      <color indexed="18"/>
      <name val="Arial"/>
      <family val="2"/>
    </font>
    <font>
      <b/>
      <sz val="10"/>
      <color indexed="9"/>
      <name val="Arial"/>
      <family val="2"/>
    </font>
    <font>
      <b/>
      <sz val="8"/>
      <color indexed="81"/>
      <name val="Tahoma"/>
      <family val="2"/>
    </font>
    <font>
      <sz val="8"/>
      <color indexed="81"/>
      <name val="Tahoma"/>
      <family val="2"/>
    </font>
    <font>
      <b/>
      <sz val="7"/>
      <name val="Arial"/>
      <family val="2"/>
    </font>
    <font>
      <b/>
      <sz val="10"/>
      <name val="Symbol"/>
      <family val="1"/>
      <charset val="2"/>
    </font>
    <font>
      <u/>
      <sz val="10"/>
      <name val="Arial"/>
      <family val="2"/>
    </font>
    <font>
      <sz val="12"/>
      <color indexed="10"/>
      <name val="Arial"/>
      <family val="2"/>
    </font>
    <font>
      <sz val="11"/>
      <color theme="0"/>
      <name val="Calibri"/>
      <family val="2"/>
      <scheme val="minor"/>
    </font>
    <font>
      <b/>
      <sz val="10"/>
      <color theme="0"/>
      <name val="Arial"/>
      <family val="2"/>
    </font>
    <font>
      <sz val="10"/>
      <color theme="0"/>
      <name val="Arial"/>
      <family val="2"/>
    </font>
    <font>
      <sz val="10"/>
      <color rgb="FF000000"/>
      <name val="Courier"/>
    </font>
  </fonts>
  <fills count="21">
    <fill>
      <patternFill patternType="none"/>
    </fill>
    <fill>
      <patternFill patternType="gray125"/>
    </fill>
    <fill>
      <patternFill patternType="solid">
        <fgColor rgb="FF92D050"/>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indexed="47"/>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EADCA0"/>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18"/>
      </left>
      <right/>
      <top style="thin">
        <color indexed="8"/>
      </top>
      <bottom/>
      <diagonal/>
    </border>
    <border>
      <left style="thin">
        <color indexed="18"/>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18"/>
      </left>
      <right style="hair">
        <color indexed="9"/>
      </right>
      <top style="thin">
        <color indexed="18"/>
      </top>
      <bottom style="hair">
        <color indexed="9"/>
      </bottom>
      <diagonal/>
    </border>
    <border>
      <left style="hair">
        <color indexed="9"/>
      </left>
      <right style="hair">
        <color indexed="9"/>
      </right>
      <top style="thin">
        <color indexed="18"/>
      </top>
      <bottom style="hair">
        <color indexed="9"/>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style="thin">
        <color indexed="18"/>
      </left>
      <right style="hair">
        <color indexed="9"/>
      </right>
      <top style="hair">
        <color indexed="9"/>
      </top>
      <bottom style="hair">
        <color indexed="9"/>
      </bottom>
      <diagonal/>
    </border>
    <border>
      <left style="hair">
        <color indexed="9"/>
      </left>
      <right style="hair">
        <color indexed="9"/>
      </right>
      <top style="hair">
        <color indexed="9"/>
      </top>
      <bottom style="hair">
        <color indexed="9"/>
      </bottom>
      <diagonal/>
    </border>
    <border>
      <left style="hair">
        <color indexed="9"/>
      </left>
      <right style="thin">
        <color indexed="18"/>
      </right>
      <top style="hair">
        <color indexed="9"/>
      </top>
      <bottom style="hair">
        <color indexed="9"/>
      </bottom>
      <diagonal/>
    </border>
    <border>
      <left/>
      <right style="thin">
        <color indexed="18"/>
      </right>
      <top style="thin">
        <color indexed="18"/>
      </top>
      <bottom style="thin">
        <color indexed="18"/>
      </bottom>
      <diagonal/>
    </border>
    <border>
      <left style="thin">
        <color indexed="18"/>
      </left>
      <right/>
      <top style="hair">
        <color indexed="9"/>
      </top>
      <bottom style="hair">
        <color indexed="9"/>
      </bottom>
      <diagonal/>
    </border>
    <border>
      <left/>
      <right/>
      <top style="hair">
        <color indexed="9"/>
      </top>
      <bottom style="hair">
        <color indexed="9"/>
      </bottom>
      <diagonal/>
    </border>
    <border>
      <left/>
      <right style="thin">
        <color indexed="64"/>
      </right>
      <top style="thin">
        <color indexed="64"/>
      </top>
      <bottom style="thin">
        <color indexed="64"/>
      </bottom>
      <diagonal/>
    </border>
    <border>
      <left style="thin">
        <color indexed="18"/>
      </left>
      <right style="hair">
        <color indexed="9"/>
      </right>
      <top style="hair">
        <color indexed="9"/>
      </top>
      <bottom style="thin">
        <color indexed="18"/>
      </bottom>
      <diagonal/>
    </border>
    <border>
      <left style="hair">
        <color indexed="9"/>
      </left>
      <right style="hair">
        <color indexed="9"/>
      </right>
      <top style="hair">
        <color indexed="9"/>
      </top>
      <bottom style="thin">
        <color indexed="18"/>
      </bottom>
      <diagonal/>
    </border>
    <border>
      <left style="hair">
        <color indexed="9"/>
      </left>
      <right style="hair">
        <color indexed="9"/>
      </right>
      <top style="hair">
        <color indexed="9"/>
      </top>
      <bottom/>
      <diagonal/>
    </border>
    <border>
      <left style="hair">
        <color indexed="9"/>
      </left>
      <right style="thin">
        <color indexed="18"/>
      </right>
      <top style="hair">
        <color indexed="9"/>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style="thin">
        <color indexed="18"/>
      </right>
      <top style="thin">
        <color indexed="18"/>
      </top>
      <bottom/>
      <diagonal/>
    </border>
    <border>
      <left style="thin">
        <color indexed="18"/>
      </left>
      <right style="thin">
        <color indexed="18"/>
      </right>
      <top/>
      <bottom style="thin">
        <color indexed="18"/>
      </bottom>
      <diagonal/>
    </border>
    <border>
      <left style="hair">
        <color indexed="9"/>
      </left>
      <right style="hair">
        <color indexed="9"/>
      </right>
      <top/>
      <bottom/>
      <diagonal/>
    </border>
    <border>
      <left style="hair">
        <color indexed="9"/>
      </left>
      <right style="hair">
        <color indexed="9"/>
      </right>
      <top/>
      <bottom style="hair">
        <color indexed="9"/>
      </bottom>
      <diagonal/>
    </border>
    <border>
      <left style="hair">
        <color indexed="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18"/>
      </top>
      <bottom/>
      <diagonal/>
    </border>
    <border>
      <left style="thin">
        <color indexed="18"/>
      </left>
      <right/>
      <top style="thin">
        <color indexed="18"/>
      </top>
      <bottom style="thin">
        <color indexed="64"/>
      </bottom>
      <diagonal/>
    </border>
    <border>
      <left/>
      <right style="thin">
        <color indexed="18"/>
      </right>
      <top style="thin">
        <color indexed="18"/>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top style="thin">
        <color indexed="64"/>
      </top>
      <bottom/>
      <diagonal/>
    </border>
    <border>
      <left/>
      <right style="thin">
        <color indexed="18"/>
      </right>
      <top style="thin">
        <color indexed="64"/>
      </top>
      <bottom/>
      <diagonal/>
    </border>
    <border>
      <left/>
      <right style="thin">
        <color indexed="18"/>
      </right>
      <top/>
      <bottom/>
      <diagonal/>
    </border>
    <border>
      <left style="thin">
        <color indexed="64"/>
      </left>
      <right/>
      <top/>
      <bottom/>
      <diagonal/>
    </border>
    <border>
      <left/>
      <right style="thin">
        <color indexed="64"/>
      </right>
      <top/>
      <bottom/>
      <diagonal/>
    </border>
    <border>
      <left style="thin">
        <color indexed="18"/>
      </left>
      <right style="thin">
        <color indexed="18"/>
      </right>
      <top/>
      <bottom/>
      <diagonal/>
    </border>
    <border>
      <left style="hair">
        <color indexed="9"/>
      </left>
      <right style="hair">
        <color indexed="9"/>
      </right>
      <top style="thin">
        <color indexed="18"/>
      </top>
      <bottom style="thin">
        <color indexed="18"/>
      </bottom>
      <diagonal/>
    </border>
    <border>
      <left style="hair">
        <color indexed="9"/>
      </left>
      <right/>
      <top style="thin">
        <color indexed="18"/>
      </top>
      <bottom style="thin">
        <color indexed="18"/>
      </bottom>
      <diagonal/>
    </border>
    <border>
      <left style="thin">
        <color indexed="18"/>
      </left>
      <right/>
      <top style="thin">
        <color indexed="18"/>
      </top>
      <bottom style="thin">
        <color indexed="9"/>
      </bottom>
      <diagonal/>
    </border>
    <border>
      <left/>
      <right style="thin">
        <color indexed="9"/>
      </right>
      <top style="thin">
        <color indexed="18"/>
      </top>
      <bottom style="thin">
        <color indexed="9"/>
      </bottom>
      <diagonal/>
    </border>
    <border>
      <left style="thin">
        <color indexed="9"/>
      </left>
      <right style="thin">
        <color indexed="9"/>
      </right>
      <top style="thin">
        <color indexed="18"/>
      </top>
      <bottom/>
      <diagonal/>
    </border>
    <border>
      <left style="thin">
        <color indexed="9"/>
      </left>
      <right style="thin">
        <color indexed="9"/>
      </right>
      <top style="thin">
        <color indexed="18"/>
      </top>
      <bottom style="thin">
        <color indexed="9"/>
      </bottom>
      <diagonal/>
    </border>
    <border>
      <left style="thin">
        <color indexed="9"/>
      </left>
      <right/>
      <top style="thin">
        <color indexed="18"/>
      </top>
      <bottom style="thin">
        <color indexed="9"/>
      </bottom>
      <diagonal/>
    </border>
    <border>
      <left/>
      <right/>
      <top style="thin">
        <color indexed="18"/>
      </top>
      <bottom style="thin">
        <color indexed="9"/>
      </bottom>
      <diagonal/>
    </border>
    <border>
      <left style="thin">
        <color indexed="64"/>
      </left>
      <right/>
      <top style="thin">
        <color indexed="64"/>
      </top>
      <bottom style="thin">
        <color indexed="64"/>
      </bottom>
      <diagonal/>
    </border>
    <border>
      <left style="thin">
        <color indexed="18"/>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8"/>
      </left>
      <right style="hair">
        <color indexed="18"/>
      </right>
      <top/>
      <bottom style="hair">
        <color indexed="18"/>
      </bottom>
      <diagonal/>
    </border>
    <border>
      <left style="hair">
        <color indexed="18"/>
      </left>
      <right style="hair">
        <color indexed="18"/>
      </right>
      <top/>
      <bottom style="hair">
        <color indexed="18"/>
      </bottom>
      <diagonal/>
    </border>
    <border>
      <left style="hair">
        <color indexed="18"/>
      </left>
      <right/>
      <top/>
      <bottom style="hair">
        <color indexed="18"/>
      </bottom>
      <diagonal/>
    </border>
    <border>
      <left/>
      <right/>
      <top/>
      <bottom style="hair">
        <color indexed="18"/>
      </bottom>
      <diagonal/>
    </border>
    <border>
      <left/>
      <right style="hair">
        <color indexed="18"/>
      </right>
      <top/>
      <bottom style="hair">
        <color indexed="18"/>
      </bottom>
      <diagonal/>
    </border>
    <border>
      <left style="hair">
        <color indexed="18"/>
      </left>
      <right style="thin">
        <color indexed="18"/>
      </right>
      <top/>
      <bottom style="hair">
        <color indexed="18"/>
      </bottom>
      <diagonal/>
    </border>
    <border>
      <left style="thin">
        <color indexed="18"/>
      </left>
      <right style="hair">
        <color indexed="18"/>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top style="hair">
        <color indexed="18"/>
      </top>
      <bottom style="hair">
        <color indexed="18"/>
      </bottom>
      <diagonal/>
    </border>
    <border>
      <left/>
      <right/>
      <top style="hair">
        <color indexed="18"/>
      </top>
      <bottom style="hair">
        <color indexed="18"/>
      </bottom>
      <diagonal/>
    </border>
    <border>
      <left/>
      <right style="hair">
        <color indexed="18"/>
      </right>
      <top style="hair">
        <color indexed="18"/>
      </top>
      <bottom style="hair">
        <color indexed="18"/>
      </bottom>
      <diagonal/>
    </border>
    <border>
      <left style="hair">
        <color indexed="18"/>
      </left>
      <right style="thin">
        <color indexed="18"/>
      </right>
      <top style="thin">
        <color indexed="18"/>
      </top>
      <bottom/>
      <diagonal/>
    </border>
    <border>
      <left style="thin">
        <color indexed="18"/>
      </left>
      <right style="hair">
        <color indexed="18"/>
      </right>
      <top style="thin">
        <color indexed="18"/>
      </top>
      <bottom/>
      <diagonal/>
    </border>
    <border>
      <left style="hair">
        <color indexed="18"/>
      </left>
      <right style="thin">
        <color indexed="18"/>
      </right>
      <top/>
      <bottom/>
      <diagonal/>
    </border>
    <border>
      <left style="thin">
        <color indexed="18"/>
      </left>
      <right style="hair">
        <color indexed="18"/>
      </right>
      <top/>
      <bottom/>
      <diagonal/>
    </border>
    <border>
      <left style="thin">
        <color indexed="18"/>
      </left>
      <right style="hair">
        <color indexed="18"/>
      </right>
      <top style="hair">
        <color indexed="18"/>
      </top>
      <bottom style="thin">
        <color indexed="18"/>
      </bottom>
      <diagonal/>
    </border>
    <border>
      <left style="hair">
        <color indexed="18"/>
      </left>
      <right style="hair">
        <color indexed="18"/>
      </right>
      <top style="hair">
        <color indexed="18"/>
      </top>
      <bottom style="thin">
        <color indexed="18"/>
      </bottom>
      <diagonal/>
    </border>
    <border>
      <left style="hair">
        <color indexed="18"/>
      </left>
      <right/>
      <top style="hair">
        <color indexed="18"/>
      </top>
      <bottom style="thin">
        <color indexed="18"/>
      </bottom>
      <diagonal/>
    </border>
    <border>
      <left/>
      <right/>
      <top style="hair">
        <color indexed="18"/>
      </top>
      <bottom style="thin">
        <color indexed="18"/>
      </bottom>
      <diagonal/>
    </border>
    <border>
      <left/>
      <right style="hair">
        <color indexed="18"/>
      </right>
      <top style="hair">
        <color indexed="18"/>
      </top>
      <bottom style="thin">
        <color indexed="18"/>
      </bottom>
      <diagonal/>
    </border>
    <border>
      <left style="hair">
        <color indexed="18"/>
      </left>
      <right style="hair">
        <color indexed="18"/>
      </right>
      <top style="hair">
        <color indexed="18"/>
      </top>
      <bottom style="thin">
        <color indexed="64"/>
      </bottom>
      <diagonal/>
    </border>
    <border>
      <left style="hair">
        <color indexed="18"/>
      </left>
      <right style="thin">
        <color indexed="18"/>
      </right>
      <top/>
      <bottom style="thin">
        <color indexed="64"/>
      </bottom>
      <diagonal/>
    </border>
    <border>
      <left style="thin">
        <color indexed="18"/>
      </left>
      <right style="hair">
        <color indexed="18"/>
      </right>
      <top style="thin">
        <color indexed="18"/>
      </top>
      <bottom style="thin">
        <color indexed="18"/>
      </bottom>
      <diagonal/>
    </border>
    <border>
      <left style="hair">
        <color indexed="18"/>
      </left>
      <right style="hair">
        <color indexed="18"/>
      </right>
      <top/>
      <bottom/>
      <diagonal/>
    </border>
    <border>
      <left style="hair">
        <color indexed="18"/>
      </left>
      <right/>
      <top/>
      <bottom/>
      <diagonal/>
    </border>
    <border>
      <left/>
      <right style="hair">
        <color indexed="18"/>
      </right>
      <top/>
      <bottom/>
      <diagonal/>
    </border>
    <border>
      <left style="hair">
        <color indexed="18"/>
      </left>
      <right style="hair">
        <color indexed="18"/>
      </right>
      <top style="thin">
        <color indexed="18"/>
      </top>
      <bottom style="hair">
        <color indexed="18"/>
      </bottom>
      <diagonal/>
    </border>
    <border>
      <left style="hair">
        <color indexed="18"/>
      </left>
      <right/>
      <top style="thin">
        <color indexed="18"/>
      </top>
      <bottom style="hair">
        <color indexed="18"/>
      </bottom>
      <diagonal/>
    </border>
    <border>
      <left/>
      <right style="hair">
        <color indexed="18"/>
      </right>
      <top style="thin">
        <color indexed="18"/>
      </top>
      <bottom style="hair">
        <color indexed="18"/>
      </bottom>
      <diagonal/>
    </border>
    <border>
      <left style="thin">
        <color indexed="64"/>
      </left>
      <right/>
      <top style="thin">
        <color indexed="18"/>
      </top>
      <bottom/>
      <diagonal/>
    </border>
    <border>
      <left style="hair">
        <color indexed="18"/>
      </left>
      <right style="thin">
        <color indexed="18"/>
      </right>
      <top style="hair">
        <color indexed="18"/>
      </top>
      <bottom style="hair">
        <color indexed="18"/>
      </bottom>
      <diagonal/>
    </border>
    <border>
      <left style="hair">
        <color indexed="9"/>
      </left>
      <right style="thin">
        <color indexed="18"/>
      </right>
      <top style="thin">
        <color indexed="18"/>
      </top>
      <bottom style="hair">
        <color indexed="9"/>
      </bottom>
      <diagonal/>
    </border>
    <border>
      <left style="thin">
        <color indexed="18"/>
      </left>
      <right/>
      <top style="hair">
        <color indexed="9"/>
      </top>
      <bottom/>
      <diagonal/>
    </border>
    <border>
      <left/>
      <right/>
      <top style="hair">
        <color indexed="9"/>
      </top>
      <bottom/>
      <diagonal/>
    </border>
    <border>
      <left/>
      <right style="thin">
        <color indexed="18"/>
      </right>
      <top style="hair">
        <color indexed="9"/>
      </top>
      <bottom/>
      <diagonal/>
    </border>
    <border>
      <left style="thin">
        <color indexed="18"/>
      </left>
      <right style="hair">
        <color indexed="9"/>
      </right>
      <top/>
      <bottom style="hair">
        <color indexed="9"/>
      </bottom>
      <diagonal/>
    </border>
    <border>
      <left style="hair">
        <color indexed="9"/>
      </left>
      <right style="thin">
        <color indexed="18"/>
      </right>
      <top/>
      <bottom style="hair">
        <color indexed="9"/>
      </bottom>
      <diagonal/>
    </border>
    <border>
      <left style="thin">
        <color indexed="50"/>
      </left>
      <right style="thin">
        <color indexed="50"/>
      </right>
      <top style="thin">
        <color indexed="50"/>
      </top>
      <bottom style="thin">
        <color indexed="50"/>
      </bottom>
      <diagonal/>
    </border>
    <border>
      <left style="thick">
        <color indexed="46"/>
      </left>
      <right style="thin">
        <color indexed="46"/>
      </right>
      <top style="thick">
        <color indexed="46"/>
      </top>
      <bottom/>
      <diagonal/>
    </border>
    <border>
      <left style="thin">
        <color indexed="46"/>
      </left>
      <right style="thin">
        <color indexed="46"/>
      </right>
      <top style="thick">
        <color indexed="46"/>
      </top>
      <bottom/>
      <diagonal/>
    </border>
    <border>
      <left style="thin">
        <color indexed="46"/>
      </left>
      <right style="thick">
        <color indexed="46"/>
      </right>
      <top style="thick">
        <color indexed="46"/>
      </top>
      <bottom/>
      <diagonal/>
    </border>
    <border>
      <left style="thick">
        <color indexed="46"/>
      </left>
      <right/>
      <top style="thick">
        <color indexed="46"/>
      </top>
      <bottom/>
      <diagonal/>
    </border>
    <border>
      <left style="thick">
        <color indexed="46"/>
      </left>
      <right style="thick">
        <color indexed="46"/>
      </right>
      <top style="thick">
        <color indexed="46"/>
      </top>
      <bottom/>
      <diagonal/>
    </border>
    <border>
      <left style="thick">
        <color indexed="46"/>
      </left>
      <right style="thin">
        <color indexed="46"/>
      </right>
      <top/>
      <bottom style="hair">
        <color indexed="46"/>
      </bottom>
      <diagonal/>
    </border>
    <border>
      <left style="thin">
        <color indexed="46"/>
      </left>
      <right style="thin">
        <color indexed="46"/>
      </right>
      <top/>
      <bottom style="hair">
        <color indexed="46"/>
      </bottom>
      <diagonal/>
    </border>
    <border>
      <left style="thin">
        <color indexed="46"/>
      </left>
      <right style="thick">
        <color indexed="46"/>
      </right>
      <top/>
      <bottom style="hair">
        <color indexed="46"/>
      </bottom>
      <diagonal/>
    </border>
    <border>
      <left style="thick">
        <color indexed="46"/>
      </left>
      <right/>
      <top/>
      <bottom/>
      <diagonal/>
    </border>
    <border>
      <left style="thick">
        <color indexed="46"/>
      </left>
      <right style="thick">
        <color indexed="46"/>
      </right>
      <top/>
      <bottom/>
      <diagonal/>
    </border>
    <border>
      <left style="thick">
        <color indexed="46"/>
      </left>
      <right style="thin">
        <color indexed="46"/>
      </right>
      <top style="hair">
        <color indexed="46"/>
      </top>
      <bottom/>
      <diagonal/>
    </border>
    <border>
      <left style="thin">
        <color indexed="46"/>
      </left>
      <right style="thin">
        <color indexed="46"/>
      </right>
      <top style="hair">
        <color indexed="46"/>
      </top>
      <bottom/>
      <diagonal/>
    </border>
    <border>
      <left style="thin">
        <color indexed="46"/>
      </left>
      <right style="thick">
        <color indexed="46"/>
      </right>
      <top style="hair">
        <color indexed="46"/>
      </top>
      <bottom/>
      <diagonal/>
    </border>
    <border>
      <left style="thick">
        <color indexed="46"/>
      </left>
      <right style="thin">
        <color indexed="46"/>
      </right>
      <top/>
      <bottom style="thick">
        <color indexed="46"/>
      </bottom>
      <diagonal/>
    </border>
    <border>
      <left style="thin">
        <color indexed="46"/>
      </left>
      <right style="thin">
        <color indexed="46"/>
      </right>
      <top/>
      <bottom style="thick">
        <color indexed="46"/>
      </bottom>
      <diagonal/>
    </border>
    <border>
      <left style="thin">
        <color indexed="46"/>
      </left>
      <right style="thick">
        <color indexed="46"/>
      </right>
      <top/>
      <bottom style="thick">
        <color indexed="46"/>
      </bottom>
      <diagonal/>
    </border>
    <border>
      <left style="thick">
        <color indexed="46"/>
      </left>
      <right/>
      <top/>
      <bottom style="thick">
        <color indexed="46"/>
      </bottom>
      <diagonal/>
    </border>
    <border>
      <left style="thick">
        <color indexed="46"/>
      </left>
      <right style="thick">
        <color indexed="46"/>
      </right>
      <top/>
      <bottom style="thick">
        <color indexed="46"/>
      </bottom>
      <diagonal/>
    </border>
    <border>
      <left style="thick">
        <color indexed="46"/>
      </left>
      <right style="thin">
        <color indexed="46"/>
      </right>
      <top style="thick">
        <color indexed="46"/>
      </top>
      <bottom style="hair">
        <color indexed="46"/>
      </bottom>
      <diagonal/>
    </border>
    <border>
      <left style="thin">
        <color indexed="46"/>
      </left>
      <right style="thin">
        <color indexed="46"/>
      </right>
      <top style="thick">
        <color indexed="46"/>
      </top>
      <bottom style="hair">
        <color indexed="46"/>
      </bottom>
      <diagonal/>
    </border>
    <border>
      <left style="thin">
        <color indexed="46"/>
      </left>
      <right style="thick">
        <color indexed="46"/>
      </right>
      <top style="thick">
        <color indexed="46"/>
      </top>
      <bottom style="hair">
        <color indexed="46"/>
      </bottom>
      <diagonal/>
    </border>
    <border>
      <left style="thick">
        <color indexed="46"/>
      </left>
      <right/>
      <top style="thick">
        <color indexed="46"/>
      </top>
      <bottom style="thin">
        <color indexed="46"/>
      </bottom>
      <diagonal/>
    </border>
    <border>
      <left style="thick">
        <color indexed="46"/>
      </left>
      <right style="thick">
        <color indexed="46"/>
      </right>
      <top style="thick">
        <color indexed="46"/>
      </top>
      <bottom style="thin">
        <color indexed="46"/>
      </bottom>
      <diagonal/>
    </border>
    <border>
      <left style="thick">
        <color indexed="46"/>
      </left>
      <right style="thin">
        <color indexed="46"/>
      </right>
      <top style="hair">
        <color indexed="46"/>
      </top>
      <bottom style="hair">
        <color indexed="46"/>
      </bottom>
      <diagonal/>
    </border>
    <border>
      <left style="thin">
        <color indexed="46"/>
      </left>
      <right style="thin">
        <color indexed="46"/>
      </right>
      <top style="hair">
        <color indexed="46"/>
      </top>
      <bottom style="hair">
        <color indexed="46"/>
      </bottom>
      <diagonal/>
    </border>
    <border>
      <left style="thin">
        <color indexed="46"/>
      </left>
      <right style="thick">
        <color indexed="46"/>
      </right>
      <top style="hair">
        <color indexed="46"/>
      </top>
      <bottom style="hair">
        <color indexed="46"/>
      </bottom>
      <diagonal/>
    </border>
    <border>
      <left style="thick">
        <color indexed="46"/>
      </left>
      <right/>
      <top style="thin">
        <color indexed="46"/>
      </top>
      <bottom style="thin">
        <color indexed="46"/>
      </bottom>
      <diagonal/>
    </border>
    <border>
      <left style="thick">
        <color indexed="46"/>
      </left>
      <right style="thick">
        <color indexed="46"/>
      </right>
      <top style="thin">
        <color indexed="46"/>
      </top>
      <bottom style="thin">
        <color indexed="46"/>
      </bottom>
      <diagonal/>
    </border>
    <border>
      <left style="thin">
        <color indexed="19"/>
      </left>
      <right style="thin">
        <color indexed="19"/>
      </right>
      <top style="thin">
        <color indexed="19"/>
      </top>
      <bottom style="thin">
        <color indexed="19"/>
      </bottom>
      <diagonal/>
    </border>
    <border>
      <left style="thin">
        <color indexed="50"/>
      </left>
      <right style="thin">
        <color indexed="50"/>
      </right>
      <top style="thin">
        <color indexed="50"/>
      </top>
      <bottom/>
      <diagonal/>
    </border>
    <border>
      <left style="thin">
        <color indexed="50"/>
      </left>
      <right style="thin">
        <color indexed="50"/>
      </right>
      <top/>
      <bottom style="thin">
        <color indexed="50"/>
      </bottom>
      <diagonal/>
    </border>
    <border>
      <left style="thin">
        <color indexed="50"/>
      </left>
      <right style="thin">
        <color indexed="50"/>
      </right>
      <top style="hair">
        <color indexed="50"/>
      </top>
      <bottom style="hair">
        <color indexed="50"/>
      </bottom>
      <diagonal/>
    </border>
    <border>
      <left style="thin">
        <color indexed="50"/>
      </left>
      <right style="thin">
        <color indexed="50"/>
      </right>
      <top style="hair">
        <color indexed="50"/>
      </top>
      <bottom style="thin">
        <color indexed="50"/>
      </bottom>
      <diagonal/>
    </border>
    <border>
      <left style="thin">
        <color indexed="12"/>
      </left>
      <right/>
      <top/>
      <bottom/>
      <diagonal/>
    </border>
    <border>
      <left style="thin">
        <color indexed="12"/>
      </left>
      <right style="thin">
        <color indexed="12"/>
      </right>
      <top style="hair">
        <color indexed="12"/>
      </top>
      <bottom style="hair">
        <color indexed="12"/>
      </bottom>
      <diagonal/>
    </border>
    <border>
      <left style="thin">
        <color indexed="12"/>
      </left>
      <right style="thin">
        <color indexed="12"/>
      </right>
      <top style="hair">
        <color indexed="12"/>
      </top>
      <bottom style="thin">
        <color indexed="12"/>
      </bottom>
      <diagonal/>
    </border>
    <border>
      <left/>
      <right style="thin">
        <color indexed="12"/>
      </right>
      <top style="thin">
        <color indexed="64"/>
      </top>
      <bottom style="thin">
        <color indexed="64"/>
      </bottom>
      <diagonal/>
    </border>
    <border>
      <left style="thin">
        <color indexed="12"/>
      </left>
      <right style="thin">
        <color indexed="12"/>
      </right>
      <top style="thin">
        <color indexed="64"/>
      </top>
      <bottom style="thin">
        <color indexed="64"/>
      </bottom>
      <diagonal/>
    </border>
    <border>
      <left style="thin">
        <color indexed="12"/>
      </left>
      <right style="thin">
        <color indexed="64"/>
      </right>
      <top style="thin">
        <color indexed="64"/>
      </top>
      <bottom style="thin">
        <color indexed="64"/>
      </bottom>
      <diagonal/>
    </border>
    <border>
      <left style="thin">
        <color indexed="64"/>
      </left>
      <right style="thin">
        <color indexed="12"/>
      </right>
      <top/>
      <bottom style="hair">
        <color indexed="12"/>
      </bottom>
      <diagonal/>
    </border>
    <border>
      <left style="thin">
        <color indexed="12"/>
      </left>
      <right style="thin">
        <color indexed="12"/>
      </right>
      <top/>
      <bottom style="hair">
        <color indexed="12"/>
      </bottom>
      <diagonal/>
    </border>
    <border>
      <left style="thin">
        <color indexed="12"/>
      </left>
      <right style="thin">
        <color indexed="64"/>
      </right>
      <top/>
      <bottom style="hair">
        <color indexed="12"/>
      </bottom>
      <diagonal/>
    </border>
    <border>
      <left style="thin">
        <color indexed="64"/>
      </left>
      <right style="thin">
        <color indexed="12"/>
      </right>
      <top style="hair">
        <color indexed="12"/>
      </top>
      <bottom style="hair">
        <color indexed="12"/>
      </bottom>
      <diagonal/>
    </border>
    <border>
      <left style="thin">
        <color indexed="64"/>
      </left>
      <right style="thin">
        <color indexed="12"/>
      </right>
      <top style="hair">
        <color indexed="12"/>
      </top>
      <bottom style="thin">
        <color indexed="64"/>
      </bottom>
      <diagonal/>
    </border>
    <border>
      <left style="thin">
        <color indexed="12"/>
      </left>
      <right style="thin">
        <color indexed="12"/>
      </right>
      <top style="hair">
        <color indexed="12"/>
      </top>
      <bottom style="thin">
        <color indexed="64"/>
      </bottom>
      <diagonal/>
    </border>
    <border>
      <left style="thin">
        <color indexed="12"/>
      </left>
      <right style="thin">
        <color indexed="64"/>
      </right>
      <top style="hair">
        <color indexed="12"/>
      </top>
      <bottom style="thin">
        <color indexed="64"/>
      </bottom>
      <diagonal/>
    </border>
    <border>
      <left style="thin">
        <color indexed="12"/>
      </left>
      <right style="thin">
        <color indexed="64"/>
      </right>
      <top style="hair">
        <color indexed="12"/>
      </top>
      <bottom style="hair">
        <color indexed="12"/>
      </bottom>
      <diagonal/>
    </border>
    <border>
      <left style="thin">
        <color indexed="64"/>
      </left>
      <right style="thin">
        <color indexed="64"/>
      </right>
      <top style="thin">
        <color indexed="64"/>
      </top>
      <bottom style="hair">
        <color indexed="18"/>
      </bottom>
      <diagonal/>
    </border>
    <border>
      <left style="thin">
        <color indexed="64"/>
      </left>
      <right style="thin">
        <color indexed="64"/>
      </right>
      <top style="hair">
        <color indexed="18"/>
      </top>
      <bottom style="hair">
        <color indexed="18"/>
      </bottom>
      <diagonal/>
    </border>
    <border>
      <left style="thin">
        <color indexed="64"/>
      </left>
      <right style="thin">
        <color indexed="64"/>
      </right>
      <top style="hair">
        <color indexed="18"/>
      </top>
      <bottom style="thin">
        <color indexed="64"/>
      </bottom>
      <diagonal/>
    </border>
    <border>
      <left style="thin">
        <color indexed="64"/>
      </left>
      <right style="thin">
        <color indexed="64"/>
      </right>
      <top/>
      <bottom style="hair">
        <color indexed="18"/>
      </bottom>
      <diagonal/>
    </border>
    <border>
      <left style="thick">
        <color indexed="46"/>
      </left>
      <right style="thin">
        <color indexed="46"/>
      </right>
      <top style="hair">
        <color indexed="46"/>
      </top>
      <bottom style="thick">
        <color indexed="46"/>
      </bottom>
      <diagonal/>
    </border>
    <border>
      <left style="thin">
        <color indexed="46"/>
      </left>
      <right style="thin">
        <color indexed="46"/>
      </right>
      <top style="hair">
        <color indexed="46"/>
      </top>
      <bottom style="thick">
        <color indexed="46"/>
      </bottom>
      <diagonal/>
    </border>
    <border>
      <left style="thin">
        <color indexed="46"/>
      </left>
      <right style="thick">
        <color indexed="46"/>
      </right>
      <top style="hair">
        <color indexed="46"/>
      </top>
      <bottom style="thick">
        <color indexed="46"/>
      </bottom>
      <diagonal/>
    </border>
    <border>
      <left style="thick">
        <color indexed="46"/>
      </left>
      <right/>
      <top style="thin">
        <color indexed="46"/>
      </top>
      <bottom style="thick">
        <color indexed="46"/>
      </bottom>
      <diagonal/>
    </border>
    <border>
      <left style="thick">
        <color indexed="46"/>
      </left>
      <right style="thick">
        <color indexed="46"/>
      </right>
      <top style="thin">
        <color indexed="46"/>
      </top>
      <bottom style="thick">
        <color indexed="46"/>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18"/>
      </left>
      <right/>
      <top style="thin">
        <color indexed="18"/>
      </top>
      <bottom style="hair">
        <color indexed="9"/>
      </bottom>
      <diagonal/>
    </border>
    <border>
      <left/>
      <right/>
      <top style="thin">
        <color indexed="18"/>
      </top>
      <bottom style="hair">
        <color indexed="9"/>
      </bottom>
      <diagonal/>
    </border>
    <border>
      <left style="thin">
        <color indexed="9"/>
      </left>
      <right/>
      <top style="thin">
        <color indexed="18"/>
      </top>
      <bottom/>
      <diagonal/>
    </border>
    <border>
      <left/>
      <right style="thin">
        <color indexed="64"/>
      </right>
      <top style="thin">
        <color indexed="18"/>
      </top>
      <bottom/>
      <diagonal/>
    </border>
    <border>
      <left style="thin">
        <color indexed="64"/>
      </left>
      <right/>
      <top style="thin">
        <color indexed="18"/>
      </top>
      <bottom style="thin">
        <color indexed="18"/>
      </bottom>
      <diagonal/>
    </border>
    <border>
      <left style="thin">
        <color indexed="9"/>
      </left>
      <right/>
      <top/>
      <bottom/>
      <diagonal/>
    </border>
    <border>
      <left style="thin">
        <color indexed="64"/>
      </left>
      <right/>
      <top/>
      <bottom style="thin">
        <color indexed="18"/>
      </bottom>
      <diagonal/>
    </border>
    <border>
      <left style="thin">
        <color indexed="9"/>
      </left>
      <right/>
      <top/>
      <bottom style="thin">
        <color indexed="9"/>
      </bottom>
      <diagonal/>
    </border>
    <border>
      <left/>
      <right style="thin">
        <color indexed="18"/>
      </right>
      <top/>
      <bottom style="thin">
        <color indexed="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style="thin">
        <color indexed="18"/>
      </right>
      <top/>
      <bottom style="thin">
        <color indexed="18"/>
      </bottom>
      <diagonal/>
    </border>
    <border>
      <left style="hair">
        <color indexed="9"/>
      </left>
      <right style="hair">
        <color indexed="9"/>
      </right>
      <top/>
      <bottom style="thin">
        <color indexed="18"/>
      </bottom>
      <diagonal/>
    </border>
    <border>
      <left style="thin">
        <color indexed="9"/>
      </left>
      <right style="thin">
        <color indexed="9"/>
      </right>
      <top/>
      <bottom style="thin">
        <color indexed="64"/>
      </bottom>
      <diagonal/>
    </border>
    <border>
      <left style="thin">
        <color indexed="18"/>
      </left>
      <right style="hair">
        <color indexed="18"/>
      </right>
      <top/>
      <bottom style="thin">
        <color indexed="18"/>
      </bottom>
      <diagonal/>
    </border>
    <border>
      <left style="hair">
        <color indexed="18"/>
      </left>
      <right style="thin">
        <color indexed="18"/>
      </right>
      <top/>
      <bottom style="thin">
        <color indexed="18"/>
      </bottom>
      <diagonal/>
    </border>
    <border>
      <left style="thin">
        <color indexed="18"/>
      </left>
      <right style="hair">
        <color indexed="18"/>
      </right>
      <top/>
      <bottom style="thin">
        <color indexed="64"/>
      </bottom>
      <diagonal/>
    </border>
    <border>
      <left style="hair">
        <color indexed="18"/>
      </left>
      <right/>
      <top/>
      <bottom style="thin">
        <color indexed="18"/>
      </bottom>
      <diagonal/>
    </border>
    <border>
      <left/>
      <right style="hair">
        <color indexed="18"/>
      </right>
      <top/>
      <bottom style="thin">
        <color indexed="18"/>
      </bottom>
      <diagonal/>
    </border>
    <border>
      <left style="hair">
        <color indexed="18"/>
      </left>
      <right style="hair">
        <color indexed="18"/>
      </right>
      <top/>
      <bottom style="thin">
        <color indexed="18"/>
      </bottom>
      <diagonal/>
    </border>
    <border>
      <left/>
      <right style="thin">
        <color indexed="64"/>
      </right>
      <top/>
      <bottom style="thin">
        <color indexed="18"/>
      </bottom>
      <diagonal/>
    </border>
    <border>
      <left style="hair">
        <color indexed="9"/>
      </left>
      <right/>
      <top style="hair">
        <color indexed="9"/>
      </top>
      <bottom style="hair">
        <color indexed="9"/>
      </bottom>
      <diagonal/>
    </border>
    <border>
      <left style="hair">
        <color indexed="9"/>
      </left>
      <right/>
      <top style="hair">
        <color indexed="9"/>
      </top>
      <bottom style="thin">
        <color indexed="18"/>
      </bottom>
      <diagonal/>
    </border>
    <border>
      <left/>
      <right style="thin">
        <color indexed="64"/>
      </right>
      <top style="thin">
        <color indexed="18"/>
      </top>
      <bottom style="thin">
        <color indexed="9"/>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697">
    <xf numFmtId="0" fontId="0" fillId="0" borderId="0" xfId="0"/>
    <xf numFmtId="0" fontId="2" fillId="2" borderId="1" xfId="0" applyFont="1" applyFill="1" applyBorder="1"/>
    <xf numFmtId="0" fontId="3" fillId="0" borderId="0" xfId="0" applyFont="1"/>
    <xf numFmtId="0" fontId="4" fillId="0" borderId="0" xfId="0" applyFont="1"/>
    <xf numFmtId="0" fontId="4" fillId="0" borderId="1" xfId="0" applyFont="1" applyBorder="1"/>
    <xf numFmtId="0" fontId="4" fillId="3" borderId="1" xfId="0" applyFont="1" applyFill="1" applyBorder="1" applyAlignment="1">
      <alignment horizontal="center"/>
    </xf>
    <xf numFmtId="0" fontId="4" fillId="0" borderId="1" xfId="0" applyFont="1" applyBorder="1" applyAlignment="1">
      <alignment horizontal="center"/>
    </xf>
    <xf numFmtId="0" fontId="4" fillId="0" borderId="2" xfId="0" applyFont="1" applyBorder="1"/>
    <xf numFmtId="0" fontId="4" fillId="4" borderId="2" xfId="0" applyFont="1" applyFill="1" applyBorder="1"/>
    <xf numFmtId="0" fontId="4" fillId="0" borderId="3" xfId="0" applyFont="1" applyBorder="1"/>
    <xf numFmtId="2" fontId="4" fillId="0" borderId="3" xfId="0" applyNumberFormat="1" applyFont="1" applyBorder="1"/>
    <xf numFmtId="0" fontId="4" fillId="4" borderId="3" xfId="0" applyFont="1" applyFill="1" applyBorder="1"/>
    <xf numFmtId="0" fontId="4" fillId="5" borderId="0" xfId="0" applyFont="1" applyFill="1"/>
    <xf numFmtId="0" fontId="4" fillId="0" borderId="3" xfId="0" quotePrefix="1" applyFont="1" applyBorder="1"/>
    <xf numFmtId="0" fontId="4" fillId="6" borderId="3" xfId="0" applyFont="1" applyFill="1" applyBorder="1"/>
    <xf numFmtId="0" fontId="4" fillId="0" borderId="4" xfId="0" applyFont="1" applyBorder="1"/>
    <xf numFmtId="0" fontId="4" fillId="4" borderId="4" xfId="0" applyFont="1" applyFill="1" applyBorder="1"/>
    <xf numFmtId="0" fontId="4" fillId="0" borderId="0" xfId="0" quotePrefix="1" applyFont="1"/>
    <xf numFmtId="0" fontId="5" fillId="7" borderId="5" xfId="0" applyFont="1" applyFill="1" applyBorder="1"/>
    <xf numFmtId="0" fontId="0" fillId="8" borderId="0" xfId="0" applyFill="1"/>
    <xf numFmtId="0" fontId="5" fillId="7" borderId="6" xfId="0" applyFont="1" applyFill="1" applyBorder="1"/>
    <xf numFmtId="0" fontId="5" fillId="0" borderId="6" xfId="0" applyFont="1" applyBorder="1"/>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2"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horizontal="lef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7" fillId="0" borderId="7" xfId="0" applyFont="1" applyFill="1" applyBorder="1" applyAlignment="1">
      <alignment horizontal="center" vertical="center" wrapText="1"/>
    </xf>
    <xf numFmtId="0" fontId="6" fillId="0" borderId="8" xfId="0" applyFont="1" applyFill="1" applyBorder="1" applyAlignment="1">
      <alignment vertical="center"/>
    </xf>
    <xf numFmtId="0" fontId="6" fillId="0" borderId="11" xfId="0" applyFont="1" applyFill="1" applyBorder="1" applyAlignment="1">
      <alignment vertical="center"/>
    </xf>
    <xf numFmtId="0" fontId="7" fillId="8" borderId="10" xfId="0" applyFont="1" applyFill="1" applyBorder="1" applyAlignment="1">
      <alignment horizontal="center" vertical="center"/>
    </xf>
    <xf numFmtId="0" fontId="7" fillId="0" borderId="12" xfId="0" applyFont="1" applyFill="1" applyBorder="1" applyAlignment="1">
      <alignment horizontal="centerContinuous" vertical="center"/>
    </xf>
    <xf numFmtId="0" fontId="6" fillId="0" borderId="13" xfId="0" applyFont="1" applyFill="1" applyBorder="1" applyAlignment="1">
      <alignment vertical="center"/>
    </xf>
    <xf numFmtId="0" fontId="4" fillId="0" borderId="0" xfId="0" applyFont="1" applyFill="1" applyBorder="1" applyAlignment="1">
      <alignment vertical="center"/>
    </xf>
    <xf numFmtId="0" fontId="6" fillId="0" borderId="7" xfId="0" applyFont="1" applyFill="1" applyBorder="1" applyAlignment="1">
      <alignment vertical="center"/>
    </xf>
    <xf numFmtId="0" fontId="7" fillId="8" borderId="15"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5" xfId="0" applyFont="1" applyFill="1" applyBorder="1" applyAlignment="1">
      <alignment horizontal="center" vertical="center"/>
    </xf>
    <xf numFmtId="0" fontId="11" fillId="0" borderId="0" xfId="0" applyFont="1" applyBorder="1" applyAlignment="1">
      <alignment horizontal="centerContinuous" vertical="center" wrapText="1"/>
    </xf>
    <xf numFmtId="167" fontId="7" fillId="8" borderId="15"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4" fillId="0" borderId="0" xfId="0" applyFont="1" applyBorder="1" applyAlignment="1">
      <alignment horizontal="centerContinuous" vertical="center" wrapText="1"/>
    </xf>
    <xf numFmtId="3" fontId="7" fillId="0" borderId="15" xfId="0" applyNumberFormat="1" applyFont="1" applyFill="1" applyBorder="1" applyAlignment="1">
      <alignment horizontal="center" vertical="center"/>
    </xf>
    <xf numFmtId="0" fontId="6" fillId="0" borderId="16" xfId="0" applyFont="1" applyFill="1" applyBorder="1" applyAlignment="1">
      <alignment vertical="center"/>
    </xf>
    <xf numFmtId="0" fontId="7" fillId="0" borderId="12" xfId="0" applyFont="1" applyBorder="1" applyAlignment="1">
      <alignment horizontal="center" vertical="center"/>
    </xf>
    <xf numFmtId="0" fontId="6" fillId="0" borderId="19" xfId="0" applyFont="1" applyFill="1" applyBorder="1" applyAlignment="1">
      <alignment vertical="center"/>
    </xf>
    <xf numFmtId="0" fontId="7" fillId="0" borderId="18" xfId="0" applyFont="1" applyFill="1" applyBorder="1" applyAlignment="1">
      <alignment horizontal="center" vertical="center"/>
    </xf>
    <xf numFmtId="3" fontId="7" fillId="0" borderId="12" xfId="0" applyNumberFormat="1" applyFont="1" applyFill="1" applyBorder="1" applyAlignment="1">
      <alignment horizontal="centerContinuous" vertical="center"/>
    </xf>
    <xf numFmtId="0" fontId="2" fillId="0" borderId="0" xfId="0" applyFont="1" applyBorder="1" applyAlignment="1">
      <alignment horizontal="left" vertical="center"/>
    </xf>
    <xf numFmtId="0" fontId="12"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Continuous" vertical="center"/>
    </xf>
    <xf numFmtId="0" fontId="12" fillId="0" borderId="0" xfId="0" applyFont="1" applyBorder="1" applyAlignment="1">
      <alignment horizontal="centerContinuous" vertical="center"/>
    </xf>
    <xf numFmtId="0" fontId="6" fillId="0" borderId="20"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wrapText="1"/>
    </xf>
    <xf numFmtId="0" fontId="2" fillId="0" borderId="0" xfId="0" applyFont="1" applyBorder="1" applyAlignment="1">
      <alignment horizontal="center" vertical="center"/>
    </xf>
    <xf numFmtId="0" fontId="6" fillId="0" borderId="22" xfId="0" applyFont="1" applyBorder="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1" fontId="6"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0" fillId="0" borderId="12" xfId="0" applyBorder="1"/>
    <xf numFmtId="0" fontId="6" fillId="0" borderId="0" xfId="0" applyFont="1" applyBorder="1" applyAlignment="1">
      <alignment horizontal="center" vertical="center"/>
    </xf>
    <xf numFmtId="0" fontId="6" fillId="0" borderId="27" xfId="0" applyFont="1" applyBorder="1" applyAlignment="1">
      <alignment horizontal="left" vertical="center" wrapText="1"/>
    </xf>
    <xf numFmtId="0" fontId="7" fillId="8" borderId="11" xfId="0" applyFont="1" applyFill="1" applyBorder="1" applyAlignment="1">
      <alignment horizontal="center" vertical="center" wrapText="1"/>
    </xf>
    <xf numFmtId="10" fontId="2" fillId="0" borderId="0" xfId="0" applyNumberFormat="1"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1"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6" fillId="0" borderId="7" xfId="0" applyFont="1" applyBorder="1" applyAlignment="1">
      <alignment horizontal="left" vertical="center" wrapText="1"/>
    </xf>
    <xf numFmtId="0" fontId="7" fillId="8" borderId="7" xfId="0" applyFont="1" applyFill="1" applyBorder="1" applyAlignment="1">
      <alignment horizontal="center" vertical="center" wrapText="1"/>
    </xf>
    <xf numFmtId="0" fontId="6" fillId="0" borderId="7" xfId="0" applyFont="1" applyBorder="1" applyAlignment="1">
      <alignment horizontal="left" vertical="center"/>
    </xf>
    <xf numFmtId="0" fontId="7" fillId="0" borderId="33" xfId="0" applyFont="1" applyBorder="1" applyAlignment="1">
      <alignment horizontal="center" vertical="center"/>
    </xf>
    <xf numFmtId="0" fontId="7" fillId="0" borderId="1" xfId="0" applyFont="1" applyBorder="1" applyAlignment="1">
      <alignment horizontal="center" vertical="center"/>
    </xf>
    <xf numFmtId="0" fontId="7" fillId="0" borderId="34" xfId="0" applyFont="1" applyBorder="1" applyAlignment="1">
      <alignment horizontal="center" vertical="center"/>
    </xf>
    <xf numFmtId="1" fontId="7" fillId="0" borderId="33"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7" fillId="0" borderId="34" xfId="0" applyNumberFormat="1" applyFont="1" applyBorder="1" applyAlignment="1">
      <alignment horizontal="center" vertical="center" wrapText="1"/>
    </xf>
    <xf numFmtId="0" fontId="13" fillId="0" borderId="0" xfId="0" applyFont="1" applyBorder="1" applyAlignment="1">
      <alignment vertical="center"/>
    </xf>
    <xf numFmtId="2" fontId="7" fillId="0" borderId="33"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34"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1" fontId="7" fillId="0" borderId="7" xfId="0" applyNumberFormat="1" applyFont="1" applyBorder="1" applyAlignment="1">
      <alignment horizontal="center" vertical="center" wrapText="1"/>
    </xf>
    <xf numFmtId="10" fontId="7" fillId="0" borderId="33" xfId="3" applyNumberFormat="1" applyFont="1" applyBorder="1" applyAlignment="1">
      <alignment horizontal="center" vertical="center" wrapText="1"/>
    </xf>
    <xf numFmtId="10" fontId="7" fillId="0" borderId="1" xfId="3" applyNumberFormat="1" applyFont="1" applyBorder="1" applyAlignment="1">
      <alignment horizontal="center" vertical="center" wrapText="1"/>
    </xf>
    <xf numFmtId="10" fontId="7" fillId="0" borderId="34" xfId="3" applyNumberFormat="1" applyFont="1" applyBorder="1" applyAlignment="1">
      <alignment horizontal="center" vertical="center" wrapText="1"/>
    </xf>
    <xf numFmtId="10" fontId="6" fillId="0" borderId="0" xfId="3" applyNumberFormat="1" applyFont="1" applyBorder="1" applyAlignment="1">
      <alignment horizontal="center" vertical="center" wrapText="1"/>
    </xf>
    <xf numFmtId="10" fontId="7" fillId="0" borderId="7" xfId="0" applyNumberFormat="1" applyFont="1" applyBorder="1" applyAlignment="1">
      <alignment horizontal="center" vertical="center" wrapText="1"/>
    </xf>
    <xf numFmtId="0" fontId="6" fillId="0" borderId="7" xfId="0" applyFont="1" applyBorder="1" applyAlignment="1">
      <alignment vertical="center"/>
    </xf>
    <xf numFmtId="0" fontId="6" fillId="0" borderId="0" xfId="0" applyNumberFormat="1" applyFont="1" applyBorder="1" applyAlignment="1">
      <alignment horizontal="center" vertical="center" wrapText="1"/>
    </xf>
    <xf numFmtId="3" fontId="7" fillId="8" borderId="7" xfId="0" applyNumberFormat="1" applyFont="1" applyFill="1" applyBorder="1" applyAlignment="1">
      <alignment horizontal="center" vertical="center" wrapText="1"/>
    </xf>
    <xf numFmtId="3" fontId="7" fillId="0" borderId="33" xfId="1" applyNumberFormat="1" applyFont="1" applyBorder="1" applyAlignment="1">
      <alignment horizontal="center" vertical="center" wrapText="1"/>
    </xf>
    <xf numFmtId="3" fontId="7" fillId="0" borderId="1" xfId="1" applyNumberFormat="1" applyFont="1" applyBorder="1" applyAlignment="1">
      <alignment horizontal="center" vertical="center" wrapText="1"/>
    </xf>
    <xf numFmtId="3" fontId="7" fillId="0" borderId="34" xfId="1" applyNumberFormat="1" applyFont="1" applyBorder="1" applyAlignment="1">
      <alignment horizontal="center" vertical="center" wrapText="1"/>
    </xf>
    <xf numFmtId="0" fontId="6" fillId="0" borderId="19" xfId="0" applyFont="1" applyBorder="1" applyAlignment="1">
      <alignment horizontal="left" vertical="center" wrapText="1"/>
    </xf>
    <xf numFmtId="3" fontId="7" fillId="0" borderId="35" xfId="0" applyNumberFormat="1" applyFont="1" applyBorder="1" applyAlignment="1">
      <alignment horizontal="center" vertical="center" wrapText="1"/>
    </xf>
    <xf numFmtId="169" fontId="2" fillId="0" borderId="0" xfId="0" applyNumberFormat="1" applyFont="1" applyBorder="1" applyAlignment="1">
      <alignment horizontal="center" vertical="center"/>
    </xf>
    <xf numFmtId="1" fontId="7" fillId="8" borderId="33" xfId="0" applyNumberFormat="1"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1" fontId="7" fillId="8" borderId="34" xfId="0" applyNumberFormat="1" applyFont="1" applyFill="1" applyBorder="1" applyAlignment="1">
      <alignment horizontal="center" vertical="center" wrapText="1"/>
    </xf>
    <xf numFmtId="0" fontId="6" fillId="0" borderId="19" xfId="0" applyFont="1" applyBorder="1" applyAlignment="1">
      <alignment vertical="center"/>
    </xf>
    <xf numFmtId="1" fontId="7" fillId="8" borderId="36" xfId="0" applyNumberFormat="1" applyFont="1" applyFill="1" applyBorder="1" applyAlignment="1">
      <alignment horizontal="center" vertical="center" wrapText="1"/>
    </xf>
    <xf numFmtId="1" fontId="7" fillId="8" borderId="37" xfId="0" applyNumberFormat="1" applyFont="1" applyFill="1" applyBorder="1" applyAlignment="1">
      <alignment horizontal="center" vertical="center" wrapText="1"/>
    </xf>
    <xf numFmtId="1" fontId="7" fillId="8" borderId="38" xfId="0" applyNumberFormat="1" applyFont="1" applyFill="1" applyBorder="1" applyAlignment="1">
      <alignment horizontal="center" vertical="center" wrapText="1"/>
    </xf>
    <xf numFmtId="0" fontId="14" fillId="0" borderId="0" xfId="0" applyFont="1" applyBorder="1" applyAlignment="1">
      <alignment horizontal="center" vertical="center"/>
    </xf>
    <xf numFmtId="0" fontId="7" fillId="0" borderId="0" xfId="0" applyFont="1" applyAlignment="1">
      <alignment vertical="center"/>
    </xf>
    <xf numFmtId="0" fontId="14" fillId="0" borderId="1"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4" fillId="0" borderId="0" xfId="0" applyFont="1" applyBorder="1"/>
    <xf numFmtId="0" fontId="4" fillId="0" borderId="50" xfId="0" applyFont="1" applyBorder="1"/>
    <xf numFmtId="0" fontId="4" fillId="0" borderId="51" xfId="0" applyFont="1" applyBorder="1"/>
    <xf numFmtId="0" fontId="4" fillId="0" borderId="52" xfId="0" applyFont="1" applyBorder="1"/>
    <xf numFmtId="0" fontId="4" fillId="0" borderId="51" xfId="0" applyFont="1" applyFill="1" applyBorder="1"/>
    <xf numFmtId="0" fontId="4" fillId="0" borderId="53" xfId="0" applyFont="1" applyBorder="1"/>
    <xf numFmtId="0" fontId="4" fillId="0" borderId="59" xfId="0" applyFont="1" applyBorder="1"/>
    <xf numFmtId="0" fontId="20" fillId="0" borderId="59" xfId="0" applyFont="1" applyBorder="1"/>
    <xf numFmtId="0" fontId="17" fillId="0" borderId="59" xfId="0" applyFont="1" applyBorder="1"/>
    <xf numFmtId="0" fontId="21" fillId="0" borderId="59" xfId="0" applyFont="1" applyBorder="1"/>
    <xf numFmtId="0" fontId="21" fillId="0" borderId="60" xfId="0" applyFont="1" applyBorder="1"/>
    <xf numFmtId="0" fontId="21" fillId="0" borderId="61" xfId="0" applyFont="1" applyBorder="1"/>
    <xf numFmtId="0" fontId="4" fillId="0" borderId="79" xfId="0" applyFont="1" applyBorder="1" applyAlignment="1">
      <alignment horizontal="center" vertical="center"/>
    </xf>
    <xf numFmtId="0" fontId="4" fillId="0" borderId="80" xfId="0" applyFont="1" applyBorder="1" applyAlignment="1">
      <alignment horizontal="center" vertical="center"/>
    </xf>
    <xf numFmtId="1" fontId="4" fillId="0" borderId="93" xfId="0" applyNumberFormat="1" applyFont="1" applyBorder="1" applyAlignment="1">
      <alignment horizontal="center"/>
    </xf>
    <xf numFmtId="1" fontId="4" fillId="0" borderId="94" xfId="0" applyNumberFormat="1" applyFont="1" applyBorder="1" applyAlignment="1">
      <alignment horizontal="center"/>
    </xf>
    <xf numFmtId="2" fontId="4" fillId="0" borderId="98" xfId="0" applyNumberFormat="1" applyFont="1" applyBorder="1" applyAlignment="1">
      <alignment horizontal="center"/>
    </xf>
    <xf numFmtId="1" fontId="4" fillId="0" borderId="99" xfId="0" applyNumberFormat="1" applyFont="1" applyFill="1" applyBorder="1" applyAlignment="1">
      <alignment horizontal="center"/>
    </xf>
    <xf numFmtId="1" fontId="4" fillId="0" borderId="100" xfId="0" applyNumberFormat="1" applyFont="1" applyFill="1" applyBorder="1" applyAlignment="1">
      <alignment horizontal="center"/>
    </xf>
    <xf numFmtId="4" fontId="4" fillId="0" borderId="103" xfId="0" applyNumberFormat="1" applyFont="1" applyFill="1" applyBorder="1" applyAlignment="1">
      <alignment horizontal="center"/>
    </xf>
    <xf numFmtId="2" fontId="4" fillId="0" borderId="100" xfId="0" applyNumberFormat="1" applyFont="1" applyFill="1" applyBorder="1" applyAlignment="1">
      <alignment horizontal="center"/>
    </xf>
    <xf numFmtId="1" fontId="4" fillId="0" borderId="108" xfId="0" applyNumberFormat="1" applyFont="1" applyFill="1" applyBorder="1" applyAlignment="1">
      <alignment horizontal="center"/>
    </xf>
    <xf numFmtId="1" fontId="4" fillId="0" borderId="109" xfId="0" applyNumberFormat="1" applyFont="1" applyFill="1" applyBorder="1" applyAlignment="1">
      <alignment horizontal="center"/>
    </xf>
    <xf numFmtId="4" fontId="4" fillId="0" borderId="113" xfId="0" applyNumberFormat="1" applyFont="1" applyFill="1" applyBorder="1" applyAlignment="1">
      <alignment horizontal="center"/>
    </xf>
    <xf numFmtId="4" fontId="4" fillId="0" borderId="112" xfId="0" applyNumberFormat="1" applyFont="1" applyFill="1" applyBorder="1" applyAlignment="1">
      <alignment horizontal="center"/>
    </xf>
    <xf numFmtId="2" fontId="4" fillId="0" borderId="109" xfId="0" applyNumberFormat="1" applyFont="1" applyFill="1" applyBorder="1" applyAlignment="1">
      <alignment horizontal="center"/>
    </xf>
    <xf numFmtId="1" fontId="4" fillId="0" borderId="115" xfId="0" applyNumberFormat="1" applyFont="1" applyFill="1" applyBorder="1" applyAlignment="1">
      <alignment horizontal="center"/>
    </xf>
    <xf numFmtId="1" fontId="4" fillId="0" borderId="116" xfId="0" applyNumberFormat="1" applyFont="1" applyFill="1" applyBorder="1" applyAlignment="1">
      <alignment horizontal="center"/>
    </xf>
    <xf numFmtId="3" fontId="4" fillId="0" borderId="117" xfId="0" applyNumberFormat="1" applyFont="1" applyFill="1" applyBorder="1" applyAlignment="1">
      <alignment horizontal="center"/>
    </xf>
    <xf numFmtId="3" fontId="4" fillId="0" borderId="118" xfId="0" applyNumberFormat="1" applyFont="1" applyFill="1" applyBorder="1" applyAlignment="1">
      <alignment horizontal="center"/>
    </xf>
    <xf numFmtId="2" fontId="4" fillId="0" borderId="117" xfId="0" applyNumberFormat="1" applyFont="1" applyFill="1" applyBorder="1" applyAlignment="1">
      <alignment horizontal="center"/>
    </xf>
    <xf numFmtId="2" fontId="4" fillId="0" borderId="118" xfId="0" applyNumberFormat="1" applyFont="1" applyFill="1" applyBorder="1" applyAlignment="1">
      <alignment horizontal="center"/>
    </xf>
    <xf numFmtId="2" fontId="4" fillId="0" borderId="116" xfId="0" applyNumberFormat="1" applyFont="1" applyFill="1" applyBorder="1" applyAlignment="1">
      <alignment horizontal="center"/>
    </xf>
    <xf numFmtId="0" fontId="4" fillId="0" borderId="92" xfId="0" applyFont="1" applyBorder="1"/>
    <xf numFmtId="0" fontId="4" fillId="0" borderId="91" xfId="0" applyFont="1" applyBorder="1"/>
    <xf numFmtId="2" fontId="4" fillId="0" borderId="123" xfId="0" applyNumberFormat="1" applyFont="1" applyFill="1" applyBorder="1" applyAlignment="1">
      <alignment horizont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65" xfId="0" applyFont="1" applyBorder="1" applyAlignment="1">
      <alignment vertical="center"/>
    </xf>
    <xf numFmtId="0" fontId="4" fillId="0" borderId="124" xfId="0" applyFont="1" applyBorder="1" applyAlignment="1">
      <alignment horizontal="left" vertical="center"/>
    </xf>
    <xf numFmtId="0" fontId="4" fillId="0" borderId="0" xfId="0" applyFont="1" applyBorder="1" applyAlignment="1">
      <alignment horizontal="left" vertical="center"/>
    </xf>
    <xf numFmtId="0" fontId="4" fillId="0" borderId="128" xfId="0" applyFont="1" applyBorder="1"/>
    <xf numFmtId="0" fontId="4" fillId="0" borderId="60" xfId="0" applyFont="1" applyBorder="1"/>
    <xf numFmtId="0" fontId="4" fillId="0" borderId="129" xfId="0" applyFont="1" applyBorder="1"/>
    <xf numFmtId="0" fontId="4" fillId="0" borderId="43" xfId="0" applyFont="1" applyBorder="1"/>
    <xf numFmtId="0" fontId="4" fillId="0" borderId="44" xfId="0" applyFont="1" applyBorder="1"/>
    <xf numFmtId="0" fontId="4" fillId="0" borderId="45" xfId="0" applyFont="1" applyBorder="1"/>
    <xf numFmtId="0" fontId="4" fillId="0" borderId="0" xfId="0" applyFont="1" applyFill="1"/>
    <xf numFmtId="0" fontId="4" fillId="7" borderId="130" xfId="0" applyFont="1" applyFill="1" applyBorder="1" applyAlignment="1" applyProtection="1">
      <alignment horizontal="left" vertical="center"/>
    </xf>
    <xf numFmtId="171" fontId="4" fillId="7" borderId="130" xfId="0" applyNumberFormat="1" applyFont="1" applyFill="1" applyBorder="1" applyAlignment="1" applyProtection="1">
      <alignment vertical="center"/>
    </xf>
    <xf numFmtId="172" fontId="4" fillId="7" borderId="130" xfId="0" applyNumberFormat="1" applyFont="1" applyFill="1" applyBorder="1" applyAlignment="1" applyProtection="1">
      <alignment vertical="center"/>
    </xf>
    <xf numFmtId="1" fontId="4" fillId="7" borderId="130" xfId="0" applyNumberFormat="1" applyFont="1" applyFill="1" applyBorder="1" applyAlignment="1" applyProtection="1">
      <alignment horizontal="center" vertical="center"/>
    </xf>
    <xf numFmtId="0" fontId="4" fillId="7" borderId="149" xfId="0" applyFont="1" applyFill="1" applyBorder="1" applyAlignment="1" applyProtection="1">
      <alignment horizontal="center"/>
    </xf>
    <xf numFmtId="0" fontId="4" fillId="7" borderId="150" xfId="0" applyFont="1" applyFill="1" applyBorder="1" applyProtection="1"/>
    <xf numFmtId="0" fontId="4" fillId="7" borderId="151" xfId="0" applyFont="1" applyFill="1" applyBorder="1" applyProtection="1"/>
    <xf numFmtId="0" fontId="4" fillId="7" borderId="152" xfId="0" applyFont="1" applyFill="1" applyBorder="1" applyAlignment="1">
      <alignment horizontal="center"/>
    </xf>
    <xf numFmtId="0" fontId="4" fillId="7" borderId="153" xfId="0" applyFont="1" applyFill="1" applyBorder="1" applyAlignment="1">
      <alignment horizontal="center"/>
    </xf>
    <xf numFmtId="0" fontId="4" fillId="7" borderId="154" xfId="0" applyFont="1" applyFill="1" applyBorder="1" applyAlignment="1" applyProtection="1">
      <alignment horizontal="center"/>
    </xf>
    <xf numFmtId="4" fontId="4" fillId="7" borderId="155" xfId="0" applyNumberFormat="1" applyFont="1" applyFill="1" applyBorder="1" applyProtection="1"/>
    <xf numFmtId="4" fontId="4" fillId="7" borderId="156" xfId="0" applyNumberFormat="1" applyFont="1" applyFill="1" applyBorder="1" applyProtection="1"/>
    <xf numFmtId="0" fontId="4" fillId="7" borderId="157" xfId="0" applyFont="1" applyFill="1" applyBorder="1" applyAlignment="1">
      <alignment horizontal="center"/>
    </xf>
    <xf numFmtId="0" fontId="4" fillId="7" borderId="158" xfId="0" applyFont="1" applyFill="1" applyBorder="1" applyAlignment="1">
      <alignment horizontal="center"/>
    </xf>
    <xf numFmtId="1" fontId="19" fillId="7" borderId="130" xfId="0" applyNumberFormat="1" applyFont="1" applyFill="1" applyBorder="1" applyAlignment="1" applyProtection="1">
      <alignment horizontal="center" vertical="center"/>
    </xf>
    <xf numFmtId="2" fontId="4" fillId="7" borderId="157" xfId="0" applyNumberFormat="1" applyFont="1" applyFill="1" applyBorder="1" applyAlignment="1">
      <alignment horizontal="center"/>
    </xf>
    <xf numFmtId="0" fontId="19" fillId="0" borderId="0" xfId="0" applyFont="1" applyAlignment="1">
      <alignment horizontal="centerContinuous" vertical="center"/>
    </xf>
    <xf numFmtId="0" fontId="19" fillId="0" borderId="0" xfId="0" applyFont="1" applyAlignment="1">
      <alignment vertical="center"/>
    </xf>
    <xf numFmtId="171" fontId="4" fillId="7" borderId="159" xfId="0" applyNumberFormat="1" applyFont="1" applyFill="1" applyBorder="1" applyProtection="1"/>
    <xf numFmtId="172" fontId="4" fillId="7" borderId="159" xfId="0" applyNumberFormat="1" applyFont="1" applyFill="1" applyBorder="1" applyProtection="1"/>
    <xf numFmtId="0" fontId="4" fillId="7" borderId="160" xfId="0" applyFont="1" applyFill="1" applyBorder="1" applyAlignment="1" applyProtection="1">
      <alignment horizontal="left" vertical="center"/>
    </xf>
    <xf numFmtId="171" fontId="4" fillId="7" borderId="159" xfId="0" applyNumberFormat="1" applyFont="1" applyFill="1" applyBorder="1" applyAlignment="1" applyProtection="1">
      <alignment vertical="center"/>
    </xf>
    <xf numFmtId="172" fontId="4" fillId="7" borderId="159" xfId="0" applyNumberFormat="1" applyFont="1" applyFill="1" applyBorder="1" applyAlignment="1" applyProtection="1">
      <alignment vertical="center"/>
    </xf>
    <xf numFmtId="0" fontId="19" fillId="0" borderId="0" xfId="0" applyFont="1"/>
    <xf numFmtId="173" fontId="19" fillId="0" borderId="0" xfId="0" applyNumberFormat="1" applyFont="1" applyFill="1" applyBorder="1" applyProtection="1"/>
    <xf numFmtId="0" fontId="4" fillId="7" borderId="130" xfId="0" applyFont="1" applyFill="1" applyBorder="1" applyAlignment="1" applyProtection="1">
      <alignment horizontal="left"/>
    </xf>
    <xf numFmtId="173" fontId="4" fillId="7" borderId="130" xfId="0" applyNumberFormat="1" applyFont="1" applyFill="1" applyBorder="1" applyProtection="1"/>
    <xf numFmtId="174" fontId="4" fillId="7" borderId="130" xfId="0" applyNumberFormat="1" applyFont="1" applyFill="1" applyBorder="1" applyProtection="1"/>
    <xf numFmtId="1" fontId="4" fillId="7" borderId="162" xfId="0" applyNumberFormat="1" applyFont="1" applyFill="1" applyBorder="1" applyAlignment="1" applyProtection="1">
      <alignment horizontal="center"/>
    </xf>
    <xf numFmtId="0" fontId="2" fillId="0" borderId="0" xfId="0" applyFont="1" applyFill="1" applyBorder="1" applyAlignment="1" applyProtection="1">
      <alignment horizontal="centerContinuous"/>
    </xf>
    <xf numFmtId="172" fontId="4" fillId="0" borderId="0" xfId="0" applyNumberFormat="1" applyFont="1" applyFill="1" applyBorder="1" applyAlignment="1" applyProtection="1">
      <alignment horizontal="center"/>
    </xf>
    <xf numFmtId="175"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center"/>
    </xf>
    <xf numFmtId="1" fontId="4" fillId="7" borderId="163" xfId="0" applyNumberFormat="1" applyFont="1" applyFill="1" applyBorder="1" applyAlignment="1" applyProtection="1">
      <alignment horizontal="center"/>
    </xf>
    <xf numFmtId="0" fontId="4" fillId="0" borderId="0" xfId="0" applyFont="1" applyFill="1" applyBorder="1" applyAlignment="1" applyProtection="1">
      <alignment horizontal="left"/>
    </xf>
    <xf numFmtId="173" fontId="4" fillId="0" borderId="0" xfId="0" applyNumberFormat="1" applyFont="1" applyFill="1" applyBorder="1" applyProtection="1"/>
    <xf numFmtId="174" fontId="4" fillId="0" borderId="0" xfId="0" applyNumberFormat="1" applyFont="1" applyFill="1" applyBorder="1" applyProtection="1"/>
    <xf numFmtId="0" fontId="4" fillId="7" borderId="165" xfId="0" applyFont="1" applyFill="1" applyBorder="1" applyAlignment="1" applyProtection="1">
      <alignment horizontal="left"/>
    </xf>
    <xf numFmtId="0" fontId="4" fillId="7" borderId="165" xfId="0" applyFont="1" applyFill="1" applyBorder="1" applyAlignment="1" applyProtection="1">
      <alignment horizontal="center"/>
    </xf>
    <xf numFmtId="2" fontId="4" fillId="7" borderId="165" xfId="0" applyNumberFormat="1" applyFont="1" applyFill="1" applyBorder="1" applyAlignment="1" applyProtection="1">
      <alignment horizontal="center"/>
    </xf>
    <xf numFmtId="0" fontId="4" fillId="7" borderId="166" xfId="0" applyFont="1" applyFill="1" applyBorder="1" applyAlignment="1" applyProtection="1">
      <alignment horizontal="left"/>
    </xf>
    <xf numFmtId="0" fontId="4" fillId="7" borderId="166" xfId="0" applyFont="1" applyFill="1" applyBorder="1" applyAlignment="1" applyProtection="1">
      <alignment horizontal="center"/>
    </xf>
    <xf numFmtId="2" fontId="4" fillId="7" borderId="166" xfId="0" applyNumberFormat="1" applyFont="1" applyFill="1" applyBorder="1" applyAlignment="1" applyProtection="1">
      <alignment horizontal="center"/>
    </xf>
    <xf numFmtId="0" fontId="4" fillId="7" borderId="170" xfId="0" applyFont="1" applyFill="1" applyBorder="1" applyAlignment="1" applyProtection="1">
      <alignment horizontal="center" vertical="center"/>
    </xf>
    <xf numFmtId="0" fontId="4" fillId="7" borderId="171" xfId="0" applyFont="1" applyFill="1" applyBorder="1" applyAlignment="1" applyProtection="1">
      <alignment horizontal="center" vertical="center"/>
    </xf>
    <xf numFmtId="170" fontId="4" fillId="7" borderId="171" xfId="0" applyNumberFormat="1" applyFont="1" applyFill="1" applyBorder="1" applyAlignment="1" applyProtection="1">
      <alignment horizontal="center" vertical="center"/>
    </xf>
    <xf numFmtId="2" fontId="4" fillId="7" borderId="172" xfId="0" applyNumberFormat="1" applyFont="1" applyFill="1" applyBorder="1" applyAlignment="1" applyProtection="1">
      <alignment horizontal="center" vertical="center"/>
    </xf>
    <xf numFmtId="0" fontId="4" fillId="7" borderId="173" xfId="0" applyFont="1" applyFill="1" applyBorder="1" applyAlignment="1" applyProtection="1">
      <alignment horizontal="center" vertical="center"/>
    </xf>
    <xf numFmtId="0" fontId="4" fillId="7" borderId="165" xfId="0" applyFont="1" applyFill="1" applyBorder="1" applyAlignment="1" applyProtection="1">
      <alignment horizontal="center" vertical="center"/>
    </xf>
    <xf numFmtId="0" fontId="4" fillId="7" borderId="174" xfId="0" applyFont="1" applyFill="1" applyBorder="1" applyAlignment="1" applyProtection="1">
      <alignment horizontal="center" vertical="center"/>
    </xf>
    <xf numFmtId="0" fontId="4" fillId="7" borderId="175" xfId="0" applyFont="1" applyFill="1" applyBorder="1" applyAlignment="1" applyProtection="1">
      <alignment horizontal="center" vertical="center"/>
    </xf>
    <xf numFmtId="170" fontId="4" fillId="7" borderId="175" xfId="0" applyNumberFormat="1" applyFont="1" applyFill="1" applyBorder="1" applyAlignment="1" applyProtection="1">
      <alignment horizontal="center" vertical="center"/>
    </xf>
    <xf numFmtId="2" fontId="4" fillId="7" borderId="176" xfId="0" applyNumberFormat="1" applyFont="1" applyFill="1" applyBorder="1" applyAlignment="1" applyProtection="1">
      <alignment horizontal="center" vertical="center"/>
    </xf>
    <xf numFmtId="170" fontId="4" fillId="7" borderId="165" xfId="0" applyNumberFormat="1" applyFont="1" applyFill="1" applyBorder="1" applyAlignment="1" applyProtection="1">
      <alignment horizontal="center" vertical="center"/>
    </xf>
    <xf numFmtId="2" fontId="4" fillId="7" borderId="177" xfId="0" applyNumberFormat="1" applyFont="1" applyFill="1" applyBorder="1" applyAlignment="1" applyProtection="1">
      <alignment horizontal="center" vertical="center"/>
    </xf>
    <xf numFmtId="0" fontId="4" fillId="10" borderId="2" xfId="0" applyFont="1" applyFill="1" applyBorder="1"/>
    <xf numFmtId="0" fontId="4" fillId="10" borderId="2" xfId="0" applyFont="1" applyFill="1" applyBorder="1" applyAlignment="1">
      <alignment horizontal="center"/>
    </xf>
    <xf numFmtId="49" fontId="4" fillId="10" borderId="178" xfId="0" applyNumberFormat="1" applyFont="1" applyFill="1" applyBorder="1" applyAlignment="1">
      <alignment horizontal="center"/>
    </xf>
    <xf numFmtId="0" fontId="4" fillId="10" borderId="3" xfId="0" applyFont="1" applyFill="1" applyBorder="1"/>
    <xf numFmtId="0" fontId="4" fillId="10" borderId="3" xfId="0" applyFont="1" applyFill="1" applyBorder="1" applyAlignment="1">
      <alignment horizontal="center"/>
    </xf>
    <xf numFmtId="49" fontId="4" fillId="10" borderId="179" xfId="0" applyNumberFormat="1" applyFont="1" applyFill="1" applyBorder="1" applyAlignment="1">
      <alignment horizontal="center"/>
    </xf>
    <xf numFmtId="49" fontId="4" fillId="10" borderId="180" xfId="0" applyNumberFormat="1" applyFont="1" applyFill="1" applyBorder="1" applyAlignment="1">
      <alignment horizontal="center"/>
    </xf>
    <xf numFmtId="0" fontId="4" fillId="9" borderId="2" xfId="0" applyFont="1" applyFill="1" applyBorder="1"/>
    <xf numFmtId="0" fontId="4" fillId="9" borderId="2" xfId="0" applyFont="1" applyFill="1" applyBorder="1" applyAlignment="1">
      <alignment horizontal="center"/>
    </xf>
    <xf numFmtId="49" fontId="4" fillId="9" borderId="181" xfId="0" applyNumberFormat="1" applyFont="1" applyFill="1" applyBorder="1" applyAlignment="1">
      <alignment horizontal="center"/>
    </xf>
    <xf numFmtId="0" fontId="4" fillId="9" borderId="3" xfId="0" applyFont="1" applyFill="1" applyBorder="1"/>
    <xf numFmtId="0" fontId="4" fillId="9" borderId="3" xfId="0" applyFont="1" applyFill="1" applyBorder="1" applyAlignment="1">
      <alignment horizontal="center"/>
    </xf>
    <xf numFmtId="49" fontId="4" fillId="9" borderId="179" xfId="0" applyNumberFormat="1" applyFont="1" applyFill="1" applyBorder="1" applyAlignment="1">
      <alignment horizontal="center"/>
    </xf>
    <xf numFmtId="0" fontId="4" fillId="9" borderId="4" xfId="0" applyFont="1" applyFill="1" applyBorder="1"/>
    <xf numFmtId="0" fontId="4" fillId="9" borderId="4" xfId="0" applyFont="1" applyFill="1" applyBorder="1" applyAlignment="1">
      <alignment horizontal="center"/>
    </xf>
    <xf numFmtId="49" fontId="4" fillId="9" borderId="180" xfId="0" applyNumberFormat="1" applyFont="1" applyFill="1" applyBorder="1" applyAlignment="1">
      <alignment horizontal="center"/>
    </xf>
    <xf numFmtId="0" fontId="4" fillId="7" borderId="182" xfId="0" applyFont="1" applyFill="1" applyBorder="1" applyAlignment="1" applyProtection="1">
      <alignment horizontal="center"/>
    </xf>
    <xf numFmtId="4" fontId="4" fillId="7" borderId="183" xfId="0" applyNumberFormat="1" applyFont="1" applyFill="1" applyBorder="1" applyProtection="1"/>
    <xf numFmtId="4" fontId="4" fillId="7" borderId="184" xfId="0" applyNumberFormat="1" applyFont="1" applyFill="1" applyBorder="1" applyProtection="1"/>
    <xf numFmtId="0" fontId="4" fillId="7" borderId="185" xfId="0" applyFont="1" applyFill="1" applyBorder="1" applyAlignment="1">
      <alignment horizontal="center"/>
    </xf>
    <xf numFmtId="0" fontId="4" fillId="7" borderId="186" xfId="0" applyFont="1" applyFill="1" applyBorder="1" applyAlignment="1">
      <alignment horizontal="center"/>
    </xf>
    <xf numFmtId="0" fontId="27" fillId="0" borderId="0" xfId="0" applyFont="1" applyBorder="1" applyAlignment="1">
      <alignment vertical="center"/>
    </xf>
    <xf numFmtId="0" fontId="7" fillId="0" borderId="10" xfId="0" applyFont="1" applyFill="1" applyBorder="1" applyAlignment="1">
      <alignment horizontal="center" vertical="center"/>
    </xf>
    <xf numFmtId="167" fontId="7" fillId="0" borderId="15" xfId="0" applyNumberFormat="1" applyFont="1" applyFill="1" applyBorder="1" applyAlignment="1">
      <alignment horizontal="center" vertical="center"/>
    </xf>
    <xf numFmtId="0" fontId="7" fillId="0" borderId="0" xfId="0" applyFont="1" applyBorder="1" applyAlignment="1">
      <alignment horizontal="center" vertical="center"/>
    </xf>
    <xf numFmtId="2" fontId="7" fillId="0" borderId="0" xfId="0" applyNumberFormat="1" applyFont="1" applyBorder="1" applyAlignment="1">
      <alignment horizontal="center" vertical="center"/>
    </xf>
    <xf numFmtId="3" fontId="7" fillId="0" borderId="0" xfId="1" applyNumberFormat="1" applyFont="1" applyBorder="1" applyAlignment="1">
      <alignment horizontal="center" vertical="center" wrapText="1"/>
    </xf>
    <xf numFmtId="1" fontId="7" fillId="0" borderId="0" xfId="0" applyNumberFormat="1" applyFont="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Border="1" applyAlignment="1">
      <alignment horizontal="centerContinuous" vertical="center"/>
    </xf>
    <xf numFmtId="0" fontId="6" fillId="0" borderId="0" xfId="0" applyFont="1" applyAlignment="1">
      <alignment horizontal="left" vertical="center"/>
    </xf>
    <xf numFmtId="0" fontId="2" fillId="0" borderId="0" xfId="0" applyFont="1" applyBorder="1" applyAlignment="1">
      <alignment horizontal="centerContinuous" vertical="center"/>
    </xf>
    <xf numFmtId="0" fontId="6" fillId="0" borderId="187" xfId="0" applyFont="1" applyBorder="1" applyAlignment="1">
      <alignment horizontal="center" vertical="center"/>
    </xf>
    <xf numFmtId="0" fontId="6" fillId="0" borderId="22" xfId="0" applyFont="1" applyBorder="1" applyAlignment="1">
      <alignment horizontal="left" vertical="center" wrapText="1"/>
    </xf>
    <xf numFmtId="0" fontId="6" fillId="0" borderId="11" xfId="0" applyFont="1" applyBorder="1" applyAlignment="1">
      <alignment horizontal="left" vertical="center" wrapText="1"/>
    </xf>
    <xf numFmtId="0" fontId="4" fillId="0" borderId="12" xfId="0" applyFont="1" applyBorder="1" applyAlignment="1">
      <alignment vertical="center"/>
    </xf>
    <xf numFmtId="0" fontId="7" fillId="0" borderId="188" xfId="0" applyFont="1" applyBorder="1" applyAlignment="1">
      <alignment horizontal="center" vertical="center" wrapText="1"/>
    </xf>
    <xf numFmtId="0" fontId="7" fillId="0" borderId="189" xfId="0" applyFont="1" applyBorder="1" applyAlignment="1">
      <alignment horizontal="center" vertical="center" wrapText="1"/>
    </xf>
    <xf numFmtId="0" fontId="7" fillId="0" borderId="190" xfId="0" applyFont="1" applyBorder="1" applyAlignment="1">
      <alignment horizontal="center" vertical="center" wrapText="1"/>
    </xf>
    <xf numFmtId="0" fontId="7" fillId="0" borderId="19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7" xfId="0" applyFont="1" applyBorder="1" applyAlignment="1">
      <alignment horizontal="center" vertical="center" wrapText="1"/>
    </xf>
    <xf numFmtId="2" fontId="7" fillId="0" borderId="33" xfId="0" applyNumberFormat="1" applyFont="1" applyBorder="1" applyAlignment="1">
      <alignment horizontal="center" vertical="center"/>
    </xf>
    <xf numFmtId="2" fontId="7" fillId="0" borderId="1" xfId="0" applyNumberFormat="1" applyFont="1" applyBorder="1" applyAlignment="1">
      <alignment horizontal="center" vertical="center"/>
    </xf>
    <xf numFmtId="2" fontId="7" fillId="0" borderId="34" xfId="0" applyNumberFormat="1" applyFont="1" applyBorder="1" applyAlignment="1">
      <alignment horizontal="center" vertical="center"/>
    </xf>
    <xf numFmtId="2" fontId="7" fillId="0" borderId="87" xfId="0" applyNumberFormat="1" applyFont="1" applyBorder="1" applyAlignment="1">
      <alignment horizontal="center" vertical="center"/>
    </xf>
    <xf numFmtId="9" fontId="7" fillId="0" borderId="33" xfId="3" applyFont="1" applyBorder="1" applyAlignment="1">
      <alignment horizontal="center" vertical="center"/>
    </xf>
    <xf numFmtId="9" fontId="7" fillId="0" borderId="1" xfId="3" applyFont="1" applyBorder="1" applyAlignment="1">
      <alignment horizontal="center" vertical="center"/>
    </xf>
    <xf numFmtId="9" fontId="7" fillId="0" borderId="34" xfId="3" applyFont="1" applyBorder="1" applyAlignment="1">
      <alignment horizontal="center" vertical="center"/>
    </xf>
    <xf numFmtId="9" fontId="7" fillId="0" borderId="87" xfId="3" applyFont="1" applyBorder="1" applyAlignment="1">
      <alignment horizontal="center" vertical="center"/>
    </xf>
    <xf numFmtId="1" fontId="7" fillId="0" borderId="33" xfId="0" applyNumberFormat="1" applyFont="1" applyBorder="1" applyAlignment="1">
      <alignment horizontal="center" vertical="center"/>
    </xf>
    <xf numFmtId="1" fontId="7" fillId="0" borderId="1" xfId="0" applyNumberFormat="1" applyFont="1" applyBorder="1" applyAlignment="1">
      <alignment horizontal="center" vertical="center"/>
    </xf>
    <xf numFmtId="1" fontId="7" fillId="0" borderId="34" xfId="0" applyNumberFormat="1" applyFont="1" applyBorder="1" applyAlignment="1">
      <alignment horizontal="center" vertical="center"/>
    </xf>
    <xf numFmtId="1" fontId="7" fillId="0" borderId="87" xfId="0" applyNumberFormat="1" applyFont="1" applyBorder="1" applyAlignment="1">
      <alignment horizontal="center" vertical="center"/>
    </xf>
    <xf numFmtId="0" fontId="7" fillId="0" borderId="87" xfId="0" applyFont="1" applyBorder="1" applyAlignment="1">
      <alignment horizontal="center" vertical="center"/>
    </xf>
    <xf numFmtId="2" fontId="7" fillId="0" borderId="33" xfId="3" applyNumberFormat="1" applyFont="1" applyBorder="1" applyAlignment="1">
      <alignment horizontal="center" vertical="center"/>
    </xf>
    <xf numFmtId="2" fontId="7" fillId="0" borderId="1" xfId="3" applyNumberFormat="1" applyFont="1" applyBorder="1" applyAlignment="1">
      <alignment horizontal="center" vertical="center"/>
    </xf>
    <xf numFmtId="2" fontId="7" fillId="0" borderId="34" xfId="3" applyNumberFormat="1" applyFont="1" applyBorder="1" applyAlignment="1">
      <alignment horizontal="center" vertical="center"/>
    </xf>
    <xf numFmtId="2" fontId="7" fillId="0" borderId="87" xfId="3" applyNumberFormat="1" applyFont="1" applyBorder="1" applyAlignment="1">
      <alignment horizontal="center" vertical="center"/>
    </xf>
    <xf numFmtId="4" fontId="7" fillId="0" borderId="33" xfId="0" applyNumberFormat="1" applyFont="1" applyBorder="1" applyAlignment="1">
      <alignment horizontal="center" vertical="center"/>
    </xf>
    <xf numFmtId="4" fontId="7" fillId="0" borderId="1" xfId="0" applyNumberFormat="1" applyFont="1" applyBorder="1" applyAlignment="1">
      <alignment horizontal="center" vertical="center"/>
    </xf>
    <xf numFmtId="4" fontId="7" fillId="0" borderId="34" xfId="0" applyNumberFormat="1" applyFont="1" applyBorder="1" applyAlignment="1">
      <alignment horizontal="center" vertical="center"/>
    </xf>
    <xf numFmtId="4" fontId="7" fillId="0" borderId="87" xfId="0" applyNumberFormat="1" applyFont="1" applyBorder="1" applyAlignment="1">
      <alignment horizontal="center" vertical="center"/>
    </xf>
    <xf numFmtId="3" fontId="7" fillId="0" borderId="33" xfId="0" applyNumberFormat="1" applyFont="1" applyBorder="1" applyAlignment="1">
      <alignment horizontal="center" vertical="center"/>
    </xf>
    <xf numFmtId="3" fontId="7" fillId="0" borderId="1" xfId="0" applyNumberFormat="1" applyFont="1" applyBorder="1" applyAlignment="1">
      <alignment horizontal="center" vertical="center"/>
    </xf>
    <xf numFmtId="3" fontId="7" fillId="0" borderId="34" xfId="0" applyNumberFormat="1" applyFont="1" applyBorder="1" applyAlignment="1">
      <alignment horizontal="center" vertical="center"/>
    </xf>
    <xf numFmtId="0" fontId="7" fillId="0" borderId="35" xfId="0" applyFont="1" applyBorder="1" applyAlignment="1">
      <alignment horizontal="center" vertical="center" wrapText="1"/>
    </xf>
    <xf numFmtId="3" fontId="7" fillId="0" borderId="87" xfId="0" applyNumberFormat="1" applyFont="1" applyBorder="1" applyAlignment="1">
      <alignment horizontal="center" vertical="center"/>
    </xf>
    <xf numFmtId="0" fontId="2" fillId="0" borderId="0" xfId="0" applyFont="1" applyAlignment="1">
      <alignment vertical="center"/>
    </xf>
    <xf numFmtId="0" fontId="7" fillId="0" borderId="3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192"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6" fillId="0" borderId="8" xfId="0" applyFont="1" applyBorder="1" applyAlignment="1">
      <alignment vertical="center"/>
    </xf>
    <xf numFmtId="0" fontId="6" fillId="0" borderId="13" xfId="0" applyFont="1" applyBorder="1" applyAlignment="1">
      <alignment vertical="center"/>
    </xf>
    <xf numFmtId="0" fontId="6" fillId="0" borderId="199" xfId="0" applyFont="1" applyBorder="1" applyAlignment="1">
      <alignment vertical="center"/>
    </xf>
    <xf numFmtId="2" fontId="7" fillId="0" borderId="0" xfId="0" applyNumberFormat="1" applyFont="1" applyBorder="1" applyAlignment="1">
      <alignment horizontal="justify" vertical="top" wrapText="1"/>
    </xf>
    <xf numFmtId="0" fontId="2" fillId="0" borderId="0" xfId="0" applyFont="1" applyBorder="1" applyAlignment="1">
      <alignment horizontal="center" vertical="center" wrapText="1"/>
    </xf>
    <xf numFmtId="0" fontId="19" fillId="11" borderId="0" xfId="0" applyFont="1" applyFill="1" applyBorder="1"/>
    <xf numFmtId="0" fontId="4" fillId="11" borderId="0" xfId="0" applyFont="1" applyFill="1" applyBorder="1" applyAlignment="1">
      <alignment horizontal="center" vertical="center"/>
    </xf>
    <xf numFmtId="0" fontId="4" fillId="11" borderId="0" xfId="0" applyFont="1" applyFill="1" applyBorder="1"/>
    <xf numFmtId="0" fontId="16" fillId="11" borderId="0" xfId="0" applyFont="1" applyFill="1" applyBorder="1"/>
    <xf numFmtId="0" fontId="16" fillId="11" borderId="0" xfId="0" applyFont="1" applyFill="1" applyBorder="1" applyAlignment="1">
      <alignment horizontal="left"/>
    </xf>
    <xf numFmtId="0" fontId="16" fillId="11" borderId="0" xfId="0" applyFont="1" applyFill="1" applyBorder="1" applyAlignment="1">
      <alignment horizontal="center"/>
    </xf>
    <xf numFmtId="2" fontId="16" fillId="11" borderId="0" xfId="0" applyNumberFormat="1" applyFont="1" applyFill="1" applyBorder="1"/>
    <xf numFmtId="2" fontId="16" fillId="11" borderId="0" xfId="0" applyNumberFormat="1" applyFont="1" applyFill="1" applyBorder="1" applyAlignment="1">
      <alignment horizontal="left"/>
    </xf>
    <xf numFmtId="2" fontId="16" fillId="11" borderId="0" xfId="0" applyNumberFormat="1" applyFont="1" applyFill="1" applyBorder="1" applyAlignment="1">
      <alignment horizontal="center"/>
    </xf>
    <xf numFmtId="1" fontId="16" fillId="11" borderId="0" xfId="0" applyNumberFormat="1" applyFont="1" applyFill="1" applyBorder="1" applyAlignment="1">
      <alignment horizontal="center"/>
    </xf>
    <xf numFmtId="0" fontId="16" fillId="11" borderId="0" xfId="0" applyFont="1" applyFill="1" applyBorder="1" applyAlignment="1">
      <alignment horizontal="left" vertical="center"/>
    </xf>
    <xf numFmtId="0" fontId="16" fillId="11" borderId="0" xfId="0" applyFont="1" applyFill="1" applyBorder="1" applyAlignment="1">
      <alignment horizontal="center" vertical="center"/>
    </xf>
    <xf numFmtId="2" fontId="16" fillId="11" borderId="0" xfId="0" applyNumberFormat="1" applyFont="1" applyFill="1" applyBorder="1" applyAlignment="1">
      <alignment horizontal="center" vertical="center"/>
    </xf>
    <xf numFmtId="0" fontId="4" fillId="11" borderId="0" xfId="0" applyFont="1" applyFill="1" applyBorder="1" applyAlignment="1">
      <alignment horizontal="left" vertical="center"/>
    </xf>
    <xf numFmtId="0" fontId="0" fillId="11" borderId="0" xfId="0" applyFill="1"/>
    <xf numFmtId="0" fontId="4" fillId="11" borderId="122" xfId="0" applyFont="1" applyFill="1" applyBorder="1"/>
    <xf numFmtId="0" fontId="19" fillId="11" borderId="0" xfId="0" applyFont="1" applyFill="1" applyBorder="1" applyAlignment="1">
      <alignment horizontal="left" vertical="center"/>
    </xf>
    <xf numFmtId="0" fontId="4" fillId="0" borderId="203" xfId="0" applyFont="1" applyBorder="1"/>
    <xf numFmtId="0" fontId="4" fillId="0" borderId="204" xfId="0" applyFont="1" applyBorder="1"/>
    <xf numFmtId="2" fontId="4" fillId="0" borderId="94" xfId="0" applyNumberFormat="1" applyFont="1" applyBorder="1" applyAlignment="1">
      <alignment horizontal="center"/>
    </xf>
    <xf numFmtId="3" fontId="4" fillId="0" borderId="94" xfId="0" applyNumberFormat="1" applyFont="1" applyBorder="1" applyAlignment="1">
      <alignment horizontal="center"/>
    </xf>
    <xf numFmtId="2" fontId="4" fillId="0" borderId="101" xfId="0" applyNumberFormat="1" applyFont="1" applyFill="1" applyBorder="1" applyAlignment="1">
      <alignment horizontal="center"/>
    </xf>
    <xf numFmtId="3" fontId="4" fillId="0" borderId="103" xfId="0" applyNumberFormat="1" applyFont="1" applyFill="1" applyBorder="1" applyAlignment="1">
      <alignment horizontal="center"/>
    </xf>
    <xf numFmtId="2" fontId="4" fillId="0" borderId="110" xfId="0" applyNumberFormat="1" applyFont="1" applyFill="1" applyBorder="1" applyAlignment="1">
      <alignment horizontal="center"/>
    </xf>
    <xf numFmtId="0" fontId="4" fillId="0" borderId="219" xfId="0" applyFont="1" applyBorder="1" applyAlignment="1">
      <alignment horizontal="center" vertical="center"/>
    </xf>
    <xf numFmtId="1" fontId="4" fillId="12" borderId="100" xfId="0" applyNumberFormat="1" applyFont="1" applyFill="1" applyBorder="1" applyAlignment="1">
      <alignment horizontal="center"/>
    </xf>
    <xf numFmtId="4" fontId="4" fillId="12" borderId="103" xfId="0" applyNumberFormat="1" applyFont="1" applyFill="1" applyBorder="1" applyAlignment="1">
      <alignment horizontal="center"/>
    </xf>
    <xf numFmtId="2" fontId="4" fillId="12" borderId="100" xfId="0" applyNumberFormat="1" applyFont="1" applyFill="1" applyBorder="1" applyAlignment="1">
      <alignment horizontal="center"/>
    </xf>
    <xf numFmtId="2" fontId="4" fillId="12" borderId="101" xfId="0" applyNumberFormat="1" applyFont="1" applyFill="1" applyBorder="1" applyAlignment="1">
      <alignment horizontal="center"/>
    </xf>
    <xf numFmtId="4" fontId="4" fillId="0" borderId="226" xfId="0" applyNumberFormat="1" applyFont="1" applyFill="1" applyBorder="1" applyAlignment="1">
      <alignment horizontal="center"/>
    </xf>
    <xf numFmtId="2" fontId="4" fillId="0" borderId="224" xfId="0" applyNumberFormat="1" applyFont="1" applyFill="1" applyBorder="1" applyAlignment="1">
      <alignment horizontal="center"/>
    </xf>
    <xf numFmtId="2" fontId="4" fillId="0" borderId="225" xfId="0" applyNumberFormat="1" applyFont="1" applyFill="1" applyBorder="1" applyAlignment="1">
      <alignment horizontal="center"/>
    </xf>
    <xf numFmtId="4" fontId="4" fillId="0" borderId="224" xfId="0" applyNumberFormat="1" applyFont="1" applyFill="1" applyBorder="1" applyAlignment="1">
      <alignment horizontal="center"/>
    </xf>
    <xf numFmtId="4" fontId="4" fillId="12" borderId="97" xfId="0" applyNumberFormat="1" applyFont="1" applyFill="1" applyBorder="1" applyAlignment="1">
      <alignment horizontal="center"/>
    </xf>
    <xf numFmtId="2" fontId="4" fillId="12" borderId="119" xfId="0" applyNumberFormat="1" applyFont="1" applyFill="1" applyBorder="1" applyAlignment="1">
      <alignment horizontal="center"/>
    </xf>
    <xf numFmtId="2" fontId="4" fillId="12" borderId="95" xfId="0" applyNumberFormat="1" applyFont="1" applyFill="1" applyBorder="1" applyAlignment="1">
      <alignment horizontal="center"/>
    </xf>
    <xf numFmtId="3" fontId="4" fillId="12" borderId="103" xfId="0" applyNumberFormat="1" applyFont="1" applyFill="1" applyBorder="1" applyAlignment="1">
      <alignment horizontal="center"/>
    </xf>
    <xf numFmtId="2" fontId="4" fillId="12" borderId="123" xfId="0" applyNumberFormat="1" applyFont="1" applyFill="1" applyBorder="1" applyAlignment="1">
      <alignment horizontal="center"/>
    </xf>
    <xf numFmtId="0" fontId="4" fillId="14" borderId="0" xfId="0" applyFont="1" applyFill="1" applyBorder="1"/>
    <xf numFmtId="0" fontId="19" fillId="14" borderId="0" xfId="0" applyFont="1" applyFill="1" applyBorder="1"/>
    <xf numFmtId="0" fontId="4" fillId="15" borderId="212" xfId="0" applyFont="1" applyFill="1" applyBorder="1" applyAlignment="1">
      <alignment horizontal="center" vertical="center" wrapText="1"/>
    </xf>
    <xf numFmtId="0" fontId="4" fillId="15" borderId="91"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214" xfId="0" applyFont="1" applyFill="1" applyBorder="1" applyAlignment="1">
      <alignment horizontal="center" vertical="center" wrapText="1"/>
    </xf>
    <xf numFmtId="0" fontId="4" fillId="15" borderId="0" xfId="0" applyFont="1" applyFill="1" applyBorder="1"/>
    <xf numFmtId="2" fontId="4" fillId="15" borderId="0" xfId="0" applyNumberFormat="1" applyFont="1" applyFill="1" applyBorder="1"/>
    <xf numFmtId="0" fontId="19" fillId="15" borderId="0" xfId="0" applyFont="1" applyFill="1" applyBorder="1"/>
    <xf numFmtId="0" fontId="19" fillId="15" borderId="0" xfId="0" applyFont="1" applyFill="1" applyBorder="1" applyAlignment="1">
      <alignment horizontal="left"/>
    </xf>
    <xf numFmtId="0" fontId="4" fillId="15" borderId="55" xfId="0" applyFont="1" applyFill="1" applyBorder="1"/>
    <xf numFmtId="0" fontId="4" fillId="15" borderId="104" xfId="0" applyFont="1" applyFill="1" applyBorder="1"/>
    <xf numFmtId="0" fontId="4" fillId="15" borderId="105" xfId="0" applyFont="1" applyFill="1" applyBorder="1"/>
    <xf numFmtId="0" fontId="19" fillId="15" borderId="104" xfId="0" applyFont="1" applyFill="1" applyBorder="1"/>
    <xf numFmtId="0" fontId="19" fillId="15" borderId="105" xfId="0" applyFont="1" applyFill="1" applyBorder="1"/>
    <xf numFmtId="0" fontId="4" fillId="15" borderId="6" xfId="0" applyFont="1" applyFill="1" applyBorder="1"/>
    <xf numFmtId="0" fontId="4" fillId="15" borderId="106" xfId="0" applyFont="1" applyFill="1" applyBorder="1"/>
    <xf numFmtId="0" fontId="4" fillId="15" borderId="107" xfId="0" applyFont="1" applyFill="1" applyBorder="1"/>
    <xf numFmtId="0" fontId="19" fillId="15" borderId="106" xfId="0" applyFont="1" applyFill="1" applyBorder="1"/>
    <xf numFmtId="0" fontId="19" fillId="15" borderId="107" xfId="0" applyFont="1" applyFill="1" applyBorder="1"/>
    <xf numFmtId="1" fontId="4" fillId="15" borderId="107" xfId="0" applyNumberFormat="1" applyFont="1" applyFill="1" applyBorder="1"/>
    <xf numFmtId="0" fontId="4" fillId="15" borderId="221" xfId="0" applyFont="1" applyFill="1" applyBorder="1"/>
    <xf numFmtId="0" fontId="19" fillId="15" borderId="222" xfId="0" applyFont="1" applyFill="1" applyBorder="1"/>
    <xf numFmtId="0" fontId="19" fillId="15" borderId="221" xfId="0" applyFont="1" applyFill="1" applyBorder="1"/>
    <xf numFmtId="0" fontId="4" fillId="15" borderId="223" xfId="0" applyFont="1" applyFill="1" applyBorder="1"/>
    <xf numFmtId="0" fontId="19" fillId="15" borderId="114" xfId="0" applyFont="1" applyFill="1" applyBorder="1"/>
    <xf numFmtId="0" fontId="4" fillId="15" borderId="215" xfId="0" applyFont="1" applyFill="1" applyBorder="1"/>
    <xf numFmtId="0" fontId="4" fillId="15" borderId="222" xfId="0" applyFont="1" applyFill="1" applyBorder="1"/>
    <xf numFmtId="0" fontId="18" fillId="14" borderId="0" xfId="0" applyFont="1" applyFill="1" applyBorder="1"/>
    <xf numFmtId="0" fontId="4" fillId="14" borderId="0" xfId="0" applyFont="1" applyFill="1" applyBorder="1" applyAlignment="1">
      <alignment horizontal="center" vertical="center"/>
    </xf>
    <xf numFmtId="0" fontId="19" fillId="14" borderId="0" xfId="0" applyFont="1" applyFill="1" applyBorder="1" applyAlignment="1">
      <alignment horizontal="center" vertical="center"/>
    </xf>
    <xf numFmtId="0" fontId="17" fillId="14" borderId="0" xfId="0" applyFont="1" applyFill="1" applyBorder="1" applyAlignment="1">
      <alignment horizontal="center" vertical="center"/>
    </xf>
    <xf numFmtId="0" fontId="2" fillId="14" borderId="0" xfId="0" applyFont="1" applyFill="1" applyBorder="1" applyAlignment="1">
      <alignment horizontal="center" vertical="center"/>
    </xf>
    <xf numFmtId="0" fontId="4" fillId="14" borderId="0" xfId="0" applyFont="1" applyFill="1" applyBorder="1" applyAlignment="1">
      <alignment horizontal="center"/>
    </xf>
    <xf numFmtId="0" fontId="15" fillId="14" borderId="0" xfId="0" applyFont="1" applyFill="1" applyBorder="1" applyAlignment="1">
      <alignment horizontal="center"/>
    </xf>
    <xf numFmtId="0" fontId="3" fillId="14" borderId="0" xfId="0" applyFont="1" applyFill="1" applyBorder="1" applyAlignment="1">
      <alignment horizontal="center"/>
    </xf>
    <xf numFmtId="0" fontId="30" fillId="17" borderId="54" xfId="0" applyFont="1" applyFill="1" applyBorder="1" applyAlignment="1">
      <alignment horizontal="center" vertical="center"/>
    </xf>
    <xf numFmtId="0" fontId="30" fillId="17" borderId="41" xfId="0" applyFont="1" applyFill="1" applyBorder="1" applyAlignment="1">
      <alignment horizontal="center" vertical="center" wrapText="1"/>
    </xf>
    <xf numFmtId="0" fontId="22" fillId="17" borderId="88" xfId="0" applyFont="1" applyFill="1" applyBorder="1" applyAlignment="1">
      <alignment horizontal="center"/>
    </xf>
    <xf numFmtId="0" fontId="22" fillId="17" borderId="89" xfId="0" applyFont="1" applyFill="1" applyBorder="1" applyAlignment="1">
      <alignment horizontal="center"/>
    </xf>
    <xf numFmtId="0" fontId="22" fillId="17" borderId="90" xfId="0" applyFont="1" applyFill="1" applyBorder="1" applyAlignment="1">
      <alignment horizontal="center"/>
    </xf>
    <xf numFmtId="0" fontId="4" fillId="16" borderId="1" xfId="0" applyFont="1" applyFill="1" applyBorder="1"/>
    <xf numFmtId="0" fontId="19" fillId="16" borderId="1" xfId="0" applyFont="1" applyFill="1" applyBorder="1"/>
    <xf numFmtId="0" fontId="4" fillId="16" borderId="1" xfId="0" applyFont="1" applyFill="1" applyBorder="1" applyAlignment="1">
      <alignment horizontal="center" vertical="center"/>
    </xf>
    <xf numFmtId="0" fontId="4" fillId="0" borderId="229" xfId="0" applyFont="1" applyBorder="1"/>
    <xf numFmtId="0" fontId="4" fillId="16" borderId="1" xfId="0" applyFont="1" applyFill="1" applyBorder="1" applyAlignment="1">
      <alignment horizontal="left" vertical="center"/>
    </xf>
    <xf numFmtId="0" fontId="30" fillId="14" borderId="0" xfId="0" applyFont="1" applyFill="1" applyBorder="1" applyAlignment="1">
      <alignment horizontal="center" vertical="center"/>
    </xf>
    <xf numFmtId="0" fontId="31" fillId="14" borderId="0" xfId="0" applyFont="1" applyFill="1" applyBorder="1" applyAlignment="1">
      <alignment horizontal="center" vertical="center"/>
    </xf>
    <xf numFmtId="3" fontId="31" fillId="14" borderId="0" xfId="0" applyNumberFormat="1" applyFont="1" applyFill="1" applyBorder="1" applyAlignment="1">
      <alignment horizontal="center" vertical="center"/>
    </xf>
    <xf numFmtId="0" fontId="2" fillId="18" borderId="131" xfId="0" applyFont="1" applyFill="1" applyBorder="1" applyAlignment="1" applyProtection="1">
      <alignment horizontal="centerContinuous"/>
    </xf>
    <xf numFmtId="0" fontId="2" fillId="18" borderId="132" xfId="0" applyFont="1" applyFill="1" applyBorder="1" applyAlignment="1">
      <alignment horizontal="centerContinuous"/>
    </xf>
    <xf numFmtId="0" fontId="4" fillId="18" borderId="133" xfId="0" applyFont="1" applyFill="1" applyBorder="1" applyAlignment="1">
      <alignment horizontal="centerContinuous"/>
    </xf>
    <xf numFmtId="0" fontId="2" fillId="18" borderId="136" xfId="0" applyFont="1" applyFill="1" applyBorder="1" applyAlignment="1" applyProtection="1">
      <alignment horizontal="centerContinuous"/>
    </xf>
    <xf numFmtId="0" fontId="2" fillId="18" borderId="137" xfId="0" applyFont="1" applyFill="1" applyBorder="1" applyAlignment="1">
      <alignment horizontal="centerContinuous"/>
    </xf>
    <xf numFmtId="0" fontId="4" fillId="18" borderId="138" xfId="0" applyFont="1" applyFill="1" applyBorder="1" applyAlignment="1">
      <alignment horizontal="centerContinuous"/>
    </xf>
    <xf numFmtId="0" fontId="10" fillId="18" borderId="141" xfId="0" applyFont="1" applyFill="1" applyBorder="1" applyAlignment="1" applyProtection="1">
      <alignment horizontal="center"/>
    </xf>
    <xf numFmtId="0" fontId="2" fillId="18" borderId="142" xfId="0" applyFont="1" applyFill="1" applyBorder="1" applyAlignment="1" applyProtection="1">
      <alignment horizontal="center"/>
    </xf>
    <xf numFmtId="0" fontId="2" fillId="18" borderId="143" xfId="0" applyFont="1" applyFill="1" applyBorder="1" applyAlignment="1" applyProtection="1">
      <alignment horizontal="center"/>
    </xf>
    <xf numFmtId="0" fontId="10" fillId="18" borderId="144" xfId="0" applyFont="1" applyFill="1" applyBorder="1" applyAlignment="1" applyProtection="1">
      <alignment horizontal="left"/>
    </xf>
    <xf numFmtId="0" fontId="2" fillId="18" borderId="145" xfId="0" applyFont="1" applyFill="1" applyBorder="1" applyAlignment="1" applyProtection="1">
      <alignment horizontal="center"/>
    </xf>
    <xf numFmtId="0" fontId="2" fillId="18" borderId="146" xfId="0" applyFont="1" applyFill="1" applyBorder="1" applyAlignment="1" applyProtection="1">
      <alignment horizontal="center"/>
    </xf>
    <xf numFmtId="0" fontId="2" fillId="18" borderId="130" xfId="0" applyFont="1" applyFill="1" applyBorder="1" applyAlignment="1" applyProtection="1">
      <alignment horizontal="center"/>
    </xf>
    <xf numFmtId="0" fontId="25" fillId="18" borderId="130" xfId="0" applyFont="1" applyFill="1" applyBorder="1" applyAlignment="1" applyProtection="1">
      <alignment horizontal="center"/>
    </xf>
    <xf numFmtId="0" fontId="2" fillId="18" borderId="161" xfId="0" applyFont="1" applyFill="1" applyBorder="1" applyAlignment="1" applyProtection="1">
      <alignment horizontal="centerContinuous"/>
    </xf>
    <xf numFmtId="0" fontId="2" fillId="18" borderId="162" xfId="0" applyFont="1" applyFill="1" applyBorder="1" applyAlignment="1" applyProtection="1">
      <alignment horizontal="centerContinuous"/>
    </xf>
    <xf numFmtId="0" fontId="2" fillId="18" borderId="130" xfId="0" applyFont="1" applyFill="1" applyBorder="1" applyAlignment="1" applyProtection="1">
      <alignment horizontal="centerContinuous"/>
    </xf>
    <xf numFmtId="0" fontId="4" fillId="0" borderId="54" xfId="0" applyFont="1" applyFill="1" applyBorder="1" applyAlignment="1">
      <alignment horizontal="center" vertical="center"/>
    </xf>
    <xf numFmtId="0" fontId="4" fillId="18" borderId="0" xfId="0" applyFont="1" applyFill="1"/>
    <xf numFmtId="0" fontId="2" fillId="18" borderId="165" xfId="0" applyFont="1" applyFill="1" applyBorder="1" applyAlignment="1" applyProtection="1">
      <alignment horizontal="centerContinuous"/>
    </xf>
    <xf numFmtId="0" fontId="2" fillId="18" borderId="165" xfId="0" applyFont="1" applyFill="1" applyBorder="1" applyAlignment="1">
      <alignment horizontal="centerContinuous"/>
    </xf>
    <xf numFmtId="0" fontId="10" fillId="18" borderId="165" xfId="0" applyFont="1" applyFill="1" applyBorder="1" applyAlignment="1" applyProtection="1">
      <alignment horizontal="center" wrapText="1"/>
    </xf>
    <xf numFmtId="0" fontId="4" fillId="19" borderId="174" xfId="0" applyFont="1" applyFill="1" applyBorder="1" applyAlignment="1" applyProtection="1">
      <alignment horizontal="center" vertical="center"/>
    </xf>
    <xf numFmtId="0" fontId="4" fillId="19" borderId="175" xfId="0" applyFont="1" applyFill="1" applyBorder="1" applyAlignment="1" applyProtection="1">
      <alignment horizontal="center" vertical="center"/>
    </xf>
    <xf numFmtId="170" fontId="4" fillId="19" borderId="175" xfId="0" applyNumberFormat="1" applyFont="1" applyFill="1" applyBorder="1" applyAlignment="1" applyProtection="1">
      <alignment horizontal="center" vertical="center"/>
    </xf>
    <xf numFmtId="2" fontId="4" fillId="19" borderId="176" xfId="0" applyNumberFormat="1" applyFont="1" applyFill="1" applyBorder="1" applyAlignment="1" applyProtection="1">
      <alignment horizontal="center" vertical="center"/>
    </xf>
    <xf numFmtId="0" fontId="4" fillId="18" borderId="1" xfId="0" applyFont="1" applyFill="1" applyBorder="1" applyAlignment="1">
      <alignment horizontal="center" vertical="center" wrapText="1"/>
    </xf>
    <xf numFmtId="0" fontId="2" fillId="18" borderId="1" xfId="0" applyFont="1" applyFill="1" applyBorder="1" applyAlignment="1" applyProtection="1">
      <alignment horizontal="center" vertical="center" wrapText="1"/>
    </xf>
    <xf numFmtId="0" fontId="2" fillId="18" borderId="167" xfId="0" applyFont="1" applyFill="1" applyBorder="1" applyAlignment="1" applyProtection="1">
      <alignment horizontal="center" vertical="center"/>
    </xf>
    <xf numFmtId="0" fontId="10" fillId="18" borderId="168" xfId="0" applyFont="1" applyFill="1" applyBorder="1" applyAlignment="1" applyProtection="1">
      <alignment horizontal="center" vertical="center" wrapText="1"/>
    </xf>
    <xf numFmtId="0" fontId="10" fillId="18" borderId="169" xfId="0" applyFont="1" applyFill="1" applyBorder="1" applyAlignment="1" applyProtection="1">
      <alignment horizontal="center" vertical="center" wrapText="1"/>
    </xf>
    <xf numFmtId="0" fontId="30" fillId="17" borderId="41" xfId="0" applyFont="1" applyFill="1" applyBorder="1" applyAlignment="1">
      <alignment horizontal="center" vertical="center" wrapText="1"/>
    </xf>
    <xf numFmtId="0" fontId="30" fillId="17" borderId="54" xfId="0" applyFont="1" applyFill="1" applyBorder="1" applyAlignment="1">
      <alignment horizontal="center" vertical="center"/>
    </xf>
    <xf numFmtId="0" fontId="4" fillId="0" borderId="54" xfId="0" applyFont="1" applyFill="1" applyBorder="1" applyAlignment="1">
      <alignment horizontal="center" vertical="center"/>
    </xf>
    <xf numFmtId="0" fontId="22" fillId="17" borderId="89" xfId="0" applyFont="1" applyFill="1" applyBorder="1" applyAlignment="1">
      <alignment horizontal="center"/>
    </xf>
    <xf numFmtId="2" fontId="4" fillId="0" borderId="94" xfId="0" applyNumberFormat="1" applyFont="1" applyBorder="1" applyAlignment="1">
      <alignment horizontal="center"/>
    </xf>
    <xf numFmtId="3" fontId="4" fillId="0" borderId="94" xfId="0" applyNumberFormat="1" applyFont="1" applyBorder="1" applyAlignment="1">
      <alignment horizontal="center"/>
    </xf>
    <xf numFmtId="2" fontId="4" fillId="12" borderId="101" xfId="0" applyNumberFormat="1" applyFont="1" applyFill="1" applyBorder="1" applyAlignment="1">
      <alignment horizontal="center"/>
    </xf>
    <xf numFmtId="3" fontId="4" fillId="12" borderId="103" xfId="0" applyNumberFormat="1" applyFont="1" applyFill="1" applyBorder="1" applyAlignment="1">
      <alignment horizontal="center"/>
    </xf>
    <xf numFmtId="2" fontId="4" fillId="0" borderId="101" xfId="0" applyNumberFormat="1" applyFont="1" applyFill="1" applyBorder="1" applyAlignment="1">
      <alignment horizontal="center"/>
    </xf>
    <xf numFmtId="3" fontId="4" fillId="0" borderId="103" xfId="0" applyNumberFormat="1" applyFont="1" applyFill="1" applyBorder="1" applyAlignment="1">
      <alignment horizontal="center"/>
    </xf>
    <xf numFmtId="2" fontId="4" fillId="0" borderId="110" xfId="0" applyNumberFormat="1" applyFont="1" applyFill="1" applyBorder="1" applyAlignment="1">
      <alignment horizontal="center"/>
    </xf>
    <xf numFmtId="2" fontId="4" fillId="12" borderId="95" xfId="0" applyNumberFormat="1" applyFont="1" applyFill="1" applyBorder="1" applyAlignment="1">
      <alignment horizontal="center"/>
    </xf>
    <xf numFmtId="1" fontId="4" fillId="20" borderId="100" xfId="0" applyNumberFormat="1" applyFont="1" applyFill="1" applyBorder="1" applyAlignment="1">
      <alignment horizontal="center"/>
    </xf>
    <xf numFmtId="1" fontId="4" fillId="20" borderId="119" xfId="0" applyNumberFormat="1" applyFont="1" applyFill="1" applyBorder="1" applyAlignment="1">
      <alignment horizontal="center"/>
    </xf>
    <xf numFmtId="1" fontId="4" fillId="20" borderId="99" xfId="0" quotePrefix="1" applyNumberFormat="1" applyFont="1" applyFill="1" applyBorder="1" applyAlignment="1">
      <alignment horizontal="center"/>
    </xf>
    <xf numFmtId="1" fontId="4" fillId="20" borderId="99" xfId="0" applyNumberFormat="1" applyFont="1" applyFill="1" applyBorder="1" applyAlignment="1">
      <alignment horizontal="center"/>
    </xf>
    <xf numFmtId="1" fontId="4" fillId="20" borderId="93" xfId="0" quotePrefix="1" applyNumberFormat="1" applyFont="1" applyFill="1" applyBorder="1" applyAlignment="1">
      <alignment horizontal="center"/>
    </xf>
    <xf numFmtId="2" fontId="4" fillId="0" borderId="1" xfId="0" applyNumberFormat="1" applyFont="1" applyFill="1" applyBorder="1"/>
    <xf numFmtId="0" fontId="4" fillId="0" borderId="1" xfId="0" applyFont="1" applyFill="1" applyBorder="1"/>
    <xf numFmtId="2" fontId="4" fillId="0" borderId="101" xfId="0" applyNumberFormat="1" applyFont="1" applyFill="1" applyBorder="1" applyAlignment="1">
      <alignment horizontal="center"/>
    </xf>
    <xf numFmtId="2" fontId="4" fillId="0" borderId="103" xfId="0" applyNumberFormat="1" applyFont="1" applyFill="1" applyBorder="1" applyAlignment="1">
      <alignment horizontal="center"/>
    </xf>
    <xf numFmtId="0" fontId="4" fillId="0" borderId="125" xfId="0" applyFont="1" applyBorder="1" applyAlignment="1">
      <alignment horizontal="left" vertical="center" wrapText="1"/>
    </xf>
    <xf numFmtId="0" fontId="4" fillId="0" borderId="126" xfId="0" applyFont="1" applyBorder="1" applyAlignment="1">
      <alignment horizontal="left" vertical="center" wrapText="1"/>
    </xf>
    <xf numFmtId="0" fontId="4" fillId="0" borderId="127"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75" xfId="0" applyFont="1" applyBorder="1" applyAlignment="1">
      <alignment horizontal="left" vertical="center" wrapText="1"/>
    </xf>
    <xf numFmtId="0" fontId="4" fillId="0" borderId="215" xfId="0" applyFont="1" applyBorder="1" applyAlignment="1">
      <alignment horizontal="left" vertical="center" wrapText="1"/>
    </xf>
    <xf numFmtId="0" fontId="4" fillId="0" borderId="216" xfId="0" applyFont="1" applyBorder="1" applyAlignment="1">
      <alignment horizontal="left" vertical="center" wrapText="1"/>
    </xf>
    <xf numFmtId="0" fontId="4" fillId="0" borderId="217" xfId="0" applyFont="1" applyBorder="1" applyAlignment="1">
      <alignment horizontal="left" vertical="center" wrapText="1"/>
    </xf>
    <xf numFmtId="170" fontId="4" fillId="0" borderId="101" xfId="0" applyNumberFormat="1" applyFont="1" applyFill="1" applyBorder="1" applyAlignment="1">
      <alignment horizontal="center"/>
    </xf>
    <xf numFmtId="170" fontId="4" fillId="0" borderId="103" xfId="0" applyNumberFormat="1" applyFont="1" applyFill="1" applyBorder="1" applyAlignment="1">
      <alignment horizontal="center"/>
    </xf>
    <xf numFmtId="3" fontId="4" fillId="0" borderId="101" xfId="0" applyNumberFormat="1" applyFont="1" applyFill="1" applyBorder="1" applyAlignment="1">
      <alignment horizontal="center"/>
    </xf>
    <xf numFmtId="3" fontId="4" fillId="0" borderId="103" xfId="0" applyNumberFormat="1" applyFont="1" applyFill="1" applyBorder="1" applyAlignment="1">
      <alignment horizontal="center"/>
    </xf>
    <xf numFmtId="170" fontId="4" fillId="12" borderId="101" xfId="0" applyNumberFormat="1" applyFont="1" applyFill="1" applyBorder="1" applyAlignment="1">
      <alignment horizontal="center"/>
    </xf>
    <xf numFmtId="170" fontId="4" fillId="12" borderId="103" xfId="0" applyNumberFormat="1" applyFont="1" applyFill="1" applyBorder="1" applyAlignment="1">
      <alignment horizontal="center"/>
    </xf>
    <xf numFmtId="3" fontId="4" fillId="12" borderId="101" xfId="0" applyNumberFormat="1" applyFont="1" applyFill="1" applyBorder="1" applyAlignment="1">
      <alignment horizontal="center"/>
    </xf>
    <xf numFmtId="3" fontId="4" fillId="12" borderId="103" xfId="0" applyNumberFormat="1" applyFont="1" applyFill="1" applyBorder="1" applyAlignment="1">
      <alignment horizontal="center"/>
    </xf>
    <xf numFmtId="2" fontId="4" fillId="12" borderId="101" xfId="0" applyNumberFormat="1" applyFont="1" applyFill="1" applyBorder="1" applyAlignment="1">
      <alignment horizontal="center"/>
    </xf>
    <xf numFmtId="2" fontId="4" fillId="12" borderId="103" xfId="0" applyNumberFormat="1" applyFont="1" applyFill="1" applyBorder="1" applyAlignment="1">
      <alignment horizontal="center"/>
    </xf>
    <xf numFmtId="49" fontId="4" fillId="0" borderId="101" xfId="0" applyNumberFormat="1" applyFont="1" applyFill="1" applyBorder="1" applyAlignment="1">
      <alignment horizontal="center"/>
    </xf>
    <xf numFmtId="49" fontId="4" fillId="0" borderId="102" xfId="0" applyNumberFormat="1" applyFont="1" applyFill="1" applyBorder="1" applyAlignment="1">
      <alignment horizontal="center"/>
    </xf>
    <xf numFmtId="49" fontId="4" fillId="0" borderId="103" xfId="0" applyNumberFormat="1" applyFont="1" applyFill="1" applyBorder="1" applyAlignment="1">
      <alignment horizontal="center"/>
    </xf>
    <xf numFmtId="49" fontId="4" fillId="20" borderId="101" xfId="0" applyNumberFormat="1" applyFont="1" applyFill="1" applyBorder="1" applyAlignment="1">
      <alignment horizontal="center"/>
    </xf>
    <xf numFmtId="49" fontId="4" fillId="20" borderId="102" xfId="0" applyNumberFormat="1" applyFont="1" applyFill="1" applyBorder="1" applyAlignment="1">
      <alignment horizontal="center"/>
    </xf>
    <xf numFmtId="49" fontId="4" fillId="20" borderId="103" xfId="0" applyNumberFormat="1" applyFont="1" applyFill="1" applyBorder="1" applyAlignment="1">
      <alignment horizontal="center"/>
    </xf>
    <xf numFmtId="0" fontId="22" fillId="17" borderId="85" xfId="0" applyFont="1" applyFill="1" applyBorder="1" applyAlignment="1">
      <alignment horizontal="center" vertical="center"/>
    </xf>
    <xf numFmtId="0" fontId="22" fillId="17" borderId="86" xfId="0" applyFont="1" applyFill="1" applyBorder="1" applyAlignment="1">
      <alignment horizontal="center" vertical="center"/>
    </xf>
    <xf numFmtId="0" fontId="22" fillId="17" borderId="230" xfId="0" applyFont="1" applyFill="1" applyBorder="1" applyAlignment="1">
      <alignment horizontal="center" vertical="center"/>
    </xf>
    <xf numFmtId="3" fontId="4" fillId="20" borderId="101" xfId="0" applyNumberFormat="1" applyFont="1" applyFill="1" applyBorder="1" applyAlignment="1">
      <alignment horizontal="center"/>
    </xf>
    <xf numFmtId="3" fontId="4" fillId="20" borderId="103" xfId="0" applyNumberFormat="1" applyFont="1" applyFill="1" applyBorder="1" applyAlignment="1">
      <alignment horizontal="center"/>
    </xf>
    <xf numFmtId="2" fontId="4" fillId="12" borderId="120" xfId="0" applyNumberFormat="1" applyFont="1" applyFill="1" applyBorder="1" applyAlignment="1">
      <alignment horizontal="center"/>
    </xf>
    <xf numFmtId="2" fontId="4" fillId="12" borderId="121" xfId="0" applyNumberFormat="1" applyFont="1" applyFill="1" applyBorder="1" applyAlignment="1">
      <alignment horizontal="center"/>
    </xf>
    <xf numFmtId="2" fontId="4" fillId="12" borderId="95" xfId="0" applyNumberFormat="1" applyFont="1" applyFill="1" applyBorder="1" applyAlignment="1">
      <alignment horizontal="center"/>
    </xf>
    <xf numFmtId="2" fontId="4" fillId="12" borderId="97" xfId="0" applyNumberFormat="1" applyFont="1" applyFill="1" applyBorder="1" applyAlignment="1">
      <alignment horizontal="center"/>
    </xf>
    <xf numFmtId="3" fontId="4" fillId="12" borderId="120" xfId="0" applyNumberFormat="1" applyFont="1" applyFill="1" applyBorder="1" applyAlignment="1">
      <alignment horizontal="center"/>
    </xf>
    <xf numFmtId="3" fontId="4" fillId="12" borderId="121" xfId="0" applyNumberFormat="1" applyFont="1" applyFill="1" applyBorder="1" applyAlignment="1">
      <alignment horizontal="center"/>
    </xf>
    <xf numFmtId="49" fontId="4" fillId="0" borderId="224" xfId="0" applyNumberFormat="1" applyFont="1" applyFill="1" applyBorder="1" applyAlignment="1">
      <alignment horizontal="center"/>
    </xf>
    <xf numFmtId="49" fontId="4" fillId="0" borderId="216" xfId="0" applyNumberFormat="1" applyFont="1" applyFill="1" applyBorder="1" applyAlignment="1">
      <alignment horizontal="center"/>
    </xf>
    <xf numFmtId="49" fontId="4" fillId="0" borderId="225" xfId="0" applyNumberFormat="1" applyFont="1" applyFill="1" applyBorder="1" applyAlignment="1">
      <alignment horizontal="center"/>
    </xf>
    <xf numFmtId="3" fontId="4" fillId="0" borderId="224" xfId="0" applyNumberFormat="1" applyFont="1" applyFill="1" applyBorder="1" applyAlignment="1">
      <alignment horizontal="center"/>
    </xf>
    <xf numFmtId="3" fontId="4" fillId="0" borderId="225" xfId="0" applyNumberFormat="1" applyFont="1" applyFill="1" applyBorder="1" applyAlignment="1">
      <alignment horizontal="center"/>
    </xf>
    <xf numFmtId="2" fontId="4" fillId="0" borderId="110" xfId="0" applyNumberFormat="1" applyFont="1" applyFill="1" applyBorder="1" applyAlignment="1">
      <alignment horizontal="center"/>
    </xf>
    <xf numFmtId="2" fontId="4" fillId="0" borderId="112" xfId="0" applyNumberFormat="1" applyFont="1" applyFill="1" applyBorder="1" applyAlignment="1">
      <alignment horizontal="center"/>
    </xf>
    <xf numFmtId="3" fontId="4" fillId="0" borderId="110" xfId="0" applyNumberFormat="1" applyFont="1" applyFill="1" applyBorder="1" applyAlignment="1">
      <alignment horizontal="center"/>
    </xf>
    <xf numFmtId="3" fontId="4" fillId="0" borderId="112" xfId="0" applyNumberFormat="1" applyFont="1" applyFill="1" applyBorder="1" applyAlignment="1">
      <alignment horizontal="center"/>
    </xf>
    <xf numFmtId="49" fontId="4" fillId="0" borderId="110" xfId="0" applyNumberFormat="1" applyFont="1" applyFill="1" applyBorder="1" applyAlignment="1">
      <alignment horizontal="center"/>
    </xf>
    <xf numFmtId="49" fontId="4" fillId="0" borderId="111" xfId="0" applyNumberFormat="1" applyFont="1" applyFill="1" applyBorder="1" applyAlignment="1">
      <alignment horizontal="center"/>
    </xf>
    <xf numFmtId="49" fontId="4" fillId="0" borderId="112" xfId="0" applyNumberFormat="1" applyFont="1" applyFill="1" applyBorder="1" applyAlignment="1">
      <alignment horizontal="center"/>
    </xf>
    <xf numFmtId="2" fontId="4" fillId="0" borderId="94" xfId="0" applyNumberFormat="1" applyFont="1" applyBorder="1" applyAlignment="1">
      <alignment horizontal="center"/>
    </xf>
    <xf numFmtId="4" fontId="4" fillId="0" borderId="94" xfId="0" applyNumberFormat="1" applyFont="1" applyBorder="1" applyAlignment="1">
      <alignment horizontal="center"/>
    </xf>
    <xf numFmtId="49" fontId="4" fillId="0" borderId="95" xfId="0" applyNumberFormat="1" applyFont="1" applyFill="1" applyBorder="1" applyAlignment="1">
      <alignment horizontal="center"/>
    </xf>
    <xf numFmtId="49" fontId="4" fillId="0" borderId="96" xfId="0" applyNumberFormat="1" applyFont="1" applyFill="1" applyBorder="1" applyAlignment="1">
      <alignment horizontal="center"/>
    </xf>
    <xf numFmtId="49" fontId="4" fillId="0" borderId="97" xfId="0" applyNumberFormat="1" applyFont="1" applyFill="1" applyBorder="1" applyAlignment="1">
      <alignment horizontal="center"/>
    </xf>
    <xf numFmtId="3" fontId="4" fillId="0" borderId="94" xfId="0" applyNumberFormat="1" applyFont="1" applyBorder="1" applyAlignment="1">
      <alignment horizontal="center"/>
    </xf>
    <xf numFmtId="3" fontId="4" fillId="0" borderId="95" xfId="0" applyNumberFormat="1" applyFont="1" applyBorder="1" applyAlignment="1">
      <alignment horizontal="center"/>
    </xf>
    <xf numFmtId="3" fontId="4" fillId="0" borderId="97" xfId="0" applyNumberFormat="1" applyFont="1" applyBorder="1" applyAlignment="1">
      <alignment horizontal="center"/>
    </xf>
    <xf numFmtId="0" fontId="4" fillId="15" borderId="1" xfId="0" applyFont="1" applyFill="1" applyBorder="1" applyAlignment="1">
      <alignment horizontal="center" vertical="center" wrapText="1"/>
    </xf>
    <xf numFmtId="0" fontId="4" fillId="15" borderId="87" xfId="0" applyFont="1" applyFill="1" applyBorder="1" applyAlignment="1">
      <alignment horizontal="center" vertical="center"/>
    </xf>
    <xf numFmtId="0" fontId="4" fillId="15" borderId="49" xfId="0" applyFont="1" applyFill="1" applyBorder="1" applyAlignment="1">
      <alignment horizontal="center" vertical="center"/>
    </xf>
    <xf numFmtId="0" fontId="22" fillId="17" borderId="89" xfId="0" applyFont="1" applyFill="1" applyBorder="1" applyAlignment="1">
      <alignment horizontal="center"/>
    </xf>
    <xf numFmtId="0" fontId="22" fillId="17" borderId="84" xfId="0" applyFont="1" applyFill="1" applyBorder="1" applyAlignment="1">
      <alignment horizontal="center" vertical="center" wrapText="1"/>
    </xf>
    <xf numFmtId="0" fontId="22" fillId="17" borderId="89" xfId="0" applyFont="1" applyFill="1" applyBorder="1" applyAlignment="1">
      <alignment horizontal="center" vertical="center" wrapText="1"/>
    </xf>
    <xf numFmtId="0" fontId="22" fillId="17" borderId="82" xfId="0" applyFont="1" applyFill="1" applyBorder="1" applyAlignment="1">
      <alignment horizontal="center" vertical="center"/>
    </xf>
    <xf numFmtId="0" fontId="22" fillId="17" borderId="81" xfId="0" applyFont="1" applyFill="1" applyBorder="1" applyAlignment="1">
      <alignment horizontal="center" vertical="center"/>
    </xf>
    <xf numFmtId="0" fontId="22" fillId="17" borderId="83" xfId="0" applyFont="1" applyFill="1" applyBorder="1" applyAlignment="1">
      <alignment horizontal="center" vertical="center" wrapText="1"/>
    </xf>
    <xf numFmtId="0" fontId="22" fillId="17" borderId="220" xfId="0" applyFont="1" applyFill="1" applyBorder="1" applyAlignment="1">
      <alignment horizontal="center" vertical="center" wrapText="1"/>
    </xf>
    <xf numFmtId="0" fontId="22" fillId="17" borderId="85" xfId="0" applyFont="1" applyFill="1" applyBorder="1" applyAlignment="1">
      <alignment horizontal="center" vertical="center" wrapText="1"/>
    </xf>
    <xf numFmtId="0" fontId="22" fillId="17" borderId="82"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218"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4"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2" fontId="4" fillId="0" borderId="62" xfId="0" applyNumberFormat="1" applyFont="1" applyFill="1" applyBorder="1" applyAlignment="1">
      <alignment horizontal="center" vertical="center"/>
    </xf>
    <xf numFmtId="2" fontId="4" fillId="0" borderId="63" xfId="0" applyNumberFormat="1" applyFont="1" applyFill="1" applyBorder="1" applyAlignment="1">
      <alignment horizontal="center" vertical="center"/>
    </xf>
    <xf numFmtId="2" fontId="4" fillId="0" borderId="64" xfId="0" applyNumberFormat="1" applyFont="1" applyFill="1" applyBorder="1" applyAlignment="1">
      <alignment horizontal="center" vertical="center"/>
    </xf>
    <xf numFmtId="2" fontId="4" fillId="0" borderId="76"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2" fontId="4" fillId="0" borderId="77" xfId="0" applyNumberFormat="1" applyFont="1" applyFill="1" applyBorder="1" applyAlignment="1">
      <alignment horizontal="center" vertical="center"/>
    </xf>
    <xf numFmtId="2" fontId="4" fillId="0" borderId="212" xfId="0" applyNumberFormat="1" applyFont="1" applyFill="1" applyBorder="1" applyAlignment="1">
      <alignment horizontal="center" vertical="center"/>
    </xf>
    <xf numFmtId="2" fontId="4" fillId="0" borderId="213" xfId="0" applyNumberFormat="1" applyFont="1" applyFill="1" applyBorder="1" applyAlignment="1">
      <alignment horizontal="center" vertical="center"/>
    </xf>
    <xf numFmtId="2" fontId="4" fillId="0" borderId="214" xfId="0" applyNumberFormat="1" applyFont="1" applyFill="1" applyBorder="1" applyAlignment="1">
      <alignment horizontal="center" vertical="center"/>
    </xf>
    <xf numFmtId="2" fontId="4" fillId="2" borderId="46" xfId="0" applyNumberFormat="1" applyFont="1" applyFill="1" applyBorder="1" applyAlignment="1">
      <alignment horizontal="center" vertical="center"/>
    </xf>
    <xf numFmtId="2" fontId="4" fillId="2" borderId="54" xfId="0" applyNumberFormat="1" applyFont="1" applyFill="1" applyBorder="1" applyAlignment="1">
      <alignment horizontal="center" vertical="center"/>
    </xf>
    <xf numFmtId="2" fontId="4" fillId="2" borderId="56" xfId="0" applyNumberFormat="1" applyFont="1" applyFill="1" applyBorder="1" applyAlignment="1">
      <alignment horizontal="center" vertical="center"/>
    </xf>
    <xf numFmtId="2" fontId="4" fillId="2" borderId="57" xfId="0" applyNumberFormat="1" applyFont="1" applyFill="1" applyBorder="1" applyAlignment="1">
      <alignment horizontal="center" vertical="center"/>
    </xf>
    <xf numFmtId="2" fontId="2" fillId="13" borderId="55" xfId="0" applyNumberFormat="1" applyFont="1" applyFill="1" applyBorder="1" applyAlignment="1">
      <alignment horizontal="center" vertical="center"/>
    </xf>
    <xf numFmtId="2" fontId="2" fillId="13" borderId="65" xfId="0" applyNumberFormat="1" applyFont="1" applyFill="1" applyBorder="1" applyAlignment="1">
      <alignment horizontal="center" vertical="center"/>
    </xf>
    <xf numFmtId="2" fontId="2" fillId="13" borderId="56" xfId="0" applyNumberFormat="1" applyFont="1" applyFill="1" applyBorder="1" applyAlignment="1">
      <alignment horizontal="center" vertical="center"/>
    </xf>
    <xf numFmtId="2" fontId="2" fillId="13" borderId="6" xfId="0" applyNumberFormat="1" applyFont="1" applyFill="1" applyBorder="1" applyAlignment="1">
      <alignment horizontal="center" vertical="center"/>
    </xf>
    <xf numFmtId="2" fontId="2" fillId="13" borderId="0" xfId="0" applyNumberFormat="1" applyFont="1" applyFill="1" applyBorder="1" applyAlignment="1">
      <alignment horizontal="center" vertical="center"/>
    </xf>
    <xf numFmtId="2" fontId="2" fillId="13" borderId="75" xfId="0" applyNumberFormat="1" applyFont="1" applyFill="1" applyBorder="1" applyAlignment="1">
      <alignment horizontal="center" vertical="center"/>
    </xf>
    <xf numFmtId="2" fontId="2" fillId="13" borderId="215" xfId="0" applyNumberFormat="1" applyFont="1" applyFill="1" applyBorder="1" applyAlignment="1">
      <alignment horizontal="center" vertical="center"/>
    </xf>
    <xf numFmtId="2" fontId="2" fillId="13" borderId="216" xfId="0" applyNumberFormat="1" applyFont="1" applyFill="1" applyBorder="1" applyAlignment="1">
      <alignment horizontal="center" vertical="center"/>
    </xf>
    <xf numFmtId="2" fontId="2" fillId="13" borderId="217" xfId="0" applyNumberFormat="1" applyFont="1" applyFill="1" applyBorder="1" applyAlignment="1">
      <alignment horizontal="center" vertical="center"/>
    </xf>
    <xf numFmtId="0" fontId="2" fillId="0" borderId="54" xfId="0" applyFont="1" applyFill="1" applyBorder="1" applyAlignment="1">
      <alignment horizontal="center" vertical="center"/>
    </xf>
    <xf numFmtId="3" fontId="4" fillId="0" borderId="54" xfId="0" applyNumberFormat="1" applyFont="1" applyFill="1" applyBorder="1" applyAlignment="1">
      <alignment horizontal="center" vertical="center"/>
    </xf>
    <xf numFmtId="0" fontId="4" fillId="0" borderId="57" xfId="0" applyFont="1" applyFill="1" applyBorder="1" applyAlignment="1">
      <alignment horizontal="center" vertical="center"/>
    </xf>
    <xf numFmtId="2" fontId="4" fillId="0" borderId="54" xfId="0" applyNumberFormat="1" applyFont="1" applyFill="1" applyBorder="1" applyAlignment="1">
      <alignment horizontal="center" vertical="center"/>
    </xf>
    <xf numFmtId="2" fontId="4" fillId="0" borderId="57" xfId="0" applyNumberFormat="1" applyFont="1" applyFill="1" applyBorder="1" applyAlignment="1">
      <alignment horizontal="center" vertical="center"/>
    </xf>
    <xf numFmtId="0" fontId="30" fillId="17" borderId="54" xfId="0" applyFont="1" applyFill="1" applyBorder="1" applyAlignment="1">
      <alignment horizontal="center" vertical="center"/>
    </xf>
    <xf numFmtId="170" fontId="4" fillId="0" borderId="54" xfId="0" applyNumberFormat="1" applyFont="1" applyFill="1" applyBorder="1" applyAlignment="1">
      <alignment horizontal="center" vertical="center"/>
    </xf>
    <xf numFmtId="0" fontId="30" fillId="17" borderId="54" xfId="0" applyFont="1" applyFill="1" applyBorder="1" applyAlignment="1">
      <alignment horizontal="center" vertical="center" textRotation="90"/>
    </xf>
    <xf numFmtId="0" fontId="30" fillId="17" borderId="57" xfId="0" applyFont="1" applyFill="1" applyBorder="1" applyAlignment="1">
      <alignment horizontal="center" vertical="center" textRotation="90"/>
    </xf>
    <xf numFmtId="0" fontId="30" fillId="17" borderId="41" xfId="0" applyFont="1" applyFill="1" applyBorder="1" applyAlignment="1">
      <alignment horizontal="center" vertical="center" wrapText="1"/>
    </xf>
    <xf numFmtId="0" fontId="30" fillId="17" borderId="42" xfId="0" applyFont="1" applyFill="1" applyBorder="1" applyAlignment="1">
      <alignment horizontal="center" vertical="center" wrapText="1"/>
    </xf>
    <xf numFmtId="0" fontId="30" fillId="17" borderId="62" xfId="0" applyFont="1" applyFill="1" applyBorder="1" applyAlignment="1">
      <alignment horizontal="center" vertical="center" wrapText="1"/>
    </xf>
    <xf numFmtId="0" fontId="30" fillId="17" borderId="63" xfId="0" applyFont="1" applyFill="1" applyBorder="1" applyAlignment="1">
      <alignment horizontal="center" vertical="center" wrapText="1"/>
    </xf>
    <xf numFmtId="0" fontId="30" fillId="17" borderId="64" xfId="0" applyFont="1" applyFill="1" applyBorder="1" applyAlignment="1">
      <alignment horizontal="center" vertical="center" wrapText="1"/>
    </xf>
    <xf numFmtId="0" fontId="30" fillId="17" borderId="212" xfId="0" applyFont="1" applyFill="1" applyBorder="1" applyAlignment="1">
      <alignment horizontal="center" vertical="center" wrapText="1"/>
    </xf>
    <xf numFmtId="0" fontId="30" fillId="17" borderId="213" xfId="0" applyFont="1" applyFill="1" applyBorder="1" applyAlignment="1">
      <alignment horizontal="center" vertical="center" wrapText="1"/>
    </xf>
    <xf numFmtId="0" fontId="30" fillId="17" borderId="214" xfId="0" applyFont="1" applyFill="1" applyBorder="1" applyAlignment="1">
      <alignment horizontal="center" vertical="center" wrapText="1"/>
    </xf>
    <xf numFmtId="0" fontId="30" fillId="17" borderId="46" xfId="0" applyFont="1" applyFill="1" applyBorder="1" applyAlignment="1">
      <alignment horizontal="center" vertical="center" wrapText="1"/>
    </xf>
    <xf numFmtId="0" fontId="30" fillId="17" borderId="54" xfId="0" applyFont="1" applyFill="1" applyBorder="1" applyAlignment="1">
      <alignment horizontal="center" vertical="center" wrapText="1"/>
    </xf>
    <xf numFmtId="0" fontId="30" fillId="17" borderId="55" xfId="0" applyFont="1" applyFill="1" applyBorder="1" applyAlignment="1">
      <alignment horizontal="center" vertical="center" wrapText="1"/>
    </xf>
    <xf numFmtId="0" fontId="30" fillId="17" borderId="65" xfId="0" applyFont="1" applyFill="1" applyBorder="1" applyAlignment="1">
      <alignment horizontal="center" vertical="center" wrapText="1"/>
    </xf>
    <xf numFmtId="0" fontId="30" fillId="17" borderId="56" xfId="0" applyFont="1" applyFill="1" applyBorder="1" applyAlignment="1">
      <alignment horizontal="center" vertical="center" wrapText="1"/>
    </xf>
    <xf numFmtId="0" fontId="30" fillId="17" borderId="215" xfId="0" applyFont="1" applyFill="1" applyBorder="1" applyAlignment="1">
      <alignment horizontal="center" vertical="center" wrapText="1"/>
    </xf>
    <xf numFmtId="0" fontId="30" fillId="17" borderId="216" xfId="0" applyFont="1" applyFill="1" applyBorder="1" applyAlignment="1">
      <alignment horizontal="center" vertical="center" wrapText="1"/>
    </xf>
    <xf numFmtId="0" fontId="30" fillId="17" borderId="217" xfId="0" applyFont="1" applyFill="1" applyBorder="1" applyAlignment="1">
      <alignment horizontal="center" vertical="center" wrapText="1"/>
    </xf>
    <xf numFmtId="1" fontId="4" fillId="0" borderId="54" xfId="0" applyNumberFormat="1" applyFont="1" applyFill="1" applyBorder="1" applyAlignment="1">
      <alignment horizontal="center" vertical="center"/>
    </xf>
    <xf numFmtId="2" fontId="4" fillId="0" borderId="73" xfId="0" applyNumberFormat="1" applyFont="1" applyFill="1" applyBorder="1" applyAlignment="1">
      <alignment horizontal="center" vertical="center"/>
    </xf>
    <xf numFmtId="2" fontId="4" fillId="0" borderId="74"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2" fontId="4" fillId="0" borderId="75" xfId="0" applyNumberFormat="1" applyFont="1" applyFill="1" applyBorder="1" applyAlignment="1">
      <alignment horizontal="center" vertical="center"/>
    </xf>
    <xf numFmtId="2" fontId="4" fillId="0" borderId="215" xfId="0" applyNumberFormat="1" applyFont="1" applyFill="1" applyBorder="1" applyAlignment="1">
      <alignment horizontal="center" vertical="center"/>
    </xf>
    <xf numFmtId="2" fontId="4" fillId="0" borderId="217" xfId="0" applyNumberFormat="1" applyFont="1" applyFill="1" applyBorder="1" applyAlignment="1">
      <alignment horizontal="center" vertical="center"/>
    </xf>
    <xf numFmtId="2" fontId="4" fillId="0" borderId="55" xfId="0" applyNumberFormat="1" applyFont="1" applyFill="1" applyBorder="1" applyAlignment="1">
      <alignment horizontal="center" vertical="center"/>
    </xf>
    <xf numFmtId="0" fontId="30" fillId="17" borderId="66" xfId="0" applyFont="1" applyFill="1" applyBorder="1" applyAlignment="1">
      <alignment horizontal="center" vertical="center" wrapText="1"/>
    </xf>
    <xf numFmtId="0" fontId="30" fillId="17" borderId="67" xfId="0" applyFont="1" applyFill="1" applyBorder="1" applyAlignment="1">
      <alignment horizontal="center" vertical="center" wrapText="1"/>
    </xf>
    <xf numFmtId="0" fontId="4" fillId="0" borderId="54" xfId="0" applyFont="1" applyBorder="1" applyAlignment="1">
      <alignment horizontal="center" vertical="center"/>
    </xf>
    <xf numFmtId="0" fontId="30" fillId="17" borderId="54" xfId="0" applyFont="1" applyFill="1" applyBorder="1" applyAlignment="1">
      <alignment horizontal="left" vertical="center"/>
    </xf>
    <xf numFmtId="0" fontId="4" fillId="20" borderId="54" xfId="0" applyFont="1" applyFill="1" applyBorder="1" applyAlignment="1">
      <alignment horizontal="center" vertical="center"/>
    </xf>
    <xf numFmtId="0" fontId="4" fillId="20" borderId="55" xfId="0" applyNumberFormat="1" applyFont="1" applyFill="1" applyBorder="1" applyAlignment="1">
      <alignment horizontal="center" vertical="center" wrapText="1"/>
    </xf>
    <xf numFmtId="0" fontId="4" fillId="20" borderId="56" xfId="0" applyNumberFormat="1" applyFont="1" applyFill="1" applyBorder="1" applyAlignment="1">
      <alignment horizontal="center" vertical="center" wrapText="1"/>
    </xf>
    <xf numFmtId="0" fontId="4" fillId="20" borderId="70" xfId="0" applyNumberFormat="1" applyFont="1" applyFill="1" applyBorder="1" applyAlignment="1">
      <alignment horizontal="center" vertical="center" wrapText="1"/>
    </xf>
    <xf numFmtId="0" fontId="4" fillId="20" borderId="72" xfId="0" applyNumberFormat="1" applyFont="1" applyFill="1" applyBorder="1" applyAlignment="1">
      <alignment horizontal="center" vertical="center" wrapText="1"/>
    </xf>
    <xf numFmtId="0" fontId="4" fillId="20" borderId="57" xfId="0" applyFont="1" applyFill="1" applyBorder="1" applyAlignment="1">
      <alignment horizontal="center" vertical="center" wrapText="1"/>
    </xf>
    <xf numFmtId="0" fontId="4" fillId="20" borderId="5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20" borderId="54" xfId="0" applyFont="1" applyFill="1" applyBorder="1" applyAlignment="1">
      <alignment horizontal="center" vertical="center" wrapText="1"/>
    </xf>
    <xf numFmtId="15" fontId="4" fillId="20" borderId="54" xfId="0" applyNumberFormat="1" applyFont="1" applyFill="1" applyBorder="1" applyAlignment="1">
      <alignment horizontal="center" vertical="center" wrapText="1"/>
    </xf>
    <xf numFmtId="0" fontId="30" fillId="17" borderId="41" xfId="0" applyFont="1" applyFill="1" applyBorder="1" applyAlignment="1">
      <alignment horizontal="center" vertical="center"/>
    </xf>
    <xf numFmtId="0" fontId="29" fillId="17" borderId="42" xfId="0" applyFont="1" applyFill="1" applyBorder="1"/>
    <xf numFmtId="0" fontId="30" fillId="17" borderId="42" xfId="0" applyFont="1" applyFill="1" applyBorder="1" applyAlignment="1">
      <alignment horizontal="center" vertical="center"/>
    </xf>
    <xf numFmtId="0" fontId="30" fillId="17" borderId="46" xfId="0" applyFont="1" applyFill="1" applyBorder="1" applyAlignment="1">
      <alignment horizontal="center" vertical="center"/>
    </xf>
    <xf numFmtId="170" fontId="4" fillId="0" borderId="54" xfId="0" applyNumberFormat="1" applyFont="1" applyBorder="1" applyAlignment="1">
      <alignment horizontal="center" vertical="center"/>
    </xf>
    <xf numFmtId="0" fontId="17" fillId="0" borderId="43" xfId="0" applyFont="1" applyBorder="1" applyAlignment="1">
      <alignment horizontal="center"/>
    </xf>
    <xf numFmtId="0" fontId="17" fillId="0" borderId="44" xfId="0" applyFont="1" applyBorder="1" applyAlignment="1">
      <alignment horizontal="center"/>
    </xf>
    <xf numFmtId="0" fontId="17" fillId="0" borderId="45" xfId="0" applyFont="1" applyBorder="1" applyAlignment="1">
      <alignment horizontal="center"/>
    </xf>
    <xf numFmtId="0" fontId="17" fillId="0" borderId="228" xfId="0" applyFont="1" applyBorder="1" applyAlignment="1">
      <alignment horizontal="center"/>
    </xf>
    <xf numFmtId="0" fontId="22" fillId="17" borderId="205" xfId="0" applyFont="1" applyFill="1" applyBorder="1" applyAlignment="1">
      <alignment horizontal="center" vertical="center" textRotation="90" wrapText="1"/>
    </xf>
    <xf numFmtId="0" fontId="22" fillId="17" borderId="56" xfId="0" applyFont="1" applyFill="1" applyBorder="1" applyAlignment="1">
      <alignment horizontal="center" vertical="center" textRotation="90" wrapText="1"/>
    </xf>
    <xf numFmtId="0" fontId="22" fillId="17" borderId="208" xfId="0" applyFont="1" applyFill="1" applyBorder="1" applyAlignment="1">
      <alignment horizontal="center" vertical="center" textRotation="90" wrapText="1"/>
    </xf>
    <xf numFmtId="0" fontId="22" fillId="17" borderId="75" xfId="0" applyFont="1" applyFill="1" applyBorder="1" applyAlignment="1">
      <alignment horizontal="center" vertical="center" textRotation="90" wrapText="1"/>
    </xf>
    <xf numFmtId="0" fontId="22" fillId="17" borderId="210" xfId="0" applyFont="1" applyFill="1" applyBorder="1" applyAlignment="1">
      <alignment horizontal="center" vertical="center" textRotation="90" wrapText="1"/>
    </xf>
    <xf numFmtId="0" fontId="22" fillId="17" borderId="211" xfId="0" applyFont="1" applyFill="1" applyBorder="1" applyAlignment="1">
      <alignment horizontal="center" vertical="center" textRotation="90" wrapText="1"/>
    </xf>
    <xf numFmtId="0" fontId="30" fillId="17" borderId="206" xfId="0" applyFont="1" applyFill="1" applyBorder="1" applyAlignment="1">
      <alignment horizontal="center" vertical="center" wrapText="1"/>
    </xf>
    <xf numFmtId="0" fontId="30" fillId="17" borderId="6" xfId="0" applyFont="1" applyFill="1" applyBorder="1" applyAlignment="1">
      <alignment horizontal="center" vertical="center" wrapText="1"/>
    </xf>
    <xf numFmtId="0" fontId="30" fillId="17" borderId="0" xfId="0" applyFont="1" applyFill="1" applyBorder="1" applyAlignment="1">
      <alignment horizontal="center" vertical="center" wrapText="1"/>
    </xf>
    <xf numFmtId="0" fontId="30" fillId="17" borderId="77" xfId="0" applyFont="1" applyFill="1" applyBorder="1" applyAlignment="1">
      <alignment horizontal="center" vertical="center" wrapText="1"/>
    </xf>
    <xf numFmtId="0" fontId="30" fillId="17" borderId="227" xfId="0" applyFont="1" applyFill="1" applyBorder="1" applyAlignment="1">
      <alignment horizontal="center" vertical="center" wrapText="1"/>
    </xf>
    <xf numFmtId="0" fontId="30" fillId="17" borderId="76" xfId="0" applyFont="1" applyFill="1" applyBorder="1" applyAlignment="1">
      <alignment horizontal="center" vertical="center" wrapText="1"/>
    </xf>
    <xf numFmtId="0" fontId="30" fillId="17" borderId="68" xfId="0" applyFont="1" applyFill="1" applyBorder="1" applyAlignment="1">
      <alignment horizontal="center" vertical="center" wrapText="1"/>
    </xf>
    <xf numFmtId="0" fontId="30" fillId="17" borderId="69" xfId="0" applyFont="1" applyFill="1" applyBorder="1" applyAlignment="1">
      <alignment horizontal="center" vertical="center" wrapText="1"/>
    </xf>
    <xf numFmtId="0" fontId="30" fillId="17" borderId="207" xfId="0" applyFont="1" applyFill="1" applyBorder="1" applyAlignment="1">
      <alignment horizontal="center" vertical="center" wrapText="1"/>
    </xf>
    <xf numFmtId="0" fontId="30" fillId="17" borderId="75" xfId="0" applyFont="1" applyFill="1" applyBorder="1" applyAlignment="1">
      <alignment horizontal="center" vertical="center" wrapText="1"/>
    </xf>
    <xf numFmtId="0" fontId="30" fillId="17" borderId="70" xfId="0" applyFont="1" applyFill="1" applyBorder="1" applyAlignment="1">
      <alignment horizontal="center" vertical="center" wrapText="1"/>
    </xf>
    <xf numFmtId="0" fontId="30" fillId="17" borderId="72" xfId="0" applyFont="1" applyFill="1" applyBorder="1" applyAlignment="1">
      <alignment horizontal="center" vertical="center" wrapText="1"/>
    </xf>
    <xf numFmtId="0" fontId="30" fillId="17" borderId="122" xfId="0" applyFont="1" applyFill="1" applyBorder="1" applyAlignment="1">
      <alignment horizontal="center" vertical="center" wrapText="1"/>
    </xf>
    <xf numFmtId="0" fontId="30" fillId="17" borderId="209" xfId="0" applyFont="1" applyFill="1" applyBorder="1" applyAlignment="1">
      <alignment horizontal="center" vertical="center" wrapText="1"/>
    </xf>
    <xf numFmtId="0" fontId="30" fillId="17" borderId="71" xfId="0" applyFont="1" applyFill="1" applyBorder="1" applyAlignment="1">
      <alignment horizontal="center" vertical="center" wrapText="1"/>
    </xf>
    <xf numFmtId="0" fontId="30" fillId="17" borderId="57" xfId="0" applyFont="1" applyFill="1" applyBorder="1" applyAlignment="1">
      <alignment horizontal="center" vertical="center" wrapText="1"/>
    </xf>
    <xf numFmtId="0" fontId="30" fillId="17" borderId="58" xfId="0" applyFont="1" applyFill="1" applyBorder="1" applyAlignment="1">
      <alignment horizontal="center" vertical="center" wrapText="1"/>
    </xf>
    <xf numFmtId="0" fontId="4" fillId="20" borderId="41" xfId="0" applyFont="1" applyFill="1" applyBorder="1" applyAlignment="1">
      <alignment horizontal="center" vertical="center" wrapText="1"/>
    </xf>
    <xf numFmtId="0" fontId="4" fillId="20" borderId="1" xfId="0" applyFont="1" applyFill="1" applyBorder="1" applyAlignment="1">
      <alignment horizontal="center" vertical="center" wrapText="1"/>
    </xf>
    <xf numFmtId="0" fontId="4" fillId="20" borderId="46" xfId="0" applyFont="1" applyFill="1" applyBorder="1" applyAlignment="1">
      <alignment horizontal="center" vertical="center" wrapText="1"/>
    </xf>
    <xf numFmtId="0" fontId="15" fillId="20" borderId="1" xfId="0" applyFont="1" applyFill="1" applyBorder="1" applyAlignment="1">
      <alignment horizontal="center"/>
    </xf>
    <xf numFmtId="0" fontId="4" fillId="0" borderId="1" xfId="0" applyFont="1" applyFill="1" applyBorder="1" applyAlignment="1">
      <alignment horizontal="center"/>
    </xf>
    <xf numFmtId="0" fontId="17" fillId="0" borderId="47" xfId="0" applyFont="1" applyBorder="1" applyAlignment="1">
      <alignment horizontal="center"/>
    </xf>
    <xf numFmtId="0" fontId="17" fillId="0" borderId="48" xfId="0" applyFont="1" applyBorder="1" applyAlignment="1">
      <alignment horizontal="center"/>
    </xf>
    <xf numFmtId="0" fontId="3" fillId="0" borderId="1" xfId="0" applyFont="1" applyFill="1" applyBorder="1" applyAlignment="1">
      <alignment horizontal="center"/>
    </xf>
    <xf numFmtId="2" fontId="7" fillId="0" borderId="36" xfId="2" applyNumberFormat="1" applyFont="1" applyBorder="1" applyAlignment="1">
      <alignment horizontal="center" vertical="center" wrapText="1"/>
    </xf>
    <xf numFmtId="2" fontId="7" fillId="0" borderId="38" xfId="2" applyNumberFormat="1" applyFont="1" applyBorder="1" applyAlignment="1">
      <alignment horizontal="center" vertical="center" wrapText="1"/>
    </xf>
    <xf numFmtId="0" fontId="6" fillId="0" borderId="24" xfId="0" applyFont="1" applyBorder="1" applyAlignment="1">
      <alignment horizontal="center" vertical="center"/>
    </xf>
    <xf numFmtId="0" fontId="6" fillId="0" borderId="28" xfId="0" applyFont="1" applyBorder="1" applyAlignment="1">
      <alignment horizontal="center" vertical="center"/>
    </xf>
    <xf numFmtId="0" fontId="6" fillId="0" borderId="193" xfId="0" applyFont="1" applyFill="1" applyBorder="1" applyAlignment="1">
      <alignment horizontal="center" vertical="center"/>
    </xf>
    <xf numFmtId="0" fontId="6" fillId="0" borderId="194" xfId="0" applyFont="1" applyFill="1" applyBorder="1" applyAlignment="1">
      <alignment horizontal="center" vertical="center"/>
    </xf>
    <xf numFmtId="0" fontId="6" fillId="0" borderId="195" xfId="0" applyFont="1" applyFill="1" applyBorder="1" applyAlignment="1">
      <alignment horizontal="center" vertical="center"/>
    </xf>
    <xf numFmtId="0" fontId="28" fillId="0" borderId="196" xfId="0" applyFont="1" applyBorder="1" applyAlignment="1">
      <alignment horizontal="center" vertical="center" wrapText="1"/>
    </xf>
    <xf numFmtId="0" fontId="28" fillId="0" borderId="197" xfId="0" applyFont="1" applyBorder="1" applyAlignment="1">
      <alignment horizontal="center" vertical="center" wrapText="1"/>
    </xf>
    <xf numFmtId="2" fontId="7" fillId="0" borderId="12" xfId="0" applyNumberFormat="1" applyFont="1" applyBorder="1" applyAlignment="1">
      <alignment horizontal="left" vertical="top" wrapText="1"/>
    </xf>
    <xf numFmtId="2" fontId="7" fillId="0" borderId="0" xfId="0" applyNumberFormat="1" applyFont="1" applyBorder="1" applyAlignment="1">
      <alignment horizontal="left" vertical="top" wrapText="1"/>
    </xf>
    <xf numFmtId="2" fontId="7" fillId="0" borderId="198" xfId="0" applyNumberFormat="1" applyFont="1" applyBorder="1" applyAlignment="1">
      <alignment horizontal="left" vertical="top" wrapText="1"/>
    </xf>
    <xf numFmtId="2" fontId="7" fillId="0" borderId="200" xfId="0" applyNumberFormat="1" applyFont="1" applyBorder="1" applyAlignment="1">
      <alignment horizontal="left" vertical="top" wrapText="1"/>
    </xf>
    <xf numFmtId="2" fontId="7" fillId="0" borderId="201" xfId="0" applyNumberFormat="1" applyFont="1" applyBorder="1" applyAlignment="1">
      <alignment horizontal="left" vertical="top" wrapText="1"/>
    </xf>
    <xf numFmtId="2" fontId="7" fillId="0" borderId="202" xfId="0" applyNumberFormat="1" applyFont="1" applyBorder="1" applyAlignment="1">
      <alignment horizontal="left" vertical="top" wrapText="1"/>
    </xf>
    <xf numFmtId="1" fontId="7" fillId="0" borderId="33" xfId="0" applyNumberFormat="1" applyFont="1" applyBorder="1" applyAlignment="1">
      <alignment horizontal="center" vertical="center" wrapText="1"/>
    </xf>
    <xf numFmtId="1" fontId="7" fillId="0" borderId="34" xfId="0" applyNumberFormat="1"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3" fontId="7" fillId="0" borderId="33" xfId="0" applyNumberFormat="1" applyFont="1" applyFill="1" applyBorder="1" applyAlignment="1">
      <alignment horizontal="center" vertical="center"/>
    </xf>
    <xf numFmtId="3" fontId="7" fillId="0" borderId="34" xfId="0" applyNumberFormat="1" applyFont="1" applyFill="1" applyBorder="1" applyAlignment="1">
      <alignment horizontal="center" vertical="center"/>
    </xf>
    <xf numFmtId="166" fontId="7" fillId="0" borderId="33" xfId="0" applyNumberFormat="1" applyFont="1" applyFill="1" applyBorder="1" applyAlignment="1">
      <alignment horizontal="center" vertical="center"/>
    </xf>
    <xf numFmtId="166" fontId="7" fillId="0" borderId="34" xfId="0" applyNumberFormat="1" applyFont="1" applyFill="1" applyBorder="1" applyAlignment="1">
      <alignment horizontal="center" vertical="center"/>
    </xf>
    <xf numFmtId="166" fontId="7" fillId="0" borderId="13" xfId="0" applyNumberFormat="1" applyFont="1" applyFill="1" applyBorder="1" applyAlignment="1">
      <alignment horizontal="left" vertical="center"/>
    </xf>
    <xf numFmtId="166" fontId="7" fillId="0" borderId="14" xfId="0" applyNumberFormat="1" applyFont="1" applyFill="1" applyBorder="1" applyAlignment="1">
      <alignment horizontal="left" vertical="center"/>
    </xf>
    <xf numFmtId="166" fontId="7" fillId="0" borderId="15" xfId="0" applyNumberFormat="1" applyFont="1" applyFill="1" applyBorder="1" applyAlignment="1">
      <alignment horizontal="left" vertical="center"/>
    </xf>
    <xf numFmtId="0" fontId="6" fillId="0" borderId="0" xfId="0" applyFont="1" applyAlignment="1" applyProtection="1">
      <alignment horizontal="center" vertical="center"/>
    </xf>
    <xf numFmtId="0" fontId="6" fillId="0" borderId="0" xfId="0" applyFont="1" applyAlignment="1">
      <alignment horizontal="center" vertical="center"/>
    </xf>
    <xf numFmtId="166" fontId="7" fillId="0" borderId="8" xfId="0" applyNumberFormat="1" applyFont="1" applyFill="1" applyBorder="1" applyAlignment="1">
      <alignment horizontal="left" vertical="center"/>
    </xf>
    <xf numFmtId="166" fontId="7" fillId="0" borderId="9" xfId="0" applyNumberFormat="1" applyFont="1" applyFill="1" applyBorder="1" applyAlignment="1">
      <alignment horizontal="left" vertical="center"/>
    </xf>
    <xf numFmtId="166" fontId="7" fillId="0" borderId="10" xfId="0" applyNumberFormat="1" applyFont="1" applyFill="1" applyBorder="1" applyAlignment="1">
      <alignment horizontal="left"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13" xfId="0" applyNumberFormat="1" applyFont="1" applyFill="1" applyBorder="1" applyAlignment="1">
      <alignment horizontal="left" vertical="center"/>
    </xf>
    <xf numFmtId="0" fontId="7" fillId="0" borderId="14" xfId="0" applyNumberFormat="1" applyFont="1" applyFill="1" applyBorder="1" applyAlignment="1">
      <alignment horizontal="left" vertical="center"/>
    </xf>
    <xf numFmtId="0" fontId="7" fillId="0" borderId="15" xfId="0" applyNumberFormat="1" applyFont="1" applyFill="1" applyBorder="1" applyAlignment="1">
      <alignment horizontal="left" vertical="center"/>
    </xf>
    <xf numFmtId="168" fontId="7" fillId="9" borderId="16" xfId="2" applyNumberFormat="1" applyFont="1" applyFill="1" applyBorder="1" applyAlignment="1">
      <alignment horizontal="right" vertical="center"/>
    </xf>
    <xf numFmtId="168" fontId="7" fillId="9" borderId="17" xfId="2" applyNumberFormat="1" applyFont="1" applyFill="1" applyBorder="1" applyAlignment="1">
      <alignment horizontal="right" vertical="center"/>
    </xf>
    <xf numFmtId="168" fontId="7" fillId="9" borderId="18" xfId="2" applyNumberFormat="1" applyFont="1" applyFill="1" applyBorder="1" applyAlignment="1">
      <alignment horizontal="right" vertical="center"/>
    </xf>
    <xf numFmtId="0" fontId="6" fillId="0" borderId="23" xfId="0" applyFont="1" applyBorder="1" applyAlignment="1">
      <alignment horizontal="center" vertical="center" wrapText="1"/>
    </xf>
    <xf numFmtId="166" fontId="7" fillId="8" borderId="8" xfId="0" applyNumberFormat="1" applyFont="1" applyFill="1" applyBorder="1" applyAlignment="1">
      <alignment horizontal="left" vertical="center"/>
    </xf>
    <xf numFmtId="166" fontId="7" fillId="8" borderId="9" xfId="0" applyNumberFormat="1" applyFont="1" applyFill="1" applyBorder="1" applyAlignment="1">
      <alignment horizontal="left" vertical="center"/>
    </xf>
    <xf numFmtId="166" fontId="7" fillId="8" borderId="10" xfId="0" applyNumberFormat="1" applyFont="1" applyFill="1" applyBorder="1" applyAlignment="1">
      <alignment horizontal="left" vertical="center"/>
    </xf>
    <xf numFmtId="166" fontId="7" fillId="8" borderId="13" xfId="0" applyNumberFormat="1" applyFont="1" applyFill="1" applyBorder="1" applyAlignment="1">
      <alignment horizontal="left" vertical="center"/>
    </xf>
    <xf numFmtId="166" fontId="7" fillId="8" borderId="14" xfId="0" applyNumberFormat="1" applyFont="1" applyFill="1" applyBorder="1" applyAlignment="1">
      <alignment horizontal="left" vertical="center"/>
    </xf>
    <xf numFmtId="166" fontId="7" fillId="8" borderId="15" xfId="0" applyNumberFormat="1" applyFont="1" applyFill="1" applyBorder="1" applyAlignment="1">
      <alignment horizontal="left" vertical="center"/>
    </xf>
    <xf numFmtId="3" fontId="4" fillId="20" borderId="120" xfId="0" applyNumberFormat="1" applyFont="1" applyFill="1" applyBorder="1" applyAlignment="1">
      <alignment horizontal="center"/>
    </xf>
    <xf numFmtId="3" fontId="4" fillId="20" borderId="121" xfId="0" applyNumberFormat="1" applyFont="1" applyFill="1" applyBorder="1" applyAlignment="1">
      <alignment horizontal="center"/>
    </xf>
    <xf numFmtId="0" fontId="2" fillId="18" borderId="164" xfId="0" applyFont="1" applyFill="1" applyBorder="1" applyAlignment="1" applyProtection="1">
      <alignment horizontal="center"/>
    </xf>
    <xf numFmtId="0" fontId="2" fillId="18" borderId="0" xfId="0" applyFont="1" applyFill="1" applyBorder="1" applyAlignment="1" applyProtection="1">
      <alignment horizontal="center"/>
    </xf>
    <xf numFmtId="0" fontId="10" fillId="18" borderId="62" xfId="0" applyFont="1" applyFill="1" applyBorder="1" applyAlignment="1" applyProtection="1">
      <alignment horizontal="center"/>
    </xf>
    <xf numFmtId="0" fontId="10" fillId="18" borderId="63" xfId="0" applyFont="1" applyFill="1" applyBorder="1" applyAlignment="1" applyProtection="1">
      <alignment horizontal="center"/>
    </xf>
    <xf numFmtId="0" fontId="10" fillId="18" borderId="64" xfId="0" applyFont="1" applyFill="1" applyBorder="1" applyAlignment="1" applyProtection="1">
      <alignment horizontal="center"/>
    </xf>
    <xf numFmtId="0" fontId="4" fillId="18" borderId="134" xfId="0" applyFont="1" applyFill="1" applyBorder="1" applyAlignment="1">
      <alignment horizontal="center" vertical="center" wrapText="1"/>
    </xf>
    <xf numFmtId="0" fontId="4" fillId="18" borderId="139" xfId="0" applyFont="1" applyFill="1" applyBorder="1" applyAlignment="1">
      <alignment horizontal="center" vertical="center" wrapText="1"/>
    </xf>
    <xf numFmtId="0" fontId="4" fillId="18" borderId="147" xfId="0" applyFont="1" applyFill="1" applyBorder="1" applyAlignment="1">
      <alignment horizontal="center" vertical="center" wrapText="1"/>
    </xf>
    <xf numFmtId="0" fontId="4" fillId="18" borderId="135" xfId="0" applyFont="1" applyFill="1" applyBorder="1" applyAlignment="1">
      <alignment horizontal="center" vertical="center" wrapText="1"/>
    </xf>
    <xf numFmtId="0" fontId="4" fillId="18" borderId="140" xfId="0" applyFont="1" applyFill="1" applyBorder="1" applyAlignment="1">
      <alignment horizontal="center" vertical="center" wrapText="1"/>
    </xf>
    <xf numFmtId="0" fontId="4" fillId="18" borderId="148" xfId="0" applyFont="1" applyFill="1" applyBorder="1" applyAlignment="1">
      <alignment horizontal="center" vertical="center" wrapText="1"/>
    </xf>
    <xf numFmtId="0" fontId="2" fillId="18" borderId="130" xfId="0" applyFont="1" applyFill="1" applyBorder="1" applyAlignment="1" applyProtection="1">
      <alignment horizontal="center" vertical="center"/>
    </xf>
  </cellXfs>
  <cellStyles count="4">
    <cellStyle name="Millares" xfId="1" builtinId="3"/>
    <cellStyle name="Moneda" xfId="2" builtinId="4"/>
    <cellStyle name="Normal" xfId="0" builtinId="0"/>
    <cellStyle name="Porcentaje" xfId="3" builtinId="5"/>
  </cellStyles>
  <dxfs count="23">
    <dxf>
      <fill>
        <patternFill>
          <bgColor indexed="10"/>
        </patternFill>
      </fill>
      <border>
        <left style="thin">
          <color indexed="9"/>
        </left>
        <right style="thin">
          <color indexed="9"/>
        </right>
        <top style="thin">
          <color indexed="9"/>
        </top>
        <bottom style="thin">
          <color indexed="9"/>
        </bottom>
      </border>
    </dxf>
    <dxf>
      <fill>
        <patternFill>
          <bgColor rgb="FFFF0000"/>
        </patternFill>
      </fill>
    </dxf>
    <dxf>
      <fill>
        <patternFill>
          <bgColor rgb="FFFF0000"/>
        </patternFill>
      </fill>
    </dxf>
    <dxf>
      <font>
        <b val="0"/>
        <i val="0"/>
        <color auto="1"/>
      </font>
      <fill>
        <patternFill>
          <bgColor rgb="FFFF0000"/>
        </patternFill>
      </fill>
    </dxf>
    <dxf>
      <font>
        <condense val="0"/>
        <extend val="0"/>
        <color rgb="FF9C0006"/>
      </font>
      <fill>
        <patternFill>
          <bgColor rgb="FFFFC7CE"/>
        </patternFill>
      </fill>
    </dxf>
    <dxf>
      <font>
        <color auto="1"/>
      </font>
      <fill>
        <patternFill>
          <bgColor rgb="FFFF0000"/>
        </patternFill>
      </fill>
    </dxf>
    <dxf>
      <font>
        <b val="0"/>
        <i val="0"/>
        <condense val="0"/>
        <extend val="0"/>
        <color indexed="9"/>
      </font>
      <fill>
        <patternFill>
          <bgColor indexed="10"/>
        </patternFill>
      </fill>
    </dxf>
    <dxf>
      <fill>
        <patternFill>
          <bgColor rgb="FFFF0000"/>
        </patternFill>
      </fill>
    </dxf>
    <dxf>
      <fill>
        <patternFill>
          <bgColor rgb="FFFF0000"/>
        </patternFill>
      </fill>
    </dxf>
    <dxf>
      <font>
        <b val="0"/>
        <i val="0"/>
        <color auto="1"/>
      </font>
      <fill>
        <patternFill>
          <bgColor rgb="FFFF0000"/>
        </patternFill>
      </fill>
    </dxf>
    <dxf>
      <font>
        <condense val="0"/>
        <extend val="0"/>
        <color rgb="FF9C0006"/>
      </font>
      <fill>
        <patternFill>
          <bgColor rgb="FFFFC7CE"/>
        </patternFill>
      </fill>
    </dxf>
    <dxf>
      <font>
        <color auto="1"/>
      </font>
      <fill>
        <patternFill>
          <bgColor rgb="FFFF0000"/>
        </patternFill>
      </fill>
    </dxf>
    <dxf>
      <font>
        <b val="0"/>
        <i val="0"/>
        <condense val="0"/>
        <extend val="0"/>
        <color indexed="9"/>
      </font>
      <fill>
        <patternFill>
          <bgColor indexed="10"/>
        </patternFill>
      </fill>
    </dxf>
    <dxf>
      <fill>
        <patternFill>
          <bgColor rgb="FFFF0000"/>
        </patternFill>
      </fill>
    </dxf>
    <dxf>
      <font>
        <b val="0"/>
        <i val="0"/>
        <color auto="1"/>
      </font>
      <fill>
        <patternFill>
          <bgColor rgb="FFFF0000"/>
        </patternFill>
      </fill>
    </dxf>
    <dxf>
      <font>
        <condense val="0"/>
        <extend val="0"/>
        <color rgb="FF9C0006"/>
      </font>
      <fill>
        <patternFill>
          <bgColor rgb="FFFFC7CE"/>
        </patternFill>
      </fill>
    </dxf>
    <dxf>
      <font>
        <color auto="1"/>
      </font>
      <fill>
        <patternFill>
          <bgColor rgb="FFFF0000"/>
        </patternFill>
      </fill>
    </dxf>
    <dxf>
      <font>
        <b val="0"/>
        <i val="0"/>
        <condense val="0"/>
        <extend val="0"/>
        <color indexed="9"/>
      </font>
      <fill>
        <patternFill>
          <bgColor indexed="10"/>
        </patternFill>
      </fill>
    </dxf>
    <dxf>
      <fill>
        <patternFill>
          <bgColor rgb="FFFF0000"/>
        </patternFill>
      </fill>
    </dxf>
    <dxf>
      <font>
        <b val="0"/>
        <i val="0"/>
        <color auto="1"/>
      </font>
      <fill>
        <patternFill>
          <bgColor rgb="FFFF0000"/>
        </patternFill>
      </fill>
    </dxf>
    <dxf>
      <font>
        <condense val="0"/>
        <extend val="0"/>
        <color rgb="FF9C0006"/>
      </font>
      <fill>
        <patternFill>
          <bgColor rgb="FFFFC7CE"/>
        </patternFill>
      </fill>
    </dxf>
    <dxf>
      <font>
        <color auto="1"/>
      </font>
      <fill>
        <patternFill>
          <bgColor rgb="FFFF0000"/>
        </patternFill>
      </fill>
    </dxf>
    <dxf>
      <font>
        <b val="0"/>
        <i val="0"/>
        <condense val="0"/>
        <extend val="0"/>
        <color indexed="9"/>
      </font>
      <fill>
        <patternFill>
          <bgColor indexed="10"/>
        </patternFill>
      </fill>
    </dxf>
  </dxfs>
  <tableStyles count="0" defaultTableStyle="TableStyleMedium9" defaultPivotStyle="PivotStyleLight16"/>
  <colors>
    <mruColors>
      <color rgb="FFEADCA0"/>
      <color rgb="FFFFFF66"/>
      <color rgb="FF06017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91</xdr:row>
          <xdr:rowOff>60960</xdr:rowOff>
        </xdr:from>
        <xdr:to>
          <xdr:col>5</xdr:col>
          <xdr:colOff>0</xdr:colOff>
          <xdr:row>92</xdr:row>
          <xdr:rowOff>30480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91</xdr:row>
          <xdr:rowOff>60960</xdr:rowOff>
        </xdr:from>
        <xdr:to>
          <xdr:col>5</xdr:col>
          <xdr:colOff>0</xdr:colOff>
          <xdr:row>92</xdr:row>
          <xdr:rowOff>30480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13607</xdr:colOff>
      <xdr:row>95</xdr:row>
      <xdr:rowOff>108857</xdr:rowOff>
    </xdr:from>
    <xdr:to>
      <xdr:col>29</xdr:col>
      <xdr:colOff>149679</xdr:colOff>
      <xdr:row>172</xdr:row>
      <xdr:rowOff>54428</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102" t="6124" r="39345"/>
        <a:stretch/>
      </xdr:blipFill>
      <xdr:spPr bwMode="auto">
        <a:xfrm>
          <a:off x="2558143" y="18424071"/>
          <a:ext cx="7756072" cy="14614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35</xdr:row>
          <xdr:rowOff>68580</xdr:rowOff>
        </xdr:from>
        <xdr:to>
          <xdr:col>0</xdr:col>
          <xdr:colOff>830580</xdr:colOff>
          <xdr:row>36</xdr:row>
          <xdr:rowOff>152400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1C00-000001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VE" sz="1000" b="0" i="0" u="none" strike="noStrike" baseline="0">
                  <a:solidFill>
                    <a:srgbClr val="000000"/>
                  </a:solidFill>
                  <a:latin typeface="Courier"/>
                </a:rPr>
                <a:t>compiled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883920</xdr:colOff>
          <xdr:row>35</xdr:row>
          <xdr:rowOff>99060</xdr:rowOff>
        </xdr:from>
        <xdr:to>
          <xdr:col>0</xdr:col>
          <xdr:colOff>1546860</xdr:colOff>
          <xdr:row>36</xdr:row>
          <xdr:rowOff>137160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VE" sz="1000" b="0" i="0" u="none" strike="noStrike" baseline="0">
                  <a:solidFill>
                    <a:srgbClr val="000000"/>
                  </a:solidFill>
                  <a:latin typeface="Courier"/>
                </a:rPr>
                <a:t>Borrar</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866775</xdr:colOff>
      <xdr:row>6</xdr:row>
      <xdr:rowOff>0</xdr:rowOff>
    </xdr:from>
    <xdr:to>
      <xdr:col>2</xdr:col>
      <xdr:colOff>2597</xdr:colOff>
      <xdr:row>7</xdr:row>
      <xdr:rowOff>6061</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5114925" y="1200150"/>
          <a:ext cx="6928" cy="167986"/>
        </a:xfrm>
        <a:prstGeom prst="rect">
          <a:avLst/>
        </a:prstGeom>
        <a:noFill/>
        <a:ln w="9525">
          <a:noFill/>
          <a:miter lim="800000"/>
          <a:headEnd/>
          <a:tailEnd/>
        </a:ln>
      </xdr:spPr>
    </xdr:sp>
    <xdr:clientData/>
  </xdr:twoCellAnchor>
  <xdr:twoCellAnchor editAs="oneCell">
    <xdr:from>
      <xdr:col>1</xdr:col>
      <xdr:colOff>866775</xdr:colOff>
      <xdr:row>14</xdr:row>
      <xdr:rowOff>0</xdr:rowOff>
    </xdr:from>
    <xdr:to>
      <xdr:col>2</xdr:col>
      <xdr:colOff>0</xdr:colOff>
      <xdr:row>14</xdr:row>
      <xdr:rowOff>165389</xdr:rowOff>
    </xdr:to>
    <xdr:sp macro="" textlink="">
      <xdr:nvSpPr>
        <xdr:cNvPr id="3" name="Text Box 1">
          <a:extLst>
            <a:ext uri="{FF2B5EF4-FFF2-40B4-BE49-F238E27FC236}">
              <a16:creationId xmlns:a16="http://schemas.microsoft.com/office/drawing/2014/main" id="{00000000-0008-0000-1E00-000003000000}"/>
            </a:ext>
          </a:extLst>
        </xdr:cNvPr>
        <xdr:cNvSpPr txBox="1">
          <a:spLocks noChangeArrowheads="1"/>
        </xdr:cNvSpPr>
      </xdr:nvSpPr>
      <xdr:spPr bwMode="auto">
        <a:xfrm>
          <a:off x="5114925" y="2876550"/>
          <a:ext cx="104775" cy="165389"/>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xdr:from>
          <xdr:col>8</xdr:col>
          <xdr:colOff>0</xdr:colOff>
          <xdr:row>6</xdr:row>
          <xdr:rowOff>0</xdr:rowOff>
        </xdr:from>
        <xdr:to>
          <xdr:col>8</xdr:col>
          <xdr:colOff>0</xdr:colOff>
          <xdr:row>6</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1E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0</xdr:colOff>
          <xdr:row>17</xdr:row>
          <xdr:rowOff>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1E00-00000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45720</xdr:rowOff>
        </xdr:from>
        <xdr:to>
          <xdr:col>12</xdr:col>
          <xdr:colOff>678180</xdr:colOff>
          <xdr:row>30</xdr:row>
          <xdr:rowOff>144780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1E00-000004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VE" sz="1000" b="0" i="0" u="none" strike="noStrike" baseline="0">
                  <a:solidFill>
                    <a:srgbClr val="000000"/>
                  </a:solidFill>
                  <a:latin typeface="Courier"/>
                </a:rPr>
                <a:t>LLENAR TABLAS CONDICIONES FINALES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228600</xdr:colOff>
          <xdr:row>33</xdr:row>
          <xdr:rowOff>228600</xdr:rowOff>
        </xdr:from>
        <xdr:to>
          <xdr:col>12</xdr:col>
          <xdr:colOff>655320</xdr:colOff>
          <xdr:row>36</xdr:row>
          <xdr:rowOff>121920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1E00-000005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VE" sz="1000" b="0" i="0" u="none" strike="noStrike" baseline="0">
                  <a:solidFill>
                    <a:srgbClr val="000000"/>
                  </a:solidFill>
                  <a:latin typeface="Courier"/>
                </a:rPr>
                <a:t>BORRAR CONDICIONES FINALES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866775</xdr:colOff>
      <xdr:row>6</xdr:row>
      <xdr:rowOff>0</xdr:rowOff>
    </xdr:from>
    <xdr:to>
      <xdr:col>1</xdr:col>
      <xdr:colOff>869372</xdr:colOff>
      <xdr:row>7</xdr:row>
      <xdr:rowOff>6061</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5114925" y="1200150"/>
          <a:ext cx="6928" cy="167986"/>
        </a:xfrm>
        <a:prstGeom prst="rect">
          <a:avLst/>
        </a:prstGeom>
        <a:noFill/>
        <a:ln w="9525">
          <a:noFill/>
          <a:miter lim="800000"/>
          <a:headEnd/>
          <a:tailEnd/>
        </a:ln>
      </xdr:spPr>
    </xdr:sp>
    <xdr:clientData/>
  </xdr:twoCellAnchor>
  <xdr:twoCellAnchor editAs="oneCell">
    <xdr:from>
      <xdr:col>1</xdr:col>
      <xdr:colOff>866775</xdr:colOff>
      <xdr:row>14</xdr:row>
      <xdr:rowOff>0</xdr:rowOff>
    </xdr:from>
    <xdr:to>
      <xdr:col>1</xdr:col>
      <xdr:colOff>866775</xdr:colOff>
      <xdr:row>14</xdr:row>
      <xdr:rowOff>165389</xdr:rowOff>
    </xdr:to>
    <xdr:sp macro="" textlink="">
      <xdr:nvSpPr>
        <xdr:cNvPr id="3" name="Text Box 1">
          <a:extLst>
            <a:ext uri="{FF2B5EF4-FFF2-40B4-BE49-F238E27FC236}">
              <a16:creationId xmlns:a16="http://schemas.microsoft.com/office/drawing/2014/main" id="{00000000-0008-0000-1F00-000003000000}"/>
            </a:ext>
          </a:extLst>
        </xdr:cNvPr>
        <xdr:cNvSpPr txBox="1">
          <a:spLocks noChangeArrowheads="1"/>
        </xdr:cNvSpPr>
      </xdr:nvSpPr>
      <xdr:spPr bwMode="auto">
        <a:xfrm>
          <a:off x="5114925" y="2876550"/>
          <a:ext cx="104775" cy="165389"/>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xdr:from>
          <xdr:col>8</xdr:col>
          <xdr:colOff>0</xdr:colOff>
          <xdr:row>6</xdr:row>
          <xdr:rowOff>0</xdr:rowOff>
        </xdr:from>
        <xdr:to>
          <xdr:col>8</xdr:col>
          <xdr:colOff>0</xdr:colOff>
          <xdr:row>6</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1F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36</xdr:row>
          <xdr:rowOff>0</xdr:rowOff>
        </xdr:from>
        <xdr:to>
          <xdr:col>8</xdr:col>
          <xdr:colOff>0</xdr:colOff>
          <xdr:row>36</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1F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228600</xdr:colOff>
          <xdr:row>17</xdr:row>
          <xdr:rowOff>45720</xdr:rowOff>
        </xdr:from>
        <xdr:to>
          <xdr:col>12</xdr:col>
          <xdr:colOff>617220</xdr:colOff>
          <xdr:row>20</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1F00-000004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VE" sz="1000" b="0" i="0" u="none" strike="noStrike" baseline="0">
                  <a:solidFill>
                    <a:srgbClr val="000000"/>
                  </a:solidFill>
                  <a:latin typeface="Courier"/>
                </a:rPr>
                <a:t>LLENAR TABLAS CONDICIONES ACTUALES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24</xdr:row>
          <xdr:rowOff>144780</xdr:rowOff>
        </xdr:from>
        <xdr:to>
          <xdr:col>12</xdr:col>
          <xdr:colOff>640080</xdr:colOff>
          <xdr:row>27</xdr:row>
          <xdr:rowOff>152400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1F00-000005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VE" sz="1000" b="0" i="0" u="none" strike="noStrike" baseline="0">
                  <a:solidFill>
                    <a:srgbClr val="000000"/>
                  </a:solidFill>
                  <a:latin typeface="Courier"/>
                </a:rPr>
                <a:t>BORRAR CONDICIONES ACTUALES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457835</xdr:colOff>
      <xdr:row>3</xdr:row>
      <xdr:rowOff>180975</xdr:rowOff>
    </xdr:to>
    <xdr:pic>
      <xdr:nvPicPr>
        <xdr:cNvPr id="2" name="1 Imagen" descr="Marca GN F">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cstate="print"/>
        <a:srcRect/>
        <a:stretch>
          <a:fillRect/>
        </a:stretch>
      </xdr:blipFill>
      <xdr:spPr bwMode="auto">
        <a:xfrm>
          <a:off x="254000" y="0"/>
          <a:ext cx="1651635" cy="752475"/>
        </a:xfrm>
        <a:prstGeom prst="rect">
          <a:avLst/>
        </a:prstGeom>
        <a:noFill/>
      </xdr:spPr>
    </xdr:pic>
    <xdr:clientData/>
  </xdr:twoCellAnchor>
  <xdr:twoCellAnchor editAs="oneCell">
    <xdr:from>
      <xdr:col>29</xdr:col>
      <xdr:colOff>0</xdr:colOff>
      <xdr:row>0</xdr:row>
      <xdr:rowOff>0</xdr:rowOff>
    </xdr:from>
    <xdr:to>
      <xdr:col>33</xdr:col>
      <xdr:colOff>254635</xdr:colOff>
      <xdr:row>3</xdr:row>
      <xdr:rowOff>180975</xdr:rowOff>
    </xdr:to>
    <xdr:pic>
      <xdr:nvPicPr>
        <xdr:cNvPr id="3" name="2 Imagen" descr="Marca GN F">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cstate="print"/>
        <a:srcRect/>
        <a:stretch>
          <a:fillRect/>
        </a:stretch>
      </xdr:blipFill>
      <xdr:spPr bwMode="auto">
        <a:xfrm>
          <a:off x="10236200" y="0"/>
          <a:ext cx="1651635" cy="75247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4</xdr:col>
          <xdr:colOff>22860</xdr:colOff>
          <xdr:row>91</xdr:row>
          <xdr:rowOff>60960</xdr:rowOff>
        </xdr:from>
        <xdr:to>
          <xdr:col>5</xdr:col>
          <xdr:colOff>0</xdr:colOff>
          <xdr:row>92</xdr:row>
          <xdr:rowOff>30480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2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91</xdr:row>
          <xdr:rowOff>60960</xdr:rowOff>
        </xdr:from>
        <xdr:to>
          <xdr:col>5</xdr:col>
          <xdr:colOff>0</xdr:colOff>
          <xdr:row>92</xdr:row>
          <xdr:rowOff>30480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2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5036339\Carpeta%20Publica\USR%20MCASTILLO\M.%20Castillo\Calculos%20Red%20Existente%202012-d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1"/>
      <sheetName val="TE 2"/>
      <sheetName val="TE 3"/>
      <sheetName val="TE 4"/>
      <sheetName val="TE 5"/>
      <sheetName val="TE 6"/>
      <sheetName val="TE 7"/>
      <sheetName val="TE 8"/>
      <sheetName val="TE 9"/>
      <sheetName val="TE 10"/>
      <sheetName val="TE 11"/>
      <sheetName val="resumen"/>
      <sheetName val="TE X "/>
      <sheetName val="COMPILED"/>
      <sheetName val="Datos_Base_Calculo"/>
    </sheetNames>
    <sheetDataSet>
      <sheetData sheetId="0"/>
      <sheetData sheetId="1"/>
      <sheetData sheetId="2"/>
      <sheetData sheetId="3"/>
      <sheetData sheetId="4"/>
      <sheetData sheetId="5"/>
      <sheetData sheetId="6"/>
      <sheetData sheetId="7"/>
      <sheetData sheetId="8"/>
      <sheetData sheetId="9"/>
      <sheetData sheetId="10"/>
      <sheetData sheetId="11">
        <row r="1">
          <cell r="A1">
            <v>11</v>
          </cell>
        </row>
        <row r="4">
          <cell r="B4">
            <v>1</v>
          </cell>
          <cell r="C4">
            <v>2</v>
          </cell>
          <cell r="D4">
            <v>3</v>
          </cell>
          <cell r="E4">
            <v>4</v>
          </cell>
          <cell r="F4">
            <v>5</v>
          </cell>
          <cell r="G4">
            <v>6</v>
          </cell>
          <cell r="H4">
            <v>7</v>
          </cell>
          <cell r="I4">
            <v>8</v>
          </cell>
          <cell r="J4">
            <v>9</v>
          </cell>
          <cell r="K4">
            <v>10</v>
          </cell>
          <cell r="L4">
            <v>11</v>
          </cell>
        </row>
        <row r="5">
          <cell r="B5" t="str">
            <v>CIUDADELA 20 DE JULIO</v>
          </cell>
          <cell r="C5" t="str">
            <v>CIUDADELA 20 DE JULIO</v>
          </cell>
          <cell r="D5" t="str">
            <v>CIUDADELA 20 DE JULIO</v>
          </cell>
          <cell r="E5" t="str">
            <v>CIUDADELA 20 DE JULIO</v>
          </cell>
          <cell r="F5" t="str">
            <v>CIUDADELA 20 DE JULIO</v>
          </cell>
          <cell r="G5" t="str">
            <v>CIUDADELA 20 DE JULIO</v>
          </cell>
          <cell r="H5" t="str">
            <v>CIUDADELA 20 DE JULIO</v>
          </cell>
          <cell r="I5" t="str">
            <v>CIUDADELA 20 DE JULIO</v>
          </cell>
          <cell r="J5" t="str">
            <v>CIUDADELA 20 DE JULIO</v>
          </cell>
          <cell r="K5" t="str">
            <v>CIUDADELA 20 DE JULIO</v>
          </cell>
          <cell r="L5" t="str">
            <v>CIUDADELA 20 DE JULIO</v>
          </cell>
        </row>
        <row r="6">
          <cell r="B6" t="str">
            <v>BARRANQUILLA</v>
          </cell>
          <cell r="C6" t="str">
            <v>BARRANQUILLA</v>
          </cell>
          <cell r="D6" t="str">
            <v>BARRANQUILLA</v>
          </cell>
          <cell r="E6" t="str">
            <v>BARRANQUILLA</v>
          </cell>
          <cell r="F6" t="str">
            <v>BARRANQUILLA</v>
          </cell>
          <cell r="G6" t="str">
            <v>BARRANQUILLA</v>
          </cell>
          <cell r="H6" t="str">
            <v>BARRANQUILLA</v>
          </cell>
          <cell r="I6" t="str">
            <v>BARRANQUILLA</v>
          </cell>
          <cell r="J6" t="str">
            <v>BARRANQUILLA</v>
          </cell>
          <cell r="K6" t="str">
            <v>BARRANQUILLA</v>
          </cell>
          <cell r="L6" t="str">
            <v>BARRANQUILLA</v>
          </cell>
        </row>
        <row r="7">
          <cell r="B7" t="str">
            <v>CRA 1E ENTRE CALLES 47C Y 47B</v>
          </cell>
          <cell r="C7" t="str">
            <v>AL FRENTE REF 151</v>
          </cell>
          <cell r="D7" t="str">
            <v>CRA 1C3 REF 321</v>
          </cell>
          <cell r="E7" t="str">
            <v xml:space="preserve"> CL 46K CRA 1E AL FRENTE REF 193</v>
          </cell>
          <cell r="F7" t="str">
            <v>CRA 1C REF 341 ESQ</v>
          </cell>
          <cell r="G7" t="str">
            <v>CRA 1E CL 46G</v>
          </cell>
          <cell r="H7" t="str">
            <v>AL FRENTE REF 612</v>
          </cell>
          <cell r="I7" t="str">
            <v>CL 48B CRA 1C3 ESQ.</v>
          </cell>
          <cell r="J7" t="str">
            <v>REF 484</v>
          </cell>
          <cell r="K7" t="str">
            <v>CRA 1E CL 48B</v>
          </cell>
          <cell r="L7" t="str">
            <v>CL 49 CRA 1E</v>
          </cell>
        </row>
        <row r="8">
          <cell r="B8">
            <v>3901</v>
          </cell>
          <cell r="C8" t="str">
            <v>N.V</v>
          </cell>
          <cell r="D8" t="str">
            <v>3340K</v>
          </cell>
          <cell r="E8">
            <v>3900</v>
          </cell>
          <cell r="F8" t="str">
            <v>3342K</v>
          </cell>
          <cell r="G8" t="str">
            <v>N.V</v>
          </cell>
          <cell r="H8" t="str">
            <v>N.V</v>
          </cell>
          <cell r="I8" t="str">
            <v>N.V</v>
          </cell>
          <cell r="J8">
            <v>3895</v>
          </cell>
          <cell r="K8" t="str">
            <v>X3904</v>
          </cell>
          <cell r="L8">
            <v>3906</v>
          </cell>
        </row>
        <row r="9">
          <cell r="B9">
            <v>4897</v>
          </cell>
          <cell r="C9" t="str">
            <v>N.V</v>
          </cell>
          <cell r="D9" t="str">
            <v>0811J</v>
          </cell>
          <cell r="E9">
            <v>4896</v>
          </cell>
          <cell r="F9">
            <v>4483</v>
          </cell>
          <cell r="G9" t="str">
            <v xml:space="preserve">04894
</v>
          </cell>
          <cell r="H9" t="str">
            <v>N.V</v>
          </cell>
          <cell r="I9" t="str">
            <v>N.V</v>
          </cell>
          <cell r="J9" t="str">
            <v xml:space="preserve">0489X
</v>
          </cell>
          <cell r="K9" t="str">
            <v xml:space="preserve">04900
</v>
          </cell>
          <cell r="L9" t="str">
            <v xml:space="preserve">04902
</v>
          </cell>
        </row>
        <row r="11">
          <cell r="B11" t="str">
            <v>BUENO</v>
          </cell>
          <cell r="C11" t="str">
            <v>BUENO</v>
          </cell>
          <cell r="D11" t="str">
            <v>BUENO</v>
          </cell>
          <cell r="E11" t="str">
            <v>BUENO</v>
          </cell>
          <cell r="F11" t="str">
            <v>BUENO</v>
          </cell>
          <cell r="G11" t="str">
            <v>BUENO</v>
          </cell>
          <cell r="H11" t="str">
            <v>BUENO</v>
          </cell>
          <cell r="I11" t="str">
            <v>BUENO</v>
          </cell>
          <cell r="J11" t="str">
            <v>BUENO</v>
          </cell>
          <cell r="K11" t="str">
            <v>BUENO</v>
          </cell>
          <cell r="L11" t="str">
            <v>BUENO</v>
          </cell>
          <cell r="GY11">
            <v>0</v>
          </cell>
        </row>
        <row r="13">
          <cell r="B13">
            <v>50</v>
          </cell>
          <cell r="C13">
            <v>75</v>
          </cell>
          <cell r="D13">
            <v>50</v>
          </cell>
          <cell r="E13">
            <v>25</v>
          </cell>
          <cell r="F13">
            <v>50</v>
          </cell>
          <cell r="G13">
            <v>50</v>
          </cell>
          <cell r="H13">
            <v>75</v>
          </cell>
          <cell r="I13">
            <v>50</v>
          </cell>
          <cell r="J13">
            <v>50</v>
          </cell>
          <cell r="K13">
            <v>75</v>
          </cell>
          <cell r="L13">
            <v>50</v>
          </cell>
          <cell r="GY13">
            <v>11</v>
          </cell>
        </row>
        <row r="15">
          <cell r="B15">
            <v>2</v>
          </cell>
          <cell r="C15">
            <v>2</v>
          </cell>
          <cell r="D15">
            <v>1</v>
          </cell>
          <cell r="E15">
            <v>2</v>
          </cell>
          <cell r="F15">
            <v>1</v>
          </cell>
          <cell r="G15">
            <v>2</v>
          </cell>
          <cell r="H15">
            <v>2</v>
          </cell>
          <cell r="I15">
            <v>1</v>
          </cell>
          <cell r="J15">
            <v>2</v>
          </cell>
          <cell r="K15">
            <v>2</v>
          </cell>
          <cell r="L15">
            <v>2</v>
          </cell>
        </row>
        <row r="17">
          <cell r="B17">
            <v>13.2</v>
          </cell>
          <cell r="C17">
            <v>13.2</v>
          </cell>
          <cell r="D17">
            <v>7.6</v>
          </cell>
          <cell r="E17">
            <v>13.2</v>
          </cell>
          <cell r="F17">
            <v>7.6</v>
          </cell>
          <cell r="G17">
            <v>13.2</v>
          </cell>
          <cell r="H17">
            <v>13.2</v>
          </cell>
          <cell r="I17">
            <v>7.6</v>
          </cell>
          <cell r="J17">
            <v>13.2</v>
          </cell>
          <cell r="K17">
            <v>13.2</v>
          </cell>
          <cell r="L17">
            <v>13.2</v>
          </cell>
          <cell r="GY17">
            <v>128.4</v>
          </cell>
        </row>
        <row r="19">
          <cell r="B19">
            <v>240</v>
          </cell>
          <cell r="C19">
            <v>240</v>
          </cell>
          <cell r="D19">
            <v>240</v>
          </cell>
          <cell r="E19">
            <v>240</v>
          </cell>
          <cell r="F19">
            <v>240</v>
          </cell>
          <cell r="G19">
            <v>240</v>
          </cell>
          <cell r="H19">
            <v>240</v>
          </cell>
          <cell r="I19">
            <v>240</v>
          </cell>
          <cell r="J19">
            <v>240</v>
          </cell>
          <cell r="K19">
            <v>240</v>
          </cell>
          <cell r="L19">
            <v>240</v>
          </cell>
          <cell r="GY19">
            <v>2640</v>
          </cell>
        </row>
        <row r="20">
          <cell r="B20">
            <v>1</v>
          </cell>
          <cell r="C20">
            <v>2</v>
          </cell>
          <cell r="D20">
            <v>3</v>
          </cell>
          <cell r="E20">
            <v>4</v>
          </cell>
          <cell r="F20">
            <v>5</v>
          </cell>
          <cell r="G20">
            <v>6</v>
          </cell>
          <cell r="H20">
            <v>7</v>
          </cell>
          <cell r="I20">
            <v>8</v>
          </cell>
          <cell r="J20">
            <v>9</v>
          </cell>
          <cell r="K20">
            <v>10</v>
          </cell>
          <cell r="L20">
            <v>11</v>
          </cell>
        </row>
        <row r="21">
          <cell r="B21">
            <v>40963</v>
          </cell>
          <cell r="C21">
            <v>40963</v>
          </cell>
          <cell r="D21">
            <v>40963</v>
          </cell>
          <cell r="E21">
            <v>40963</v>
          </cell>
          <cell r="F21">
            <v>40963</v>
          </cell>
          <cell r="G21">
            <v>40963</v>
          </cell>
          <cell r="H21">
            <v>40963</v>
          </cell>
          <cell r="I21">
            <v>40963</v>
          </cell>
          <cell r="J21">
            <v>40963</v>
          </cell>
          <cell r="K21">
            <v>40963</v>
          </cell>
          <cell r="L21">
            <v>40963</v>
          </cell>
          <cell r="GY21">
            <v>450593</v>
          </cell>
        </row>
        <row r="22">
          <cell r="B22" t="str">
            <v>M-ALTO</v>
          </cell>
          <cell r="C22" t="str">
            <v>M-ALTO</v>
          </cell>
          <cell r="D22" t="str">
            <v>M-ALTO</v>
          </cell>
          <cell r="E22" t="str">
            <v>M-ALTO</v>
          </cell>
          <cell r="F22" t="str">
            <v>M-ALTO</v>
          </cell>
          <cell r="G22" t="str">
            <v>M-ALTO</v>
          </cell>
          <cell r="H22" t="str">
            <v>M-ALTO</v>
          </cell>
          <cell r="I22" t="str">
            <v>M-ALTO</v>
          </cell>
          <cell r="J22" t="str">
            <v>M-ALTO</v>
          </cell>
          <cell r="K22" t="str">
            <v>M-ALTO</v>
          </cell>
          <cell r="L22" t="str">
            <v>M-ALTO</v>
          </cell>
          <cell r="GY22">
            <v>0</v>
          </cell>
        </row>
        <row r="23">
          <cell r="B23">
            <v>65</v>
          </cell>
          <cell r="C23">
            <v>118</v>
          </cell>
          <cell r="D23">
            <v>56</v>
          </cell>
          <cell r="E23">
            <v>12</v>
          </cell>
          <cell r="F23">
            <v>69</v>
          </cell>
          <cell r="G23">
            <v>89</v>
          </cell>
          <cell r="H23">
            <v>82</v>
          </cell>
          <cell r="I23">
            <v>103</v>
          </cell>
          <cell r="J23">
            <v>57</v>
          </cell>
          <cell r="K23">
            <v>8</v>
          </cell>
          <cell r="L23">
            <v>35</v>
          </cell>
          <cell r="GY23">
            <v>694</v>
          </cell>
        </row>
        <row r="24">
          <cell r="B24">
            <v>2.5499999999999998</v>
          </cell>
          <cell r="C24">
            <v>2.5499999999999998</v>
          </cell>
          <cell r="D24">
            <v>2.5499999999999998</v>
          </cell>
          <cell r="E24">
            <v>2.5499999999999998</v>
          </cell>
          <cell r="F24">
            <v>2.5499999999999998</v>
          </cell>
          <cell r="G24">
            <v>2.5499999999999998</v>
          </cell>
          <cell r="H24">
            <v>2.5499999999999998</v>
          </cell>
          <cell r="I24">
            <v>2.5499999999999998</v>
          </cell>
          <cell r="J24">
            <v>2.5499999999999998</v>
          </cell>
          <cell r="K24">
            <v>2.5499999999999998</v>
          </cell>
          <cell r="L24">
            <v>2.5499999999999998</v>
          </cell>
          <cell r="GY24">
            <v>28.050000000000004</v>
          </cell>
        </row>
        <row r="25">
          <cell r="B25">
            <v>9</v>
          </cell>
          <cell r="C25">
            <v>14</v>
          </cell>
          <cell r="D25">
            <v>11</v>
          </cell>
          <cell r="E25">
            <v>3</v>
          </cell>
          <cell r="F25">
            <v>16</v>
          </cell>
          <cell r="G25">
            <v>13</v>
          </cell>
          <cell r="H25">
            <v>14</v>
          </cell>
          <cell r="I25">
            <v>16</v>
          </cell>
          <cell r="J25">
            <v>12</v>
          </cell>
          <cell r="K25">
            <v>2</v>
          </cell>
          <cell r="L25">
            <v>7</v>
          </cell>
          <cell r="GY25">
            <v>117</v>
          </cell>
        </row>
        <row r="26">
          <cell r="GY26">
            <v>0</v>
          </cell>
        </row>
        <row r="27">
          <cell r="B27">
            <v>6.3448417936625496</v>
          </cell>
          <cell r="C27">
            <v>12.902498153333328</v>
          </cell>
          <cell r="D27">
            <v>2.5016264151273777</v>
          </cell>
          <cell r="E27">
            <v>0.26193761833333329</v>
          </cell>
          <cell r="F27">
            <v>3.9232781189916315</v>
          </cell>
          <cell r="G27">
            <v>8.4982519425049112</v>
          </cell>
          <cell r="H27">
            <v>8.2115348697325086</v>
          </cell>
          <cell r="I27">
            <v>6.5397618904686983</v>
          </cell>
          <cell r="J27">
            <v>1.8359785756759706</v>
          </cell>
          <cell r="K27">
            <v>0.11985436034336415</v>
          </cell>
          <cell r="L27">
            <v>4.641850917748199</v>
          </cell>
          <cell r="GY27">
            <v>5.0710376959928976</v>
          </cell>
        </row>
        <row r="28">
          <cell r="B28">
            <v>9.4798174117175407</v>
          </cell>
          <cell r="C28">
            <v>12.654470530927156</v>
          </cell>
          <cell r="D28">
            <v>4.3213446452364437</v>
          </cell>
          <cell r="E28">
            <v>1.6888305501826775</v>
          </cell>
          <cell r="F28">
            <v>5.4871022643239602</v>
          </cell>
          <cell r="G28">
            <v>9.2684610562819394</v>
          </cell>
          <cell r="H28">
            <v>9.7040118999438754</v>
          </cell>
          <cell r="I28">
            <v>6.4052516067274228</v>
          </cell>
          <cell r="J28">
            <v>3.1128833090470849</v>
          </cell>
          <cell r="K28">
            <v>0.9843492143837399</v>
          </cell>
          <cell r="L28">
            <v>12.826335777143408</v>
          </cell>
          <cell r="GY28">
            <v>75.932858265915257</v>
          </cell>
        </row>
        <row r="29">
          <cell r="B29">
            <v>81.416490881847267</v>
          </cell>
          <cell r="C29">
            <v>127.62499794814813</v>
          </cell>
          <cell r="D29">
            <v>67.101807127919315</v>
          </cell>
          <cell r="E29">
            <v>17.524375131481481</v>
          </cell>
          <cell r="F29">
            <v>83.803642354435141</v>
          </cell>
          <cell r="G29">
            <v>111.32027993611656</v>
          </cell>
          <cell r="H29">
            <v>103.14614985525834</v>
          </cell>
          <cell r="I29">
            <v>120.71084654496521</v>
          </cell>
          <cell r="J29">
            <v>67.573309528528853</v>
          </cell>
          <cell r="K29">
            <v>13.662060400381513</v>
          </cell>
          <cell r="L29">
            <v>45.36872324194244</v>
          </cell>
          <cell r="GY29">
            <v>839.25268295102421</v>
          </cell>
        </row>
        <row r="30">
          <cell r="B30">
            <v>162.83298176369453</v>
          </cell>
          <cell r="C30">
            <v>170.16666393086416</v>
          </cell>
          <cell r="D30">
            <v>134.20361425583863</v>
          </cell>
          <cell r="E30">
            <v>70.097500525925923</v>
          </cell>
          <cell r="F30">
            <v>167.60728470887028</v>
          </cell>
          <cell r="G30">
            <v>222.64055987223315</v>
          </cell>
          <cell r="H30">
            <v>137.52819980701111</v>
          </cell>
          <cell r="I30">
            <v>241.42169308993039</v>
          </cell>
          <cell r="J30">
            <v>135.14661905705771</v>
          </cell>
          <cell r="K30">
            <v>18.216080533842018</v>
          </cell>
          <cell r="L30">
            <v>90.737446483884881</v>
          </cell>
          <cell r="GY30">
            <v>1550.5986440291526</v>
          </cell>
        </row>
        <row r="31">
          <cell r="B31">
            <v>13.5561525475</v>
          </cell>
          <cell r="C31">
            <v>12.946823999999999</v>
          </cell>
          <cell r="D31">
            <v>5.3034156495999998</v>
          </cell>
          <cell r="E31">
            <v>1.5444506250000001</v>
          </cell>
          <cell r="F31">
            <v>7.5211280000000009</v>
          </cell>
          <cell r="G31">
            <v>10.813645125000001</v>
          </cell>
          <cell r="H31">
            <v>11.105626499999998</v>
          </cell>
          <cell r="I31">
            <v>11.0162030785</v>
          </cell>
          <cell r="J31">
            <v>4.0933486750000005</v>
          </cell>
          <cell r="K31">
            <v>1.1320575935999997</v>
          </cell>
          <cell r="L31">
            <v>14.504469071999999</v>
          </cell>
          <cell r="GY31">
            <v>93.537320866199991</v>
          </cell>
        </row>
        <row r="32">
          <cell r="B32">
            <v>315</v>
          </cell>
          <cell r="C32">
            <v>433</v>
          </cell>
          <cell r="D32">
            <v>228</v>
          </cell>
          <cell r="E32">
            <v>73</v>
          </cell>
          <cell r="F32">
            <v>337</v>
          </cell>
          <cell r="G32">
            <v>425</v>
          </cell>
          <cell r="H32">
            <v>401</v>
          </cell>
          <cell r="I32">
            <v>479</v>
          </cell>
          <cell r="J32">
            <v>359</v>
          </cell>
          <cell r="K32">
            <v>35</v>
          </cell>
          <cell r="L32">
            <v>197</v>
          </cell>
          <cell r="GY32">
            <v>3282</v>
          </cell>
        </row>
        <row r="33">
          <cell r="B33">
            <v>0</v>
          </cell>
          <cell r="C33">
            <v>0</v>
          </cell>
          <cell r="D33">
            <v>0</v>
          </cell>
          <cell r="E33">
            <v>0</v>
          </cell>
          <cell r="F33">
            <v>0</v>
          </cell>
          <cell r="G33">
            <v>0</v>
          </cell>
          <cell r="H33">
            <v>0</v>
          </cell>
          <cell r="I33">
            <v>0</v>
          </cell>
          <cell r="J33">
            <v>0</v>
          </cell>
          <cell r="K33">
            <v>0</v>
          </cell>
          <cell r="L33">
            <v>0</v>
          </cell>
          <cell r="GY33">
            <v>0</v>
          </cell>
        </row>
        <row r="34">
          <cell r="B34">
            <v>0</v>
          </cell>
          <cell r="C34">
            <v>0</v>
          </cell>
          <cell r="D34">
            <v>56</v>
          </cell>
          <cell r="E34">
            <v>0</v>
          </cell>
          <cell r="F34">
            <v>0</v>
          </cell>
          <cell r="G34">
            <v>18</v>
          </cell>
          <cell r="H34">
            <v>0</v>
          </cell>
          <cell r="I34">
            <v>0</v>
          </cell>
          <cell r="J34">
            <v>0</v>
          </cell>
          <cell r="K34">
            <v>0</v>
          </cell>
          <cell r="L34">
            <v>0</v>
          </cell>
          <cell r="GY34">
            <v>74</v>
          </cell>
        </row>
        <row r="35">
          <cell r="B35">
            <v>233</v>
          </cell>
          <cell r="C35">
            <v>433</v>
          </cell>
          <cell r="D35">
            <v>0</v>
          </cell>
          <cell r="E35">
            <v>73</v>
          </cell>
          <cell r="F35">
            <v>0</v>
          </cell>
          <cell r="G35">
            <v>148</v>
          </cell>
          <cell r="H35">
            <v>401</v>
          </cell>
          <cell r="I35">
            <v>168</v>
          </cell>
          <cell r="J35">
            <v>0</v>
          </cell>
          <cell r="K35">
            <v>0</v>
          </cell>
          <cell r="L35">
            <v>0</v>
          </cell>
          <cell r="GY35">
            <v>1456</v>
          </cell>
        </row>
        <row r="36">
          <cell r="B36">
            <v>0</v>
          </cell>
          <cell r="C36">
            <v>0</v>
          </cell>
          <cell r="D36">
            <v>154</v>
          </cell>
          <cell r="E36">
            <v>0</v>
          </cell>
          <cell r="F36">
            <v>337</v>
          </cell>
          <cell r="G36">
            <v>225</v>
          </cell>
          <cell r="H36">
            <v>0</v>
          </cell>
          <cell r="I36">
            <v>249</v>
          </cell>
          <cell r="J36">
            <v>359</v>
          </cell>
          <cell r="K36">
            <v>0</v>
          </cell>
          <cell r="L36">
            <v>35</v>
          </cell>
          <cell r="GY36">
            <v>1359</v>
          </cell>
        </row>
        <row r="37">
          <cell r="B37">
            <v>0</v>
          </cell>
          <cell r="C37">
            <v>0</v>
          </cell>
          <cell r="D37">
            <v>0</v>
          </cell>
          <cell r="E37">
            <v>0</v>
          </cell>
          <cell r="F37">
            <v>0</v>
          </cell>
          <cell r="G37">
            <v>0</v>
          </cell>
          <cell r="H37">
            <v>0</v>
          </cell>
          <cell r="I37">
            <v>0</v>
          </cell>
          <cell r="J37">
            <v>0</v>
          </cell>
          <cell r="K37">
            <v>0</v>
          </cell>
          <cell r="L37">
            <v>0</v>
          </cell>
          <cell r="GY37">
            <v>0</v>
          </cell>
        </row>
        <row r="38">
          <cell r="B38">
            <v>0</v>
          </cell>
          <cell r="C38">
            <v>0</v>
          </cell>
          <cell r="D38">
            <v>0</v>
          </cell>
          <cell r="E38">
            <v>0</v>
          </cell>
          <cell r="F38">
            <v>0</v>
          </cell>
          <cell r="G38">
            <v>0</v>
          </cell>
          <cell r="H38">
            <v>0</v>
          </cell>
          <cell r="I38">
            <v>0</v>
          </cell>
          <cell r="J38">
            <v>0</v>
          </cell>
          <cell r="K38">
            <v>0</v>
          </cell>
          <cell r="L38">
            <v>0</v>
          </cell>
          <cell r="GY38">
            <v>0</v>
          </cell>
        </row>
        <row r="39">
          <cell r="B39">
            <v>0</v>
          </cell>
          <cell r="C39">
            <v>0</v>
          </cell>
          <cell r="D39">
            <v>0</v>
          </cell>
          <cell r="E39">
            <v>0</v>
          </cell>
          <cell r="F39">
            <v>0</v>
          </cell>
          <cell r="G39">
            <v>0</v>
          </cell>
          <cell r="H39">
            <v>0</v>
          </cell>
          <cell r="I39">
            <v>0</v>
          </cell>
          <cell r="J39">
            <v>0</v>
          </cell>
          <cell r="K39">
            <v>0</v>
          </cell>
          <cell r="L39">
            <v>0</v>
          </cell>
          <cell r="GY39">
            <v>0</v>
          </cell>
        </row>
        <row r="40">
          <cell r="B40">
            <v>0</v>
          </cell>
          <cell r="C40">
            <v>0</v>
          </cell>
          <cell r="D40">
            <v>0</v>
          </cell>
          <cell r="E40">
            <v>0</v>
          </cell>
          <cell r="F40">
            <v>0</v>
          </cell>
          <cell r="G40">
            <v>0</v>
          </cell>
          <cell r="H40">
            <v>0</v>
          </cell>
          <cell r="I40">
            <v>0</v>
          </cell>
          <cell r="J40">
            <v>0</v>
          </cell>
          <cell r="K40">
            <v>0</v>
          </cell>
          <cell r="L40">
            <v>0</v>
          </cell>
          <cell r="GY40">
            <v>0</v>
          </cell>
        </row>
        <row r="41">
          <cell r="B41">
            <v>55</v>
          </cell>
          <cell r="C41">
            <v>0</v>
          </cell>
          <cell r="D41">
            <v>18</v>
          </cell>
          <cell r="E41">
            <v>0</v>
          </cell>
          <cell r="F41">
            <v>0</v>
          </cell>
          <cell r="G41">
            <v>34</v>
          </cell>
          <cell r="H41">
            <v>0</v>
          </cell>
          <cell r="I41">
            <v>36</v>
          </cell>
          <cell r="J41">
            <v>0</v>
          </cell>
          <cell r="K41">
            <v>0</v>
          </cell>
          <cell r="L41">
            <v>0</v>
          </cell>
          <cell r="GY41">
            <v>143</v>
          </cell>
        </row>
        <row r="42">
          <cell r="B42">
            <v>0</v>
          </cell>
          <cell r="C42">
            <v>0</v>
          </cell>
          <cell r="D42">
            <v>0</v>
          </cell>
          <cell r="E42">
            <v>0</v>
          </cell>
          <cell r="F42">
            <v>0</v>
          </cell>
          <cell r="G42">
            <v>0</v>
          </cell>
          <cell r="H42">
            <v>0</v>
          </cell>
          <cell r="I42">
            <v>26</v>
          </cell>
          <cell r="J42">
            <v>0</v>
          </cell>
          <cell r="K42">
            <v>0</v>
          </cell>
          <cell r="L42">
            <v>120</v>
          </cell>
          <cell r="GY42">
            <v>146</v>
          </cell>
        </row>
        <row r="43">
          <cell r="B43">
            <v>0</v>
          </cell>
          <cell r="C43">
            <v>0</v>
          </cell>
          <cell r="D43">
            <v>0</v>
          </cell>
          <cell r="E43">
            <v>0</v>
          </cell>
          <cell r="F43">
            <v>0</v>
          </cell>
          <cell r="G43">
            <v>0</v>
          </cell>
          <cell r="H43">
            <v>0</v>
          </cell>
          <cell r="I43">
            <v>0</v>
          </cell>
          <cell r="J43">
            <v>0</v>
          </cell>
          <cell r="K43">
            <v>0</v>
          </cell>
          <cell r="L43">
            <v>0</v>
          </cell>
          <cell r="GY43">
            <v>0</v>
          </cell>
        </row>
        <row r="44">
          <cell r="B44">
            <v>0</v>
          </cell>
          <cell r="C44">
            <v>0</v>
          </cell>
          <cell r="D44">
            <v>0</v>
          </cell>
          <cell r="E44">
            <v>0</v>
          </cell>
          <cell r="F44">
            <v>0</v>
          </cell>
          <cell r="G44">
            <v>0</v>
          </cell>
          <cell r="H44">
            <v>0</v>
          </cell>
          <cell r="I44">
            <v>0</v>
          </cell>
          <cell r="J44">
            <v>0</v>
          </cell>
          <cell r="K44">
            <v>0</v>
          </cell>
          <cell r="L44">
            <v>0</v>
          </cell>
          <cell r="GY44">
            <v>0</v>
          </cell>
        </row>
        <row r="45">
          <cell r="B45">
            <v>0</v>
          </cell>
          <cell r="C45">
            <v>0</v>
          </cell>
          <cell r="D45">
            <v>0</v>
          </cell>
          <cell r="E45">
            <v>0</v>
          </cell>
          <cell r="F45">
            <v>0</v>
          </cell>
          <cell r="G45">
            <v>0</v>
          </cell>
          <cell r="H45">
            <v>0</v>
          </cell>
          <cell r="I45">
            <v>0</v>
          </cell>
          <cell r="J45">
            <v>0</v>
          </cell>
          <cell r="K45">
            <v>0</v>
          </cell>
          <cell r="L45">
            <v>0</v>
          </cell>
          <cell r="GY45">
            <v>0</v>
          </cell>
        </row>
        <row r="46">
          <cell r="B46">
            <v>0</v>
          </cell>
          <cell r="C46">
            <v>0</v>
          </cell>
          <cell r="D46">
            <v>0</v>
          </cell>
          <cell r="E46">
            <v>0</v>
          </cell>
          <cell r="F46">
            <v>0</v>
          </cell>
          <cell r="G46">
            <v>0</v>
          </cell>
          <cell r="H46">
            <v>0</v>
          </cell>
          <cell r="I46">
            <v>0</v>
          </cell>
          <cell r="J46">
            <v>0</v>
          </cell>
          <cell r="K46">
            <v>0</v>
          </cell>
          <cell r="L46">
            <v>0</v>
          </cell>
          <cell r="GY46">
            <v>0</v>
          </cell>
        </row>
        <row r="47">
          <cell r="B47">
            <v>27</v>
          </cell>
          <cell r="C47">
            <v>0</v>
          </cell>
          <cell r="D47">
            <v>0</v>
          </cell>
          <cell r="E47">
            <v>0</v>
          </cell>
          <cell r="F47">
            <v>0</v>
          </cell>
          <cell r="G47">
            <v>0</v>
          </cell>
          <cell r="H47">
            <v>0</v>
          </cell>
          <cell r="I47">
            <v>0</v>
          </cell>
          <cell r="J47">
            <v>0</v>
          </cell>
          <cell r="K47">
            <v>35</v>
          </cell>
          <cell r="L47">
            <v>42</v>
          </cell>
          <cell r="GY47">
            <v>104</v>
          </cell>
        </row>
        <row r="48">
          <cell r="B48">
            <v>0</v>
          </cell>
          <cell r="C48">
            <v>0</v>
          </cell>
          <cell r="D48">
            <v>0</v>
          </cell>
          <cell r="E48">
            <v>0</v>
          </cell>
          <cell r="F48">
            <v>0</v>
          </cell>
          <cell r="G48">
            <v>0</v>
          </cell>
          <cell r="H48">
            <v>0</v>
          </cell>
          <cell r="I48">
            <v>0</v>
          </cell>
          <cell r="J48">
            <v>0</v>
          </cell>
          <cell r="K48">
            <v>0</v>
          </cell>
          <cell r="L48">
            <v>0</v>
          </cell>
          <cell r="GY48">
            <v>0</v>
          </cell>
        </row>
        <row r="49">
          <cell r="B49">
            <v>0</v>
          </cell>
          <cell r="C49">
            <v>0</v>
          </cell>
          <cell r="D49">
            <v>0</v>
          </cell>
          <cell r="E49">
            <v>0</v>
          </cell>
          <cell r="F49">
            <v>0</v>
          </cell>
          <cell r="G49">
            <v>0</v>
          </cell>
          <cell r="H49">
            <v>0</v>
          </cell>
          <cell r="I49">
            <v>0</v>
          </cell>
          <cell r="J49">
            <v>0</v>
          </cell>
          <cell r="K49">
            <v>0</v>
          </cell>
          <cell r="L49">
            <v>0</v>
          </cell>
          <cell r="GY49">
            <v>0</v>
          </cell>
        </row>
        <row r="50">
          <cell r="B50">
            <v>0</v>
          </cell>
          <cell r="C50">
            <v>0</v>
          </cell>
          <cell r="D50">
            <v>0</v>
          </cell>
          <cell r="E50">
            <v>0</v>
          </cell>
          <cell r="F50">
            <v>0</v>
          </cell>
          <cell r="G50">
            <v>0</v>
          </cell>
          <cell r="H50">
            <v>0</v>
          </cell>
          <cell r="I50">
            <v>0</v>
          </cell>
          <cell r="J50">
            <v>0</v>
          </cell>
          <cell r="K50">
            <v>0</v>
          </cell>
          <cell r="L50">
            <v>0</v>
          </cell>
          <cell r="GY50">
            <v>0</v>
          </cell>
        </row>
        <row r="51">
          <cell r="B51">
            <v>0</v>
          </cell>
          <cell r="C51">
            <v>0</v>
          </cell>
          <cell r="D51">
            <v>0</v>
          </cell>
          <cell r="E51">
            <v>0</v>
          </cell>
          <cell r="F51">
            <v>0</v>
          </cell>
          <cell r="G51">
            <v>0</v>
          </cell>
          <cell r="H51">
            <v>0</v>
          </cell>
          <cell r="I51">
            <v>0</v>
          </cell>
          <cell r="J51">
            <v>0</v>
          </cell>
          <cell r="K51">
            <v>0</v>
          </cell>
          <cell r="L51">
            <v>0</v>
          </cell>
          <cell r="GY51">
            <v>0</v>
          </cell>
        </row>
      </sheetData>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oleObject" Target="../embeddings/oleObject2.bin"/><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7" Type="http://schemas.openxmlformats.org/officeDocument/2006/relationships/ctrlProp" Target="../ctrlProps/ctrlProp4.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3.xml"/><Relationship Id="rId5" Type="http://schemas.openxmlformats.org/officeDocument/2006/relationships/oleObject" Target="../embeddings/oleObject4.bin"/><Relationship Id="rId4" Type="http://schemas.openxmlformats.org/officeDocument/2006/relationships/image" Target="../media/image3.png"/></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7" Type="http://schemas.openxmlformats.org/officeDocument/2006/relationships/ctrlProp" Target="../ctrlProps/ctrlProp6.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5.xml"/><Relationship Id="rId5" Type="http://schemas.openxmlformats.org/officeDocument/2006/relationships/oleObject" Target="../embeddings/oleObject6.bin"/><Relationship Id="rId4" Type="http://schemas.openxmlformats.org/officeDocument/2006/relationships/image" Target="../media/image3.png"/></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omments" Target="../comments2.xml"/><Relationship Id="rId5" Type="http://schemas.openxmlformats.org/officeDocument/2006/relationships/oleObject" Target="../embeddings/oleObject8.bin"/><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CT210"/>
  <sheetViews>
    <sheetView showZeros="0" tabSelected="1" zoomScale="70" zoomScaleNormal="70" workbookViewId="0">
      <selection activeCell="P42" sqref="P42:Q42"/>
    </sheetView>
  </sheetViews>
  <sheetFormatPr baseColWidth="10" defaultRowHeight="14.4" x14ac:dyDescent="0.3"/>
  <cols>
    <col min="1" max="2" width="3.6640625" customWidth="1"/>
    <col min="3" max="4" width="5.6640625" customWidth="1"/>
    <col min="5" max="5" width="2.6640625" customWidth="1"/>
    <col min="6" max="6" width="10.6640625" customWidth="1"/>
    <col min="7" max="7" width="1.6640625" customWidth="1"/>
    <col min="8" max="8" width="4.33203125" customWidth="1"/>
    <col min="9" max="9" width="2.33203125" customWidth="1"/>
    <col min="10" max="10" width="4.6640625" customWidth="1"/>
    <col min="11" max="11" width="1.6640625" customWidth="1"/>
    <col min="12" max="12" width="6.33203125" customWidth="1"/>
    <col min="13" max="13" width="8.88671875" customWidth="1"/>
    <col min="14" max="14" width="6.33203125" customWidth="1"/>
    <col min="15" max="15" width="5.33203125" customWidth="1"/>
    <col min="16" max="16" width="4" customWidth="1"/>
    <col min="17" max="18" width="4.33203125" customWidth="1"/>
    <col min="19" max="19" width="4.109375" customWidth="1"/>
    <col min="20" max="20" width="4.33203125" customWidth="1"/>
    <col min="21" max="21" width="6.44140625" customWidth="1"/>
    <col min="22" max="22" width="4.44140625" customWidth="1"/>
    <col min="23" max="23" width="7" customWidth="1"/>
    <col min="24" max="24" width="3.33203125" customWidth="1"/>
    <col min="25" max="25" width="10.5546875" customWidth="1"/>
    <col min="26" max="27" width="8.33203125" customWidth="1"/>
    <col min="28" max="28" width="1.6640625" customWidth="1"/>
    <col min="29" max="29" width="7.6640625" customWidth="1"/>
    <col min="30" max="30" width="2.88671875" customWidth="1"/>
    <col min="31" max="31" width="8.6640625" customWidth="1"/>
    <col min="32" max="32" width="6.6640625" customWidth="1"/>
    <col min="33" max="33" width="2.6640625" customWidth="1"/>
    <col min="34" max="35" width="6.6640625" customWidth="1"/>
    <col min="36" max="36" width="7.6640625" customWidth="1"/>
    <col min="37" max="37" width="9.44140625" customWidth="1"/>
    <col min="38" max="38" width="10.44140625" customWidth="1"/>
    <col min="39" max="40" width="6.6640625" customWidth="1"/>
    <col min="41" max="41" width="9.5546875" bestFit="1" customWidth="1"/>
    <col min="42" max="44" width="6.6640625" customWidth="1"/>
    <col min="45" max="46" width="7.6640625" customWidth="1"/>
  </cols>
  <sheetData>
    <row r="1" spans="1:98" x14ac:dyDescent="0.3">
      <c r="A1" s="326"/>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88" t="s">
        <v>346</v>
      </c>
      <c r="AJ1" s="388"/>
      <c r="AK1" s="632" t="s">
        <v>347</v>
      </c>
      <c r="AL1" s="632"/>
      <c r="AM1" s="632"/>
      <c r="AN1" s="380"/>
      <c r="AO1" s="380"/>
      <c r="AP1" s="380"/>
      <c r="AQ1" s="380"/>
      <c r="AR1" s="381"/>
      <c r="AS1" s="381"/>
      <c r="AT1" s="381"/>
      <c r="AU1" s="312" t="s">
        <v>348</v>
      </c>
      <c r="AV1" s="312" t="s">
        <v>349</v>
      </c>
      <c r="AW1" s="312" t="s">
        <v>350</v>
      </c>
      <c r="AX1" s="313">
        <f>$C$12</f>
        <v>1</v>
      </c>
      <c r="AY1" s="314">
        <f>$C$12</f>
        <v>1</v>
      </c>
      <c r="AZ1" s="314" t="s">
        <v>351</v>
      </c>
      <c r="BA1" s="314">
        <f>$C$12</f>
        <v>1</v>
      </c>
      <c r="BB1" s="314" t="s">
        <v>352</v>
      </c>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row>
    <row r="2" spans="1:98" x14ac:dyDescent="0.3">
      <c r="A2" s="602" t="s">
        <v>757</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5"/>
      <c r="AI2" s="388" t="s">
        <v>353</v>
      </c>
      <c r="AJ2" s="388"/>
      <c r="AK2" s="633" t="str">
        <f>IF(AA12=2,"Monofásico",IF(AA12=3,"trifásico",""))</f>
        <v>Monofásico</v>
      </c>
      <c r="AL2" s="633"/>
      <c r="AM2" s="633"/>
      <c r="AN2" s="380"/>
      <c r="AO2" s="380"/>
      <c r="AP2" s="380"/>
      <c r="AQ2" s="380"/>
      <c r="AR2" s="380"/>
      <c r="AS2" s="380"/>
      <c r="AT2" s="380"/>
      <c r="AU2" s="313" t="str">
        <f>Datos_Base_Calculo!B36</f>
        <v>TZ 2</v>
      </c>
      <c r="AV2" s="312">
        <v>3</v>
      </c>
      <c r="AW2" s="312" t="s">
        <v>12</v>
      </c>
      <c r="AX2" s="313" t="s">
        <v>3</v>
      </c>
      <c r="AY2" s="314">
        <f>$C$12</f>
        <v>1</v>
      </c>
      <c r="AZ2" s="314" t="str">
        <f>$Z$22</f>
        <v>TZ 1/0</v>
      </c>
      <c r="BA2" s="314">
        <f>AF22</f>
        <v>0</v>
      </c>
      <c r="BB2" s="314" t="s">
        <v>22</v>
      </c>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row>
    <row r="3" spans="1:98" x14ac:dyDescent="0.3">
      <c r="A3" s="602"/>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5"/>
      <c r="AI3" s="388" t="s">
        <v>354</v>
      </c>
      <c r="AJ3" s="388"/>
      <c r="AK3" s="633" t="str">
        <f>IF(AK1="SENCILLA",IF(AK2="monofásico",VLOOKUP(Z12,Datos_Base_Calculo!C71:D78,2,FALSE),IF(AK2="trifásico",VLOOKUP(Z12,Datos_Base_Calculo!C79:D82,2,FALSE),0)),"")</f>
        <v>Doble</v>
      </c>
      <c r="AL3" s="633"/>
      <c r="AM3" s="633"/>
      <c r="AN3" s="380"/>
      <c r="AO3" s="380"/>
      <c r="AP3" s="380"/>
      <c r="AQ3" s="380"/>
      <c r="AR3" s="380"/>
      <c r="AS3" s="380"/>
      <c r="AT3" s="380"/>
      <c r="AU3" s="313" t="str">
        <f>Datos_Base_Calculo!B37</f>
        <v>TZ 1/0</v>
      </c>
      <c r="AV3" s="312">
        <v>5</v>
      </c>
      <c r="AW3" s="312" t="s">
        <v>13</v>
      </c>
      <c r="AX3" s="313" t="s">
        <v>4</v>
      </c>
      <c r="AY3" s="314" t="str">
        <f>$F$12</f>
        <v>BAJA TENSION SAN PEDRO, KENNEDY Y CONTINENTES</v>
      </c>
      <c r="AZ3" s="314" t="str">
        <f>$Z$23</f>
        <v>TZ 4/0</v>
      </c>
      <c r="BA3" s="314">
        <f>AF23</f>
        <v>174</v>
      </c>
      <c r="BB3" s="314" t="s">
        <v>355</v>
      </c>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row>
    <row r="4" spans="1:98" x14ac:dyDescent="0.3">
      <c r="A4" s="634" t="s">
        <v>726</v>
      </c>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392" t="str">
        <f>"Bajante para puente "&amp;AK3</f>
        <v>Bajante para puente Doble</v>
      </c>
      <c r="AJ4" s="390"/>
      <c r="AK4" s="633" t="str">
        <f>IF(AK3&lt;&gt;"",IF(AK2="monofásico",VLOOKUP(Z12,Datos_Base_Calculo!C71:E78,3,FALSE),IF(AK2="trifásico",VLOOKUP(Z12,Datos_Base_Calculo!C79:E82,3,FALSE),"")),"")</f>
        <v>TZ 1/0</v>
      </c>
      <c r="AL4" s="633"/>
      <c r="AM4" s="633"/>
      <c r="AN4" s="380"/>
      <c r="AO4" s="380"/>
      <c r="AP4" s="380"/>
      <c r="AQ4" s="380"/>
      <c r="AR4" s="380"/>
      <c r="AS4" s="380"/>
      <c r="AT4" s="380"/>
      <c r="AU4" s="313" t="str">
        <f>Datos_Base_Calculo!B38</f>
        <v>TZ 4/0</v>
      </c>
      <c r="AV4" s="312"/>
      <c r="AW4" s="312"/>
      <c r="AX4" s="313" t="s">
        <v>5</v>
      </c>
      <c r="AY4" s="314">
        <f>$I$12</f>
        <v>0</v>
      </c>
      <c r="AZ4" s="314">
        <f>$Z$24</f>
        <v>0</v>
      </c>
      <c r="BA4" s="314">
        <f>AF24</f>
        <v>0</v>
      </c>
      <c r="BB4" s="314" t="s">
        <v>356</v>
      </c>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row>
    <row r="5" spans="1:98" x14ac:dyDescent="0.3">
      <c r="A5" s="634"/>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388" t="s">
        <v>357</v>
      </c>
      <c r="AJ5" s="388"/>
      <c r="AK5" s="636" t="str">
        <f>IF(AK1="DOBLE",IF(D57&lt;&gt;"","","FALTA CONDUCTOR PARA RAMAL 2"),"OK")</f>
        <v>OK</v>
      </c>
      <c r="AL5" s="636"/>
      <c r="AM5" s="636"/>
      <c r="AN5" s="382"/>
      <c r="AO5" s="382"/>
      <c r="AP5" s="382"/>
      <c r="AQ5" s="382"/>
      <c r="AR5" s="382"/>
      <c r="AS5" s="382"/>
      <c r="AT5" s="382"/>
      <c r="AU5" s="313" t="str">
        <f>Datos_Base_Calculo!B40</f>
        <v>TZ 1/0 4H 208V</v>
      </c>
      <c r="AV5" s="312"/>
      <c r="AW5" s="312"/>
      <c r="AX5" s="313" t="s">
        <v>6</v>
      </c>
      <c r="AY5" s="314" t="str">
        <f>$O$12</f>
        <v>CL 48 CON CRA 9</v>
      </c>
      <c r="AZ5" s="314" t="str">
        <f>$Z$25</f>
        <v>MENSAJERO</v>
      </c>
      <c r="BA5" s="314">
        <f>AF25</f>
        <v>0</v>
      </c>
      <c r="BB5" s="314" t="s">
        <v>358</v>
      </c>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row>
    <row r="6" spans="1:98" x14ac:dyDescent="0.3">
      <c r="A6" s="602" t="s">
        <v>359</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4"/>
      <c r="AI6" s="347"/>
      <c r="AJ6" s="347"/>
      <c r="AK6" s="347"/>
      <c r="AL6" s="375"/>
      <c r="AM6" s="348"/>
      <c r="AN6" s="348"/>
      <c r="AO6" s="348"/>
      <c r="AP6" s="348"/>
      <c r="AQ6" s="348"/>
      <c r="AR6" s="348"/>
      <c r="AS6" s="348"/>
      <c r="AT6" s="348"/>
      <c r="AU6" s="313" t="str">
        <f>Datos_Base_Calculo!B41</f>
        <v>TZ 4/0 4H 208V</v>
      </c>
      <c r="AV6" s="315"/>
      <c r="AW6" s="315"/>
      <c r="AX6" s="316" t="s">
        <v>7</v>
      </c>
      <c r="AY6" s="317" t="str">
        <f>U12</f>
        <v>A003959</v>
      </c>
      <c r="AZ6" s="314"/>
      <c r="BA6" s="314"/>
      <c r="BB6" s="314" t="s">
        <v>360</v>
      </c>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row>
    <row r="7" spans="1:98" x14ac:dyDescent="0.3">
      <c r="A7" s="602" t="str">
        <f>F12</f>
        <v>BAJA TENSION SAN PEDRO, KENNEDY Y CONTINENTES</v>
      </c>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5"/>
      <c r="AI7" s="388" t="s">
        <v>361</v>
      </c>
      <c r="AJ7" s="388"/>
      <c r="AK7" s="444">
        <f>MAX(AA30:AB81)</f>
        <v>2.9820414120000001</v>
      </c>
      <c r="AL7" s="348"/>
      <c r="AM7" s="348"/>
      <c r="AN7" s="348"/>
      <c r="AO7" s="348"/>
      <c r="AP7" s="348"/>
      <c r="AQ7" s="348"/>
      <c r="AR7" s="348"/>
      <c r="AS7" s="348"/>
      <c r="AT7" s="348"/>
      <c r="AU7" s="313" t="str">
        <f>Datos_Base_Calculo!B42</f>
        <v>TZ 1/0 4H 240V</v>
      </c>
      <c r="AV7" s="312"/>
      <c r="AW7" s="315"/>
      <c r="AX7" s="316" t="s">
        <v>8</v>
      </c>
      <c r="AY7" s="318" t="str">
        <f>W12</f>
        <v>A5266</v>
      </c>
      <c r="AZ7" s="317"/>
      <c r="BA7" s="317"/>
      <c r="BB7" s="314"/>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row>
    <row r="8" spans="1:98" x14ac:dyDescent="0.3">
      <c r="A8" s="121"/>
      <c r="B8" s="122"/>
      <c r="C8" s="122"/>
      <c r="D8" s="122"/>
      <c r="E8" s="122"/>
      <c r="F8" s="123"/>
      <c r="G8" s="123"/>
      <c r="H8" s="123"/>
      <c r="I8" s="123"/>
      <c r="J8" s="123"/>
      <c r="K8" s="123"/>
      <c r="L8" s="123"/>
      <c r="M8" s="123"/>
      <c r="N8" s="123"/>
      <c r="O8" s="122"/>
      <c r="P8" s="122"/>
      <c r="Q8" s="122"/>
      <c r="R8" s="122"/>
      <c r="S8" s="122"/>
      <c r="T8" s="122"/>
      <c r="U8" s="122"/>
      <c r="V8" s="122"/>
      <c r="W8" s="122"/>
      <c r="X8" s="122"/>
      <c r="Y8" s="122"/>
      <c r="Z8" s="122"/>
      <c r="AA8" s="122"/>
      <c r="AB8" s="122"/>
      <c r="AC8" s="124"/>
      <c r="AD8" s="122"/>
      <c r="AE8" s="122"/>
      <c r="AF8" s="122"/>
      <c r="AG8" s="122"/>
      <c r="AH8" s="391"/>
      <c r="AI8" s="388" t="s">
        <v>362</v>
      </c>
      <c r="AJ8" s="388"/>
      <c r="AK8" s="444">
        <f>MAX(AA83:AB91)</f>
        <v>5.3326595142021738</v>
      </c>
      <c r="AL8" s="348"/>
      <c r="AM8" s="348"/>
      <c r="AN8" s="348"/>
      <c r="AO8" s="348"/>
      <c r="AP8" s="348"/>
      <c r="AQ8" s="348"/>
      <c r="AR8" s="348"/>
      <c r="AS8" s="348"/>
      <c r="AT8" s="348"/>
      <c r="AU8" s="313" t="str">
        <f>Datos_Base_Calculo!B4</f>
        <v>CU 8</v>
      </c>
      <c r="AV8" s="312"/>
      <c r="AW8" s="312"/>
      <c r="AX8" s="313" t="s">
        <v>11</v>
      </c>
      <c r="AY8" s="314">
        <f>IF($Y$12=$AW$2,51,IF($Y$12=AW3,73))</f>
        <v>73</v>
      </c>
      <c r="AZ8" s="314"/>
      <c r="BA8" s="314"/>
      <c r="BB8" s="314"/>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row>
    <row r="9" spans="1:98" ht="15" customHeight="1" x14ac:dyDescent="0.3">
      <c r="A9" s="606" t="s">
        <v>1</v>
      </c>
      <c r="B9" s="607"/>
      <c r="C9" s="566" t="s">
        <v>363</v>
      </c>
      <c r="D9" s="567"/>
      <c r="E9" s="612"/>
      <c r="F9" s="558" t="s">
        <v>364</v>
      </c>
      <c r="G9" s="559"/>
      <c r="H9" s="559"/>
      <c r="I9" s="559"/>
      <c r="J9" s="559"/>
      <c r="K9" s="559"/>
      <c r="L9" s="560"/>
      <c r="M9" s="558" t="s">
        <v>365</v>
      </c>
      <c r="N9" s="560"/>
      <c r="O9" s="620" t="s">
        <v>366</v>
      </c>
      <c r="P9" s="557"/>
      <c r="Q9" s="557"/>
      <c r="R9" s="557"/>
      <c r="S9" s="557"/>
      <c r="T9" s="557"/>
      <c r="U9" s="557"/>
      <c r="V9" s="557"/>
      <c r="W9" s="557"/>
      <c r="X9" s="557"/>
      <c r="Y9" s="564"/>
      <c r="Z9" s="556" t="s">
        <v>367</v>
      </c>
      <c r="AA9" s="557"/>
      <c r="AB9" s="557"/>
      <c r="AC9" s="557"/>
      <c r="AD9" s="557"/>
      <c r="AE9" s="557"/>
      <c r="AF9" s="564"/>
      <c r="AG9" s="566" t="s">
        <v>368</v>
      </c>
      <c r="AH9" s="568"/>
      <c r="AI9" s="347"/>
      <c r="AJ9" s="347"/>
      <c r="AK9" s="347"/>
      <c r="AL9" s="348"/>
      <c r="AM9" s="348"/>
      <c r="AN9" s="348"/>
      <c r="AO9" s="348"/>
      <c r="AP9" s="348"/>
      <c r="AQ9" s="348"/>
      <c r="AR9" s="348"/>
      <c r="AS9" s="348"/>
      <c r="AT9" s="348"/>
      <c r="AU9" s="313" t="str">
        <f>Datos_Base_Calculo!B5</f>
        <v>CU 6</v>
      </c>
      <c r="AV9" s="312"/>
      <c r="AW9" s="312"/>
      <c r="AX9" s="313" t="s">
        <v>14</v>
      </c>
      <c r="AY9" s="314">
        <f>$Z$12</f>
        <v>75</v>
      </c>
      <c r="AZ9" s="314"/>
      <c r="BA9" s="314"/>
      <c r="BB9" s="311"/>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row>
    <row r="10" spans="1:98" ht="15" customHeight="1" x14ac:dyDescent="0.3">
      <c r="A10" s="608"/>
      <c r="B10" s="609"/>
      <c r="C10" s="613"/>
      <c r="D10" s="614"/>
      <c r="E10" s="615"/>
      <c r="F10" s="617"/>
      <c r="G10" s="614"/>
      <c r="H10" s="614"/>
      <c r="I10" s="614"/>
      <c r="J10" s="614"/>
      <c r="K10" s="614"/>
      <c r="L10" s="615"/>
      <c r="M10" s="617"/>
      <c r="N10" s="615"/>
      <c r="O10" s="624" t="s">
        <v>369</v>
      </c>
      <c r="P10" s="567"/>
      <c r="Q10" s="567"/>
      <c r="R10" s="567"/>
      <c r="S10" s="567"/>
      <c r="T10" s="568"/>
      <c r="U10" s="566" t="s">
        <v>370</v>
      </c>
      <c r="V10" s="568"/>
      <c r="W10" s="566" t="s">
        <v>371</v>
      </c>
      <c r="X10" s="568"/>
      <c r="Y10" s="627" t="s">
        <v>372</v>
      </c>
      <c r="Z10" s="627" t="s">
        <v>373</v>
      </c>
      <c r="AA10" s="627" t="s">
        <v>374</v>
      </c>
      <c r="AB10" s="556" t="s">
        <v>375</v>
      </c>
      <c r="AC10" s="557"/>
      <c r="AD10" s="557"/>
      <c r="AE10" s="564"/>
      <c r="AF10" s="627" t="s">
        <v>376</v>
      </c>
      <c r="AG10" s="613"/>
      <c r="AH10" s="621"/>
      <c r="AI10" s="347"/>
      <c r="AJ10" s="347"/>
      <c r="AK10" s="388" t="s">
        <v>377</v>
      </c>
      <c r="AL10" s="389"/>
      <c r="AM10" s="348"/>
      <c r="AN10" s="348"/>
      <c r="AO10" s="348"/>
      <c r="AP10" s="348"/>
      <c r="AQ10" s="348"/>
      <c r="AR10" s="348"/>
      <c r="AS10" s="348"/>
      <c r="AT10" s="348"/>
      <c r="AU10" s="313" t="str">
        <f>Datos_Base_Calculo!B6</f>
        <v>CU 4</v>
      </c>
      <c r="AV10" s="312"/>
      <c r="AW10" s="312"/>
      <c r="AX10" s="319" t="s">
        <v>15</v>
      </c>
      <c r="AY10" s="320">
        <f>$AA$12</f>
        <v>2</v>
      </c>
      <c r="AZ10" s="314"/>
      <c r="BA10" s="314"/>
      <c r="BB10" s="311" t="s">
        <v>347</v>
      </c>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row>
    <row r="11" spans="1:98" ht="15" customHeight="1" x14ac:dyDescent="0.3">
      <c r="A11" s="608"/>
      <c r="B11" s="609"/>
      <c r="C11" s="569"/>
      <c r="D11" s="570"/>
      <c r="E11" s="616"/>
      <c r="F11" s="561"/>
      <c r="G11" s="562"/>
      <c r="H11" s="562"/>
      <c r="I11" s="562"/>
      <c r="J11" s="562"/>
      <c r="K11" s="562"/>
      <c r="L11" s="563"/>
      <c r="M11" s="618"/>
      <c r="N11" s="619"/>
      <c r="O11" s="625"/>
      <c r="P11" s="626"/>
      <c r="Q11" s="626"/>
      <c r="R11" s="626"/>
      <c r="S11" s="626"/>
      <c r="T11" s="623"/>
      <c r="U11" s="622"/>
      <c r="V11" s="623"/>
      <c r="W11" s="622"/>
      <c r="X11" s="623"/>
      <c r="Y11" s="628"/>
      <c r="Z11" s="628"/>
      <c r="AA11" s="628"/>
      <c r="AB11" s="556" t="s">
        <v>378</v>
      </c>
      <c r="AC11" s="564"/>
      <c r="AD11" s="556" t="s">
        <v>379</v>
      </c>
      <c r="AE11" s="564"/>
      <c r="AF11" s="628"/>
      <c r="AG11" s="622"/>
      <c r="AH11" s="623"/>
      <c r="AI11" s="347"/>
      <c r="AJ11" s="347"/>
      <c r="AK11" s="388" t="s">
        <v>34</v>
      </c>
      <c r="AL11" s="445">
        <f>SUMIFS($AF$22:$AF$24,$Z$22:$Z$24,AK11)</f>
        <v>0</v>
      </c>
      <c r="AM11" s="348"/>
      <c r="AN11" s="348"/>
      <c r="AO11" s="348"/>
      <c r="AP11" s="348"/>
      <c r="AQ11" s="348"/>
      <c r="AR11" s="348"/>
      <c r="AS11" s="348"/>
      <c r="AT11" s="348"/>
      <c r="AU11" s="313" t="str">
        <f>Datos_Base_Calculo!B7</f>
        <v>CU 2</v>
      </c>
      <c r="AV11" s="312"/>
      <c r="AW11" s="312"/>
      <c r="AX11" s="319" t="s">
        <v>16</v>
      </c>
      <c r="AY11" s="320">
        <f>$AB$12</f>
        <v>13.2</v>
      </c>
      <c r="AZ11" s="314"/>
      <c r="BA11" s="314"/>
      <c r="BB11" s="311" t="s">
        <v>380</v>
      </c>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row>
    <row r="12" spans="1:98" ht="12.9" customHeight="1" x14ac:dyDescent="0.3">
      <c r="A12" s="608"/>
      <c r="B12" s="609"/>
      <c r="C12" s="595">
        <v>1</v>
      </c>
      <c r="D12" s="595"/>
      <c r="E12" s="629"/>
      <c r="F12" s="630" t="s">
        <v>753</v>
      </c>
      <c r="G12" s="630"/>
      <c r="H12" s="630"/>
      <c r="I12" s="630"/>
      <c r="J12" s="630"/>
      <c r="K12" s="630"/>
      <c r="L12" s="630"/>
      <c r="M12" s="630" t="s">
        <v>748</v>
      </c>
      <c r="N12" s="630"/>
      <c r="O12" s="631" t="s">
        <v>754</v>
      </c>
      <c r="P12" s="595"/>
      <c r="Q12" s="595"/>
      <c r="R12" s="595"/>
      <c r="S12" s="595"/>
      <c r="T12" s="595"/>
      <c r="U12" s="585" t="s">
        <v>755</v>
      </c>
      <c r="V12" s="586"/>
      <c r="W12" s="585" t="s">
        <v>756</v>
      </c>
      <c r="X12" s="586"/>
      <c r="Y12" s="589" t="s">
        <v>13</v>
      </c>
      <c r="Z12" s="585">
        <v>75</v>
      </c>
      <c r="AA12" s="585">
        <v>2</v>
      </c>
      <c r="AB12" s="591">
        <f>IF(OR(AA12=1,AA12=2,AA12=3),IF(OR(AA12=2,AA12=3),13.2,7.6),"")</f>
        <v>13.2</v>
      </c>
      <c r="AC12" s="592"/>
      <c r="AD12" s="591">
        <f>(IF(AND(AD14=TRUE,AE14=FALSE),240,IF(AND(AD14=FALSE,AE14=TRUE),208,0)))</f>
        <v>240</v>
      </c>
      <c r="AE12" s="592"/>
      <c r="AF12" s="595">
        <v>0.9</v>
      </c>
      <c r="AG12" s="596"/>
      <c r="AH12" s="596"/>
      <c r="AI12" s="347"/>
      <c r="AJ12" s="347"/>
      <c r="AK12" s="388" t="s">
        <v>35</v>
      </c>
      <c r="AL12" s="445">
        <f t="shared" ref="AL12:AL15" si="0">SUMIFS($AF$22:$AF$24,$Z$22:$Z$24,AK12)</f>
        <v>0</v>
      </c>
      <c r="AM12" s="348"/>
      <c r="AN12" s="348"/>
      <c r="AO12" s="348"/>
      <c r="AP12" s="348"/>
      <c r="AQ12" s="348"/>
      <c r="AR12" s="348"/>
      <c r="AS12" s="348"/>
      <c r="AT12" s="348"/>
      <c r="AU12" s="313" t="str">
        <f>Datos_Base_Calculo!B8</f>
        <v>CU 2/0</v>
      </c>
      <c r="AV12" s="312"/>
      <c r="AW12" s="312"/>
      <c r="AX12" s="319" t="s">
        <v>17</v>
      </c>
      <c r="AY12" s="320">
        <f>AD12</f>
        <v>240</v>
      </c>
      <c r="AZ12" s="314"/>
      <c r="BA12" s="314"/>
      <c r="BB12" s="311"/>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row>
    <row r="13" spans="1:98" ht="12.9" customHeight="1" x14ac:dyDescent="0.3">
      <c r="A13" s="610"/>
      <c r="B13" s="611"/>
      <c r="C13" s="595"/>
      <c r="D13" s="595"/>
      <c r="E13" s="629"/>
      <c r="F13" s="630"/>
      <c r="G13" s="630"/>
      <c r="H13" s="630"/>
      <c r="I13" s="630"/>
      <c r="J13" s="630"/>
      <c r="K13" s="630"/>
      <c r="L13" s="630"/>
      <c r="M13" s="630"/>
      <c r="N13" s="630"/>
      <c r="O13" s="631"/>
      <c r="P13" s="595"/>
      <c r="Q13" s="595"/>
      <c r="R13" s="595"/>
      <c r="S13" s="595"/>
      <c r="T13" s="595"/>
      <c r="U13" s="587"/>
      <c r="V13" s="588"/>
      <c r="W13" s="587"/>
      <c r="X13" s="588"/>
      <c r="Y13" s="590"/>
      <c r="Z13" s="587"/>
      <c r="AA13" s="587"/>
      <c r="AB13" s="593"/>
      <c r="AC13" s="594"/>
      <c r="AD13" s="593"/>
      <c r="AE13" s="594"/>
      <c r="AF13" s="595"/>
      <c r="AG13" s="596"/>
      <c r="AH13" s="596"/>
      <c r="AI13" s="347"/>
      <c r="AJ13" s="347"/>
      <c r="AK13" s="388" t="s">
        <v>36</v>
      </c>
      <c r="AL13" s="445">
        <f t="shared" si="0"/>
        <v>174</v>
      </c>
      <c r="AM13" s="348"/>
      <c r="AN13" s="348"/>
      <c r="AO13" s="348"/>
      <c r="AP13" s="348"/>
      <c r="AQ13" s="348"/>
      <c r="AR13" s="348"/>
      <c r="AS13" s="348"/>
      <c r="AT13" s="348"/>
      <c r="AU13" s="313" t="str">
        <f>Datos_Base_Calculo!B9</f>
        <v>CU 3/0</v>
      </c>
      <c r="AV13" s="312"/>
      <c r="AW13" s="312"/>
      <c r="AX13" s="319" t="s">
        <v>18</v>
      </c>
      <c r="AY13" s="320">
        <f>AF12</f>
        <v>0.9</v>
      </c>
      <c r="AZ13" s="314"/>
      <c r="BA13" s="314"/>
      <c r="BB13" s="311"/>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row>
    <row r="14" spans="1:98" x14ac:dyDescent="0.3">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7" t="b">
        <f>OR(AND(AA12=1,AA13=0),AND(AA12=1,AA13=1),AND(AA12=0,AA13=1),AND(AA12=2,AA13=0),AND(AA12=0,AA13=2),AND(AA12=2,AA13=2),AND(AA12=1,AA13=2),AND(AA12=2,AA13=1))</f>
        <v>1</v>
      </c>
      <c r="AE14" s="127" t="b">
        <f>OR(AND(AA12=3,AA13=0),AND(AA12=3,AA13=3),AND(AA12=0,AA13=3))</f>
        <v>0</v>
      </c>
      <c r="AF14" s="126"/>
      <c r="AG14" s="126"/>
      <c r="AH14" s="126"/>
      <c r="AI14" s="347"/>
      <c r="AJ14" s="347"/>
      <c r="AK14" s="388" t="s">
        <v>37</v>
      </c>
      <c r="AL14" s="445">
        <f>SUMIFS($AF$22:$AF$24,$Z$22:$Z$24,AK14)</f>
        <v>0</v>
      </c>
      <c r="AM14" s="348"/>
      <c r="AN14" s="348"/>
      <c r="AO14" s="348"/>
      <c r="AP14" s="348"/>
      <c r="AQ14" s="348"/>
      <c r="AR14" s="348"/>
      <c r="AS14" s="348"/>
      <c r="AT14" s="348"/>
      <c r="AU14" s="313" t="str">
        <f>Datos_Base_Calculo!B10</f>
        <v>CU 4/0</v>
      </c>
      <c r="AV14" s="312"/>
      <c r="AW14" s="312"/>
      <c r="AX14" s="319" t="s">
        <v>19</v>
      </c>
      <c r="AY14" s="320">
        <f>$AG$12</f>
        <v>0</v>
      </c>
      <c r="AZ14" s="314"/>
      <c r="BA14" s="314"/>
      <c r="BB14" s="311"/>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row>
    <row r="15" spans="1:98" x14ac:dyDescent="0.3">
      <c r="A15" s="554" t="s">
        <v>381</v>
      </c>
      <c r="B15" s="554"/>
      <c r="C15" s="552" t="s">
        <v>352</v>
      </c>
      <c r="D15" s="552"/>
      <c r="E15" s="552" t="s">
        <v>382</v>
      </c>
      <c r="F15" s="552"/>
      <c r="G15" s="552"/>
      <c r="H15" s="552"/>
      <c r="I15" s="552"/>
      <c r="J15" s="552"/>
      <c r="K15" s="597" t="s">
        <v>383</v>
      </c>
      <c r="L15" s="598"/>
      <c r="M15" s="598"/>
      <c r="N15" s="598"/>
      <c r="O15" s="598"/>
      <c r="P15" s="598"/>
      <c r="Q15" s="598"/>
      <c r="R15" s="599" t="s">
        <v>384</v>
      </c>
      <c r="S15" s="599"/>
      <c r="T15" s="600"/>
      <c r="U15" s="552" t="s">
        <v>385</v>
      </c>
      <c r="V15" s="552"/>
      <c r="W15" s="552"/>
      <c r="X15" s="552"/>
      <c r="Y15" s="552"/>
      <c r="Z15" s="565" t="s">
        <v>386</v>
      </c>
      <c r="AA15" s="565"/>
      <c r="AB15" s="552" t="s">
        <v>387</v>
      </c>
      <c r="AC15" s="552"/>
      <c r="AD15" s="552"/>
      <c r="AE15" s="552"/>
      <c r="AF15" s="552"/>
      <c r="AG15" s="552"/>
      <c r="AH15" s="552"/>
      <c r="AI15" s="376"/>
      <c r="AJ15" s="376"/>
      <c r="AK15" s="390" t="s">
        <v>38</v>
      </c>
      <c r="AL15" s="445">
        <f t="shared" si="0"/>
        <v>0</v>
      </c>
      <c r="AM15" s="376"/>
      <c r="AN15" s="376"/>
      <c r="AO15" s="376"/>
      <c r="AP15" s="376"/>
      <c r="AQ15" s="376"/>
      <c r="AR15" s="376"/>
      <c r="AS15" s="376"/>
      <c r="AT15" s="376"/>
      <c r="AU15" s="313" t="str">
        <f>Datos_Base_Calculo!B12</f>
        <v>ACSR 4</v>
      </c>
      <c r="AV15" s="320"/>
      <c r="AW15" s="320"/>
      <c r="AX15" s="319" t="s">
        <v>21</v>
      </c>
      <c r="AY15" s="320" t="str">
        <f>$C$17</f>
        <v>MEDIO</v>
      </c>
      <c r="AZ15" s="320"/>
      <c r="BA15" s="320"/>
      <c r="BB15" s="310"/>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row>
    <row r="16" spans="1:98" x14ac:dyDescent="0.3">
      <c r="A16" s="554"/>
      <c r="B16" s="554"/>
      <c r="C16" s="552"/>
      <c r="D16" s="552"/>
      <c r="E16" s="583" t="s">
        <v>388</v>
      </c>
      <c r="F16" s="583"/>
      <c r="G16" s="583"/>
      <c r="H16" s="583"/>
      <c r="I16" s="584"/>
      <c r="J16" s="584"/>
      <c r="K16" s="583" t="s">
        <v>389</v>
      </c>
      <c r="L16" s="583"/>
      <c r="M16" s="583"/>
      <c r="N16" s="583"/>
      <c r="O16" s="583"/>
      <c r="P16" s="583"/>
      <c r="Q16" s="520">
        <f>IF(AND($I$16=0,$I$17=0,$I$18="x"),$Q$18,VLOOKUP(C17,Datos_Base_Calculo!$B$49:$E$54,IF(AND($I$16="x",$I$17=0,$I$18=0),2,IF(AND($I$16=0,$I$17="x",$I$18=0),4,3 )),0))</f>
        <v>1.97</v>
      </c>
      <c r="R16" s="520"/>
      <c r="S16" s="520"/>
      <c r="T16" s="520"/>
      <c r="U16" s="552" t="s">
        <v>390</v>
      </c>
      <c r="V16" s="552"/>
      <c r="W16" s="552" t="s">
        <v>391</v>
      </c>
      <c r="X16" s="552"/>
      <c r="Y16" s="552"/>
      <c r="Z16" s="565"/>
      <c r="AA16" s="565"/>
      <c r="AB16" s="552" t="s">
        <v>392</v>
      </c>
      <c r="AC16" s="552"/>
      <c r="AD16" s="552"/>
      <c r="AE16" s="552"/>
      <c r="AF16" s="552"/>
      <c r="AG16" s="601">
        <v>3</v>
      </c>
      <c r="AH16" s="601"/>
      <c r="AI16" s="376"/>
      <c r="AJ16" s="376"/>
      <c r="AK16" s="376"/>
      <c r="AL16" s="376"/>
      <c r="AM16" s="376"/>
      <c r="AN16" s="376"/>
      <c r="AO16" s="376"/>
      <c r="AP16" s="376"/>
      <c r="AQ16" s="376"/>
      <c r="AR16" s="376"/>
      <c r="AS16" s="376"/>
      <c r="AT16" s="376"/>
      <c r="AU16" s="313" t="str">
        <f>Datos_Base_Calculo!B13</f>
        <v>ACSR 2</v>
      </c>
      <c r="AV16" s="320"/>
      <c r="AW16" s="320"/>
      <c r="AX16" s="319" t="s">
        <v>393</v>
      </c>
      <c r="AY16" s="320">
        <f>$C$22</f>
        <v>84</v>
      </c>
      <c r="AZ16" s="320"/>
      <c r="BA16" s="320"/>
      <c r="BB16" s="310"/>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row>
    <row r="17" spans="1:98" x14ac:dyDescent="0.3">
      <c r="A17" s="554"/>
      <c r="B17" s="554"/>
      <c r="C17" s="584" t="s">
        <v>356</v>
      </c>
      <c r="D17" s="584"/>
      <c r="E17" s="583" t="s">
        <v>394</v>
      </c>
      <c r="F17" s="583"/>
      <c r="G17" s="583"/>
      <c r="H17" s="583"/>
      <c r="I17" s="584" t="s">
        <v>395</v>
      </c>
      <c r="J17" s="584"/>
      <c r="K17" s="583" t="s">
        <v>396</v>
      </c>
      <c r="L17" s="583"/>
      <c r="M17" s="583"/>
      <c r="N17" s="583"/>
      <c r="O17" s="583"/>
      <c r="P17" s="583"/>
      <c r="Q17" s="550">
        <f>Q16*(POWER((1+X17/100),U17))</f>
        <v>1.97</v>
      </c>
      <c r="R17" s="550"/>
      <c r="S17" s="550"/>
      <c r="T17" s="550"/>
      <c r="U17" s="582"/>
      <c r="V17" s="582"/>
      <c r="W17" s="428" t="s">
        <v>397</v>
      </c>
      <c r="X17" s="582"/>
      <c r="Y17" s="582"/>
      <c r="Z17" s="582" t="s">
        <v>398</v>
      </c>
      <c r="AA17" s="582"/>
      <c r="AB17" s="552"/>
      <c r="AC17" s="552"/>
      <c r="AD17" s="552"/>
      <c r="AE17" s="552"/>
      <c r="AF17" s="552"/>
      <c r="AG17" s="601"/>
      <c r="AH17" s="601"/>
      <c r="AI17" s="376"/>
      <c r="AJ17" s="376"/>
      <c r="AK17" s="376"/>
      <c r="AL17" s="376"/>
      <c r="AM17" s="376"/>
      <c r="AN17" s="376"/>
      <c r="AO17" s="376"/>
      <c r="AP17" s="376"/>
      <c r="AQ17" s="376"/>
      <c r="AR17" s="376"/>
      <c r="AS17" s="376"/>
      <c r="AT17" s="376"/>
      <c r="AU17" s="313" t="str">
        <f>Datos_Base_Calculo!B14</f>
        <v>ACSR 1/0</v>
      </c>
      <c r="AV17" s="320"/>
      <c r="AW17" s="320"/>
      <c r="AX17" s="313" t="s">
        <v>24</v>
      </c>
      <c r="AY17" s="317">
        <f>E22</f>
        <v>78.071111111111122</v>
      </c>
      <c r="AZ17" s="320"/>
      <c r="BA17" s="320"/>
      <c r="BB17" s="310"/>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row>
    <row r="18" spans="1:98" x14ac:dyDescent="0.3">
      <c r="A18" s="554"/>
      <c r="B18" s="554"/>
      <c r="C18" s="584"/>
      <c r="D18" s="584"/>
      <c r="E18" s="583" t="s">
        <v>399</v>
      </c>
      <c r="F18" s="583"/>
      <c r="G18" s="583"/>
      <c r="H18" s="583"/>
      <c r="I18" s="584"/>
      <c r="J18" s="584"/>
      <c r="K18" s="583" t="s">
        <v>399</v>
      </c>
      <c r="L18" s="583"/>
      <c r="M18" s="583"/>
      <c r="N18" s="583"/>
      <c r="O18" s="583"/>
      <c r="P18" s="583"/>
      <c r="Q18" s="520"/>
      <c r="R18" s="520"/>
      <c r="S18" s="520"/>
      <c r="T18" s="520"/>
      <c r="U18" s="582"/>
      <c r="V18" s="582"/>
      <c r="W18" s="428" t="s">
        <v>400</v>
      </c>
      <c r="X18" s="582"/>
      <c r="Y18" s="582"/>
      <c r="Z18" s="582"/>
      <c r="AA18" s="582"/>
      <c r="AB18" s="552" t="s">
        <v>401</v>
      </c>
      <c r="AC18" s="552"/>
      <c r="AD18" s="552"/>
      <c r="AE18" s="552"/>
      <c r="AF18" s="552"/>
      <c r="AG18" s="553">
        <f>IF($AG$16=2.5,2.5,5)</f>
        <v>5</v>
      </c>
      <c r="AH18" s="553"/>
      <c r="AI18" s="376"/>
      <c r="AJ18" s="376"/>
      <c r="AK18" s="376"/>
      <c r="AL18" s="376"/>
      <c r="AM18" s="376"/>
      <c r="AN18" s="376"/>
      <c r="AO18" s="376"/>
      <c r="AP18" s="376"/>
      <c r="AQ18" s="376"/>
      <c r="AR18" s="376"/>
      <c r="AS18" s="376"/>
      <c r="AT18" s="376"/>
      <c r="AU18" s="313" t="str">
        <f>Datos_Base_Calculo!B15</f>
        <v>ACSR 2/0</v>
      </c>
      <c r="AV18" s="320"/>
      <c r="AW18" s="320"/>
      <c r="AX18" s="319" t="s">
        <v>25</v>
      </c>
      <c r="AY18" s="320">
        <f>$H$22</f>
        <v>7</v>
      </c>
      <c r="AZ18" s="320"/>
      <c r="BA18" s="320"/>
      <c r="BB18" s="310"/>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row>
    <row r="19" spans="1:98" x14ac:dyDescent="0.3">
      <c r="A19" s="128"/>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30"/>
      <c r="Z19" s="129"/>
      <c r="AA19" s="129"/>
      <c r="AB19" s="129"/>
      <c r="AC19" s="129"/>
      <c r="AD19" s="129"/>
      <c r="AE19" s="129"/>
      <c r="AF19" s="129"/>
      <c r="AG19" s="129"/>
      <c r="AH19" s="131"/>
      <c r="AI19" s="347"/>
      <c r="AJ19" s="347"/>
      <c r="AK19" s="347"/>
      <c r="AL19" s="348"/>
      <c r="AM19" s="348"/>
      <c r="AN19" s="348"/>
      <c r="AO19" s="348"/>
      <c r="AP19" s="348"/>
      <c r="AQ19" s="348"/>
      <c r="AR19" s="348"/>
      <c r="AS19" s="348"/>
      <c r="AT19" s="348"/>
      <c r="AU19" s="313" t="str">
        <f>Datos_Base_Calculo!B16</f>
        <v>ACSR 3/0</v>
      </c>
      <c r="AV19" s="312"/>
      <c r="AW19" s="312"/>
      <c r="AX19" s="319" t="s">
        <v>26</v>
      </c>
      <c r="AY19" s="320">
        <f>$J$22</f>
        <v>0.49000000000000005</v>
      </c>
      <c r="AZ19" s="314"/>
      <c r="BA19" s="314"/>
      <c r="BB19" s="311"/>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row>
    <row r="20" spans="1:98" ht="27.9" customHeight="1" x14ac:dyDescent="0.3">
      <c r="A20" s="554" t="s">
        <v>402</v>
      </c>
      <c r="B20" s="554"/>
      <c r="C20" s="552" t="s">
        <v>403</v>
      </c>
      <c r="D20" s="552"/>
      <c r="E20" s="552"/>
      <c r="F20" s="552"/>
      <c r="G20" s="552"/>
      <c r="H20" s="552" t="s">
        <v>404</v>
      </c>
      <c r="I20" s="552"/>
      <c r="J20" s="552"/>
      <c r="K20" s="552"/>
      <c r="L20" s="556" t="s">
        <v>405</v>
      </c>
      <c r="M20" s="557"/>
      <c r="N20" s="557"/>
      <c r="O20" s="558" t="s">
        <v>406</v>
      </c>
      <c r="P20" s="559"/>
      <c r="Q20" s="559"/>
      <c r="R20" s="560"/>
      <c r="S20" s="564" t="s">
        <v>407</v>
      </c>
      <c r="T20" s="565"/>
      <c r="U20" s="565"/>
      <c r="V20" s="565"/>
      <c r="W20" s="566" t="s">
        <v>408</v>
      </c>
      <c r="X20" s="567"/>
      <c r="Y20" s="568"/>
      <c r="Z20" s="552" t="s">
        <v>409</v>
      </c>
      <c r="AA20" s="552"/>
      <c r="AB20" s="552"/>
      <c r="AC20" s="552" t="s">
        <v>410</v>
      </c>
      <c r="AD20" s="552"/>
      <c r="AE20" s="552"/>
      <c r="AF20" s="552"/>
      <c r="AG20" s="552"/>
      <c r="AH20" s="552"/>
      <c r="AI20" s="376"/>
      <c r="AJ20" s="376"/>
      <c r="AK20" s="376"/>
      <c r="AL20" s="376"/>
      <c r="AM20" s="376"/>
      <c r="AN20" s="376"/>
      <c r="AO20" s="376"/>
      <c r="AP20" s="376"/>
      <c r="AQ20" s="376"/>
      <c r="AR20" s="376"/>
      <c r="AS20" s="376"/>
      <c r="AT20" s="376"/>
      <c r="AU20" s="313" t="str">
        <f>Datos_Base_Calculo!B17</f>
        <v>ACSR 4/0</v>
      </c>
      <c r="AV20" s="320"/>
      <c r="AW20" s="320"/>
      <c r="AX20" s="319" t="s">
        <v>27</v>
      </c>
      <c r="AY20" s="320">
        <f>$L$22</f>
        <v>2.0031785390606989</v>
      </c>
      <c r="AZ20" s="320"/>
      <c r="BA20" s="320"/>
      <c r="BB20" s="310"/>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row>
    <row r="21" spans="1:98" ht="27.9" customHeight="1" x14ac:dyDescent="0.3">
      <c r="A21" s="554"/>
      <c r="B21" s="554"/>
      <c r="C21" s="552" t="s">
        <v>411</v>
      </c>
      <c r="D21" s="552"/>
      <c r="E21" s="556" t="s">
        <v>412</v>
      </c>
      <c r="F21" s="557"/>
      <c r="G21" s="564"/>
      <c r="H21" s="552" t="s">
        <v>413</v>
      </c>
      <c r="I21" s="552"/>
      <c r="J21" s="552" t="s">
        <v>414</v>
      </c>
      <c r="K21" s="552"/>
      <c r="L21" s="580" t="s">
        <v>414</v>
      </c>
      <c r="M21" s="581"/>
      <c r="N21" s="427" t="s">
        <v>415</v>
      </c>
      <c r="O21" s="561"/>
      <c r="P21" s="562"/>
      <c r="Q21" s="562"/>
      <c r="R21" s="563"/>
      <c r="S21" s="564"/>
      <c r="T21" s="565"/>
      <c r="U21" s="565"/>
      <c r="V21" s="565"/>
      <c r="W21" s="569"/>
      <c r="X21" s="570"/>
      <c r="Y21" s="571"/>
      <c r="Z21" s="552"/>
      <c r="AA21" s="552"/>
      <c r="AB21" s="552"/>
      <c r="AC21" s="552" t="s">
        <v>416</v>
      </c>
      <c r="AD21" s="552"/>
      <c r="AE21" s="428" t="s">
        <v>417</v>
      </c>
      <c r="AF21" s="552" t="s">
        <v>418</v>
      </c>
      <c r="AG21" s="552"/>
      <c r="AH21" s="428" t="s">
        <v>419</v>
      </c>
      <c r="AI21" s="378"/>
      <c r="AJ21" s="378"/>
      <c r="AK21" s="376"/>
      <c r="AL21" s="376"/>
      <c r="AM21" s="376"/>
      <c r="AN21" s="376"/>
      <c r="AO21" s="376"/>
      <c r="AP21" s="376"/>
      <c r="AQ21" s="376"/>
      <c r="AR21" s="376"/>
      <c r="AS21" s="376"/>
      <c r="AT21" s="376"/>
      <c r="AU21" s="313" t="str">
        <f>Datos_Base_Calculo!B19</f>
        <v>CONC AL 2 #4 120V</v>
      </c>
      <c r="AV21" s="320"/>
      <c r="AW21" s="320"/>
      <c r="AX21" s="319" t="s">
        <v>28</v>
      </c>
      <c r="AY21" s="320">
        <f>$P$22</f>
        <v>0</v>
      </c>
      <c r="AZ21" s="320"/>
      <c r="BA21" s="320"/>
      <c r="BB21" s="310"/>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row>
    <row r="22" spans="1:98" x14ac:dyDescent="0.3">
      <c r="A22" s="554"/>
      <c r="B22" s="554"/>
      <c r="C22" s="548">
        <f>+SUM(G30:H81)+AS82</f>
        <v>84</v>
      </c>
      <c r="D22" s="520"/>
      <c r="E22" s="550">
        <f>IF(A30="0",((N30+N57)/AF12)+IF(AND($I$16="x",$I$17=0,$I$18=0),($C$22-$AS$82)*$Q$17/VLOOKUP(($C$22-$AS$82),Datos_Base_Calculo!$G$6:$O$105,IF(AND($I$16="x",$I$17=0,$I$18=0),$C$17+1,IF(AND($I$16=0,$I$17="x",$I$18=0),8,(IF(AND($I$16=0,$I$17=0,$I$18="x"),9,"error"))))),IF(AND($I$16=0,$I$17="x",$I$18=0),$Q$17*VLOOKUP(($C$22-$AS$82),Datos_Base_Calculo!$G$6:$O$105,IF(AND($I$16="x",$I$17=0,$I$18=0),$C$17+1,IF(AND($I$16=0,$I$17="x",$I$18=0),8,(IF(AND($I$16=0,$I$17=0,$I$18="x"),9,"error")))))/$AF$12,($C$22-$AS$82)*$Q$17)),0)</f>
        <v>78.071111111111122</v>
      </c>
      <c r="F22" s="550"/>
      <c r="G22" s="550"/>
      <c r="H22" s="572">
        <f>SUM(O29:O81)</f>
        <v>7</v>
      </c>
      <c r="I22" s="520"/>
      <c r="J22" s="550">
        <f>H22*0.07</f>
        <v>0.49000000000000005</v>
      </c>
      <c r="K22" s="520"/>
      <c r="L22" s="573">
        <f>SUM(AE30:AE81)</f>
        <v>2.0031785390606989</v>
      </c>
      <c r="M22" s="574"/>
      <c r="N22" s="579">
        <f>IF(L22&lt;&gt;0,(L22/((E22*$AF$12)+J22))*100,0)</f>
        <v>2.831187691241059</v>
      </c>
      <c r="O22" s="525">
        <f>(E22+((J22+L22)/$AF$12))</f>
        <v>80.841309487845237</v>
      </c>
      <c r="P22" s="526"/>
      <c r="Q22" s="526"/>
      <c r="R22" s="527"/>
      <c r="S22" s="534">
        <f>(E22+((J22+L22)/$AF$12))/1.15</f>
        <v>70.296790858995863</v>
      </c>
      <c r="T22" s="535"/>
      <c r="U22" s="535"/>
      <c r="V22" s="535"/>
      <c r="W22" s="538">
        <f>IF(E22&lt;&gt;0,((E22+(J22+L22)/AF12)/Z12)*100,0)</f>
        <v>107.7884126504603</v>
      </c>
      <c r="X22" s="539"/>
      <c r="Y22" s="540"/>
      <c r="Z22" s="519" t="s">
        <v>35</v>
      </c>
      <c r="AA22" s="520"/>
      <c r="AB22" s="520"/>
      <c r="AC22" s="520">
        <f>SUMIF($D$30:$D$81,Z22,$C$30:$C$81)</f>
        <v>0</v>
      </c>
      <c r="AD22" s="520"/>
      <c r="AE22" s="429"/>
      <c r="AF22" s="547">
        <f>AC22+AE22</f>
        <v>0</v>
      </c>
      <c r="AG22" s="547"/>
      <c r="AH22" s="516">
        <f>SUM(AF22:AG25)</f>
        <v>174</v>
      </c>
      <c r="AI22" s="379"/>
      <c r="AJ22" s="379"/>
      <c r="AK22" s="376"/>
      <c r="AL22" s="376"/>
      <c r="AM22" s="376"/>
      <c r="AN22" s="376"/>
      <c r="AO22" s="376">
        <f>1300+550+2150</f>
        <v>4000</v>
      </c>
      <c r="AP22" s="376"/>
      <c r="AQ22" s="376"/>
      <c r="AR22" s="376"/>
      <c r="AS22" s="376"/>
      <c r="AT22" s="376"/>
      <c r="AU22" s="313" t="str">
        <f>Datos_Base_Calculo!B20</f>
        <v>CONC AL 3 #2 240V</v>
      </c>
      <c r="AV22" s="320"/>
      <c r="AW22" s="320"/>
      <c r="AX22" s="313" t="s">
        <v>29</v>
      </c>
      <c r="AY22" s="314">
        <f>$S$22</f>
        <v>70.296790858995863</v>
      </c>
      <c r="AZ22" s="320"/>
      <c r="BA22" s="320"/>
      <c r="BB22" s="310"/>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row>
    <row r="23" spans="1:98" x14ac:dyDescent="0.3">
      <c r="A23" s="554"/>
      <c r="B23" s="554"/>
      <c r="C23" s="520"/>
      <c r="D23" s="520"/>
      <c r="E23" s="550"/>
      <c r="F23" s="550"/>
      <c r="G23" s="550"/>
      <c r="H23" s="520"/>
      <c r="I23" s="520"/>
      <c r="J23" s="520"/>
      <c r="K23" s="520"/>
      <c r="L23" s="575"/>
      <c r="M23" s="576"/>
      <c r="N23" s="575"/>
      <c r="O23" s="528"/>
      <c r="P23" s="529"/>
      <c r="Q23" s="529"/>
      <c r="R23" s="530"/>
      <c r="S23" s="534"/>
      <c r="T23" s="535"/>
      <c r="U23" s="535"/>
      <c r="V23" s="535"/>
      <c r="W23" s="541"/>
      <c r="X23" s="542"/>
      <c r="Y23" s="543"/>
      <c r="Z23" s="519" t="s">
        <v>36</v>
      </c>
      <c r="AA23" s="520"/>
      <c r="AB23" s="520"/>
      <c r="AC23" s="520">
        <f>SUMIF($D$30:$D$81,Z23,$C$30:$C$81)</f>
        <v>174</v>
      </c>
      <c r="AD23" s="520"/>
      <c r="AE23" s="429"/>
      <c r="AF23" s="521">
        <f>AC23+AE23</f>
        <v>174</v>
      </c>
      <c r="AG23" s="522"/>
      <c r="AH23" s="517"/>
      <c r="AI23" s="379"/>
      <c r="AJ23" s="393"/>
      <c r="AK23" s="394" t="s">
        <v>420</v>
      </c>
      <c r="AL23" s="394"/>
      <c r="AM23" s="376"/>
      <c r="AN23" s="376"/>
      <c r="AO23" s="376">
        <f>AO22*3400</f>
        <v>13600000</v>
      </c>
      <c r="AP23" s="376"/>
      <c r="AQ23" s="376"/>
      <c r="AR23" s="376"/>
      <c r="AS23" s="376"/>
      <c r="AT23" s="376"/>
      <c r="AU23" s="313" t="str">
        <f>Datos_Base_Calculo!B21</f>
        <v>CONC AL 3 #6 120V</v>
      </c>
      <c r="AV23" s="320"/>
      <c r="AW23" s="320"/>
      <c r="AX23" s="313" t="s">
        <v>30</v>
      </c>
      <c r="AY23" s="314">
        <f>$W$22</f>
        <v>107.7884126504603</v>
      </c>
      <c r="AZ23" s="320"/>
      <c r="BA23" s="320"/>
      <c r="BB23" s="310"/>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row>
    <row r="24" spans="1:98" x14ac:dyDescent="0.3">
      <c r="A24" s="554"/>
      <c r="B24" s="554"/>
      <c r="C24" s="520"/>
      <c r="D24" s="520"/>
      <c r="E24" s="550"/>
      <c r="F24" s="550"/>
      <c r="G24" s="550"/>
      <c r="H24" s="520"/>
      <c r="I24" s="520"/>
      <c r="J24" s="520"/>
      <c r="K24" s="520"/>
      <c r="L24" s="575"/>
      <c r="M24" s="576"/>
      <c r="N24" s="575"/>
      <c r="O24" s="528"/>
      <c r="P24" s="529"/>
      <c r="Q24" s="529"/>
      <c r="R24" s="530"/>
      <c r="S24" s="534"/>
      <c r="T24" s="535"/>
      <c r="U24" s="535"/>
      <c r="V24" s="535"/>
      <c r="W24" s="541"/>
      <c r="X24" s="542"/>
      <c r="Y24" s="543"/>
      <c r="Z24" s="519"/>
      <c r="AA24" s="520"/>
      <c r="AB24" s="520"/>
      <c r="AC24" s="520">
        <f>SUMIF($D$30:$D$81,Z24,$C$30:$C$81)</f>
        <v>0</v>
      </c>
      <c r="AD24" s="520"/>
      <c r="AE24" s="429"/>
      <c r="AF24" s="521">
        <f>AC24+AE24</f>
        <v>0</v>
      </c>
      <c r="AG24" s="522"/>
      <c r="AH24" s="517"/>
      <c r="AI24" s="379"/>
      <c r="AJ24" s="393"/>
      <c r="AK24" s="395">
        <f>+SUM(G30:H81)</f>
        <v>83</v>
      </c>
      <c r="AL24" s="394"/>
      <c r="AM24" s="376"/>
      <c r="AN24" s="376"/>
      <c r="AO24" s="376"/>
      <c r="AP24" s="376"/>
      <c r="AQ24" s="376"/>
      <c r="AR24" s="376"/>
      <c r="AS24" s="376"/>
      <c r="AT24" s="376"/>
      <c r="AU24" s="313" t="str">
        <f>Datos_Base_Calculo!B23</f>
        <v>CONC AL 3 #4 120V</v>
      </c>
      <c r="AV24" s="320"/>
      <c r="AW24" s="320"/>
      <c r="AX24" s="313" t="s">
        <v>31</v>
      </c>
      <c r="AY24" s="317">
        <f>MAX($AA$30:$AB$81)</f>
        <v>2.9820414120000001</v>
      </c>
      <c r="AZ24" s="320"/>
      <c r="BA24" s="320"/>
      <c r="BB24" s="310"/>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row>
    <row r="25" spans="1:98" x14ac:dyDescent="0.3">
      <c r="A25" s="555"/>
      <c r="B25" s="555"/>
      <c r="C25" s="549"/>
      <c r="D25" s="549"/>
      <c r="E25" s="551"/>
      <c r="F25" s="551"/>
      <c r="G25" s="551"/>
      <c r="H25" s="549"/>
      <c r="I25" s="549"/>
      <c r="J25" s="549"/>
      <c r="K25" s="549"/>
      <c r="L25" s="577"/>
      <c r="M25" s="578"/>
      <c r="N25" s="577"/>
      <c r="O25" s="531"/>
      <c r="P25" s="532"/>
      <c r="Q25" s="532"/>
      <c r="R25" s="533"/>
      <c r="S25" s="536"/>
      <c r="T25" s="537"/>
      <c r="U25" s="537"/>
      <c r="V25" s="537"/>
      <c r="W25" s="544"/>
      <c r="X25" s="545"/>
      <c r="Y25" s="546"/>
      <c r="Z25" s="519" t="s">
        <v>421</v>
      </c>
      <c r="AA25" s="520"/>
      <c r="AB25" s="520"/>
      <c r="AC25" s="520">
        <f>SUMIF($D$30:$D$81,Z25,$C$30:$C$81)</f>
        <v>0</v>
      </c>
      <c r="AD25" s="520"/>
      <c r="AE25" s="429"/>
      <c r="AF25" s="523">
        <f>AC25+AE25</f>
        <v>0</v>
      </c>
      <c r="AG25" s="524"/>
      <c r="AH25" s="518"/>
      <c r="AI25" s="379"/>
      <c r="AJ25" s="379"/>
      <c r="AK25" s="376"/>
      <c r="AL25" s="377"/>
      <c r="AM25" s="377"/>
      <c r="AN25" s="377"/>
      <c r="AO25" s="377"/>
      <c r="AP25" s="377"/>
      <c r="AQ25" s="377"/>
      <c r="AR25" s="377"/>
      <c r="AS25" s="377"/>
      <c r="AT25" s="377"/>
      <c r="AU25" s="313" t="str">
        <f>Datos_Base_Calculo!B25</f>
        <v>CONC AL 3 #6 240V</v>
      </c>
      <c r="AV25" s="320"/>
      <c r="AW25" s="320"/>
      <c r="AX25" s="320" t="s">
        <v>33</v>
      </c>
      <c r="AY25" s="321">
        <f>MAX(AA83:AB91)</f>
        <v>5.3326595142021738</v>
      </c>
      <c r="AZ25" s="320"/>
      <c r="BA25" s="320"/>
      <c r="BB25" s="310"/>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row>
    <row r="26" spans="1:98" x14ac:dyDescent="0.3">
      <c r="A26" s="132"/>
      <c r="B26" s="132"/>
      <c r="C26" s="132"/>
      <c r="D26" s="132"/>
      <c r="E26" s="132"/>
      <c r="F26" s="132"/>
      <c r="G26" s="132"/>
      <c r="H26" s="132"/>
      <c r="I26" s="132"/>
      <c r="J26" s="132"/>
      <c r="K26" s="132"/>
      <c r="L26" s="132"/>
      <c r="M26" s="132"/>
      <c r="N26" s="132"/>
      <c r="O26" s="333"/>
      <c r="P26" s="333"/>
      <c r="Q26" s="333"/>
      <c r="R26" s="333"/>
      <c r="S26" s="132"/>
      <c r="T26" s="132"/>
      <c r="U26" s="132"/>
      <c r="V26" s="132"/>
      <c r="W26" s="333"/>
      <c r="X26" s="333"/>
      <c r="Y26" s="333"/>
      <c r="Z26" s="132"/>
      <c r="AA26" s="132"/>
      <c r="AB26" s="132"/>
      <c r="AC26" s="132"/>
      <c r="AD26" s="132"/>
      <c r="AE26" s="132"/>
      <c r="AF26" s="132"/>
      <c r="AG26" s="132"/>
      <c r="AH26" s="133"/>
      <c r="AI26" s="379"/>
      <c r="AJ26" s="379"/>
      <c r="AK26" s="376"/>
      <c r="AL26" s="377"/>
      <c r="AM26" s="377"/>
      <c r="AN26" s="377"/>
      <c r="AO26" s="377"/>
      <c r="AP26" s="377"/>
      <c r="AQ26" s="377"/>
      <c r="AR26" s="377"/>
      <c r="AS26" s="377"/>
      <c r="AT26" s="377"/>
      <c r="AU26" s="313" t="str">
        <f>Datos_Base_Calculo!B26</f>
        <v>CONC AL 3 #4 240V</v>
      </c>
      <c r="AV26" s="320"/>
      <c r="AW26" s="320"/>
      <c r="AX26" s="313" t="s">
        <v>32</v>
      </c>
      <c r="AY26" s="314">
        <f>$AH$22</f>
        <v>174</v>
      </c>
      <c r="AZ26" s="320"/>
      <c r="BA26" s="320"/>
      <c r="BB26" s="310"/>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row>
    <row r="27" spans="1:98" x14ac:dyDescent="0.3">
      <c r="A27" s="511" t="s">
        <v>422</v>
      </c>
      <c r="B27" s="510"/>
      <c r="C27" s="512" t="s">
        <v>423</v>
      </c>
      <c r="D27" s="508" t="s">
        <v>424</v>
      </c>
      <c r="E27" s="508"/>
      <c r="F27" s="508"/>
      <c r="G27" s="473" t="s">
        <v>425</v>
      </c>
      <c r="H27" s="474"/>
      <c r="I27" s="474"/>
      <c r="J27" s="474"/>
      <c r="K27" s="474"/>
      <c r="L27" s="510"/>
      <c r="M27" s="514" t="s">
        <v>426</v>
      </c>
      <c r="N27" s="515"/>
      <c r="O27" s="473" t="s">
        <v>427</v>
      </c>
      <c r="P27" s="474"/>
      <c r="Q27" s="474"/>
      <c r="R27" s="474"/>
      <c r="S27" s="510"/>
      <c r="T27" s="508" t="s">
        <v>428</v>
      </c>
      <c r="U27" s="508"/>
      <c r="V27" s="508" t="s">
        <v>429</v>
      </c>
      <c r="W27" s="508"/>
      <c r="X27" s="508" t="s">
        <v>430</v>
      </c>
      <c r="Y27" s="508"/>
      <c r="Z27" s="473" t="s">
        <v>431</v>
      </c>
      <c r="AA27" s="474"/>
      <c r="AB27" s="510"/>
      <c r="AC27" s="508" t="s">
        <v>432</v>
      </c>
      <c r="AD27" s="508"/>
      <c r="AE27" s="473" t="s">
        <v>433</v>
      </c>
      <c r="AF27" s="474"/>
      <c r="AG27" s="474"/>
      <c r="AH27" s="474"/>
      <c r="AI27" s="504" t="s">
        <v>434</v>
      </c>
      <c r="AJ27" s="504"/>
      <c r="AK27" s="504"/>
      <c r="AL27" s="504"/>
      <c r="AM27" s="504"/>
      <c r="AN27" s="504"/>
      <c r="AO27" s="504"/>
      <c r="AP27" s="504"/>
      <c r="AQ27" s="504"/>
      <c r="AR27" s="504"/>
      <c r="AS27" s="505" t="s">
        <v>435</v>
      </c>
      <c r="AT27" s="506"/>
      <c r="AU27" s="313">
        <f>Datos_Base_Calculo!B27</f>
        <v>0</v>
      </c>
      <c r="AV27" s="312"/>
      <c r="AW27" s="312"/>
      <c r="AX27" s="313"/>
      <c r="AY27" s="314"/>
      <c r="AZ27" s="314"/>
      <c r="BA27" s="314"/>
      <c r="BB27" s="311"/>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row>
    <row r="28" spans="1:98" ht="26.4" x14ac:dyDescent="0.3">
      <c r="A28" s="385" t="s">
        <v>436</v>
      </c>
      <c r="B28" s="430" t="s">
        <v>437</v>
      </c>
      <c r="C28" s="513"/>
      <c r="D28" s="509"/>
      <c r="E28" s="509"/>
      <c r="F28" s="509"/>
      <c r="G28" s="507" t="s">
        <v>438</v>
      </c>
      <c r="H28" s="507"/>
      <c r="I28" s="507" t="s">
        <v>439</v>
      </c>
      <c r="J28" s="507"/>
      <c r="K28" s="507" t="s">
        <v>440</v>
      </c>
      <c r="L28" s="507"/>
      <c r="M28" s="430" t="s">
        <v>441</v>
      </c>
      <c r="N28" s="430" t="s">
        <v>439</v>
      </c>
      <c r="O28" s="430" t="s">
        <v>438</v>
      </c>
      <c r="P28" s="507" t="s">
        <v>442</v>
      </c>
      <c r="Q28" s="507"/>
      <c r="R28" s="507" t="s">
        <v>439</v>
      </c>
      <c r="S28" s="507"/>
      <c r="T28" s="509"/>
      <c r="U28" s="509"/>
      <c r="V28" s="509"/>
      <c r="W28" s="509"/>
      <c r="X28" s="509"/>
      <c r="Y28" s="509"/>
      <c r="Z28" s="430" t="s">
        <v>442</v>
      </c>
      <c r="AA28" s="507" t="s">
        <v>439</v>
      </c>
      <c r="AB28" s="507"/>
      <c r="AC28" s="509"/>
      <c r="AD28" s="509"/>
      <c r="AE28" s="430" t="s">
        <v>442</v>
      </c>
      <c r="AF28" s="507" t="s">
        <v>443</v>
      </c>
      <c r="AG28" s="507"/>
      <c r="AH28" s="387" t="s">
        <v>439</v>
      </c>
      <c r="AI28" s="349" t="s">
        <v>411</v>
      </c>
      <c r="AJ28" s="350" t="s">
        <v>444</v>
      </c>
      <c r="AK28" s="351" t="s">
        <v>411</v>
      </c>
      <c r="AL28" s="352" t="s">
        <v>444</v>
      </c>
      <c r="AM28" s="349" t="s">
        <v>411</v>
      </c>
      <c r="AN28" s="350" t="s">
        <v>444</v>
      </c>
      <c r="AO28" s="351" t="s">
        <v>411</v>
      </c>
      <c r="AP28" s="352" t="s">
        <v>444</v>
      </c>
      <c r="AQ28" s="351" t="s">
        <v>411</v>
      </c>
      <c r="AR28" s="350" t="s">
        <v>444</v>
      </c>
      <c r="AS28" s="351" t="s">
        <v>411</v>
      </c>
      <c r="AT28" s="350" t="s">
        <v>444</v>
      </c>
      <c r="AU28" s="312"/>
      <c r="AV28" s="312"/>
      <c r="AW28" s="312"/>
      <c r="AX28" s="313"/>
      <c r="AY28" s="314"/>
      <c r="AZ28" s="314"/>
      <c r="BA28" s="314"/>
      <c r="BB28" s="311"/>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row>
    <row r="29" spans="1:98" hidden="1" x14ac:dyDescent="0.3">
      <c r="A29" s="134"/>
      <c r="B29" s="135"/>
      <c r="C29" s="135"/>
      <c r="D29" s="498"/>
      <c r="E29" s="499"/>
      <c r="F29" s="500"/>
      <c r="G29" s="501"/>
      <c r="H29" s="501"/>
      <c r="I29" s="502"/>
      <c r="J29" s="503"/>
      <c r="K29" s="501"/>
      <c r="L29" s="501"/>
      <c r="M29" s="432"/>
      <c r="N29" s="432"/>
      <c r="O29" s="135"/>
      <c r="P29" s="496"/>
      <c r="Q29" s="496"/>
      <c r="R29" s="496"/>
      <c r="S29" s="496"/>
      <c r="T29" s="496"/>
      <c r="U29" s="496"/>
      <c r="V29" s="496"/>
      <c r="W29" s="496"/>
      <c r="X29" s="497"/>
      <c r="Y29" s="497"/>
      <c r="Z29" s="431"/>
      <c r="AA29" s="496"/>
      <c r="AB29" s="496"/>
      <c r="AC29" s="496"/>
      <c r="AD29" s="496"/>
      <c r="AE29" s="431"/>
      <c r="AF29" s="496"/>
      <c r="AG29" s="496"/>
      <c r="AH29" s="136"/>
      <c r="AI29" s="353"/>
      <c r="AJ29" s="354"/>
      <c r="AK29" s="353"/>
      <c r="AL29" s="355"/>
      <c r="AM29" s="356" t="str">
        <f>Datos_Base_Calculo!B29</f>
        <v>AL 4 #4 208V</v>
      </c>
      <c r="AN29" s="356"/>
      <c r="AO29" s="356"/>
      <c r="AP29" s="356"/>
      <c r="AQ29" s="356"/>
      <c r="AR29" s="356"/>
      <c r="AS29" s="356"/>
      <c r="AT29" s="356"/>
      <c r="AU29" s="312"/>
      <c r="AV29" s="312"/>
      <c r="AW29" s="312"/>
      <c r="AX29" s="313"/>
      <c r="AY29" s="314">
        <v>1.0010203703703704</v>
      </c>
      <c r="AZ29" s="314"/>
      <c r="BA29" s="314"/>
      <c r="BB29" s="311"/>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row>
    <row r="30" spans="1:98" x14ac:dyDescent="0.3">
      <c r="A30" s="441" t="s">
        <v>724</v>
      </c>
      <c r="B30" s="439">
        <v>1</v>
      </c>
      <c r="C30" s="439">
        <v>46</v>
      </c>
      <c r="D30" s="470" t="s">
        <v>36</v>
      </c>
      <c r="E30" s="471"/>
      <c r="F30" s="472"/>
      <c r="G30" s="476">
        <v>13</v>
      </c>
      <c r="H30" s="477"/>
      <c r="I30" s="463">
        <f>IF(OR(B30&gt;1,B30=1),IF(A30&lt;&gt;"",((SUMIF($A$29:$A$55,B30,$I$29:$J$55))+G30),G30),"")</f>
        <v>42</v>
      </c>
      <c r="J30" s="464"/>
      <c r="K30" s="463">
        <f>IF(OR(B30&gt;1,B30=1),ROUND(I30*(POWER((1+$X$18/100),$U$17)),0),"")</f>
        <v>42</v>
      </c>
      <c r="L30" s="464"/>
      <c r="M30" s="335">
        <f>IF(AT30&gt;0,AT30*0.006,0)</f>
        <v>0</v>
      </c>
      <c r="N30" s="335">
        <f>IF(OR(B30&gt;1,B30=1),IF(A30&lt;&gt;"",((SUMIF($A$29:$A$55,B30,$N$29:$N$55))+M30),M30),"")</f>
        <v>4.8600000000000003</v>
      </c>
      <c r="O30" s="439">
        <v>1</v>
      </c>
      <c r="P30" s="465">
        <f t="shared" ref="P30:P55" si="1">IF(OR(B30&gt;1,B30=1),O30*0.07,"")</f>
        <v>7.0000000000000007E-2</v>
      </c>
      <c r="Q30" s="466"/>
      <c r="R30" s="465">
        <f>IF(OR(B30&gt;1,B30=1),IF($I$18="X",0,IF(A30&lt;&gt;"",((SUMIF($A$29:$A$55,B30,$R$29:$R$55))+P30),P30)),"")</f>
        <v>0.21000000000000002</v>
      </c>
      <c r="S30" s="466"/>
      <c r="T30" s="465">
        <f>IF(OR(B30&gt;1,B30=1),VLOOKUP(K30,Datos_Base_Calculo!$G$6:$O$105,IF(AND($I$16=0,$I$17="x",$I$18=0),8,(IF(AND($I$16=0,$I$16=0,$I$18="x"),9,"error")))),"")</f>
        <v>16.8</v>
      </c>
      <c r="U30" s="466"/>
      <c r="V30" s="465">
        <f>IF(OR(B30&gt;1,B30=1),(($Q$17*IF(AND($I$16=0,$I$17="x",$I$18=0),T30/($AF$12*1),IF(AND($I$16=0,$I$16=0,$I$18="x"),K30,"error")))+(N30+R30)/$AF$12),"")</f>
        <v>42.406666666666666</v>
      </c>
      <c r="W30" s="466"/>
      <c r="X30" s="463">
        <f t="shared" ref="X30:X55" si="2">IF(OR(B30&gt;1,B30=1),(V30*C30),"")</f>
        <v>1950.7066666666667</v>
      </c>
      <c r="Y30" s="464"/>
      <c r="Z30" s="336">
        <f>IF(OR(B30&gt;1,B30=1),(VLOOKUP(D30,Datos_Base_Calculo!$B$4:$D$42,2,0)*IF(AK3="DOBLE",0.5,1)*X30*$AF$12),"")</f>
        <v>1.1674979400000001</v>
      </c>
      <c r="AA30" s="465">
        <f>IF(OR(B30&gt;1,B30=1),$Z30+IF(ISNA(IF(($B30-$A30)=1,$AA29,VLOOKUP($A30,$B$29:$AB$55,26))),0,IF(($B30-$A30)=1,$AA29,VLOOKUP($A30,$B$29:$AB$55,26,))),"")</f>
        <v>1.1674979400000001</v>
      </c>
      <c r="AB30" s="466"/>
      <c r="AC30" s="465">
        <f t="shared" ref="AC30:AC55" si="3">IF(OR(B30&gt;1,B30=1),(V30/($AD$12*SQRT(IF(OR($AD$12=240,$AD$12=208),IF($AD$12=208,3,1),"error"))))*1000,"")</f>
        <v>176.69444444444443</v>
      </c>
      <c r="AD30" s="466"/>
      <c r="AE30" s="336">
        <f>IF(OR(B30&gt;1,B30=1),(IF(OR($AD$12=208,$AD$12=240),IF($AD$12=208,3,2),"error")*VLOOKUP(D30,Datos_Base_Calculo!$B$4:$D$42,3,0)*(AC30)^2*(C30/1000)),"")</f>
        <v>0.94786733453703687</v>
      </c>
      <c r="AF30" s="465">
        <f t="shared" ref="AF30:AF55" si="4">IF(OR(B30&gt;1,B30=1),(AE30/(V30*$AF$12))*100,"")</f>
        <v>2.4835385802469125</v>
      </c>
      <c r="AG30" s="466"/>
      <c r="AH30" s="433">
        <f>IF(OR(B30&gt;1,B30=1),IF(A30&lt;&gt;"",((SUMIF($A$29:$A$55,B30,$AH$29:$AH$55))+AE30),AE30),"")</f>
        <v>1.4964305327956784</v>
      </c>
      <c r="AI30" s="362"/>
      <c r="AJ30" s="363"/>
      <c r="AK30" s="359"/>
      <c r="AL30" s="360"/>
      <c r="AM30" s="361"/>
      <c r="AN30" s="360"/>
      <c r="AO30" s="361"/>
      <c r="AP30" s="360"/>
      <c r="AQ30" s="361"/>
      <c r="AR30" s="360"/>
      <c r="AS30" s="359">
        <f>+AQ30+AO30+AM30+AK30+AI30</f>
        <v>0</v>
      </c>
      <c r="AT30" s="360">
        <f>+AR30+AP30+AN30+AL30+AJ30</f>
        <v>0</v>
      </c>
      <c r="AU30" s="312"/>
      <c r="AV30" s="312"/>
      <c r="AW30" s="312"/>
      <c r="AX30" s="313"/>
      <c r="AY30" s="314"/>
      <c r="AZ30" s="314"/>
      <c r="BA30" s="314"/>
      <c r="BB30" s="311"/>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row>
    <row r="31" spans="1:98" x14ac:dyDescent="0.3">
      <c r="A31" s="137">
        <v>1</v>
      </c>
      <c r="B31" s="138">
        <v>2</v>
      </c>
      <c r="C31" s="138">
        <v>48</v>
      </c>
      <c r="D31" s="470" t="s">
        <v>36</v>
      </c>
      <c r="E31" s="471"/>
      <c r="F31" s="472"/>
      <c r="G31" s="459">
        <v>29</v>
      </c>
      <c r="H31" s="460"/>
      <c r="I31" s="459">
        <f>IF(OR(B31&gt;1,B31=1),IF(A31&lt;&gt;0,((SUMIF($A$29:$A$55,B31,$I$29:$J$55))+G31),G31),"")</f>
        <v>29</v>
      </c>
      <c r="J31" s="460"/>
      <c r="K31" s="459">
        <f t="shared" ref="K31:K81" si="5">IF(OR(B31&gt;1,B31=1),ROUND(I31*(POWER((1+$X$18/100),$U$17)),0),"")</f>
        <v>29</v>
      </c>
      <c r="L31" s="460"/>
      <c r="M31" s="139">
        <f>IF(AT31&gt;0,AT31*0.006,0)</f>
        <v>4.8600000000000003</v>
      </c>
      <c r="N31" s="139">
        <f>IF(OR(B31&gt;1,B31=1),IF(A31&lt;&gt;0,((SUMIF($A$29:$A$55,B31,$N$29:$N$55))+M31),M31),"")</f>
        <v>4.8600000000000003</v>
      </c>
      <c r="O31" s="138">
        <v>2</v>
      </c>
      <c r="P31" s="446">
        <f t="shared" si="1"/>
        <v>0.14000000000000001</v>
      </c>
      <c r="Q31" s="447"/>
      <c r="R31" s="446">
        <f>IF(OR(B31&gt;1,B31=1),IF($I$18="X",0,IF(A31&lt;&gt;0,((SUMIF($A$29:$A$55,B31,$R$29:$R$55))+P31),P31)),"")</f>
        <v>0.14000000000000001</v>
      </c>
      <c r="S31" s="447"/>
      <c r="T31" s="446">
        <f>IF(OR(B31&gt;1,B31=1),VLOOKUP(K31,Datos_Base_Calculo!$G$6:$O$105,IF(AND($I$16="x",$I$17=0,$I$18=0),$C$17+1,IF(AND($I$16=0,$I$17="x",$I$18=0),8,(IF(AND($I$16=0,$I$16=0,$I$18="x"),9,"error"))))),"")</f>
        <v>11.889999999999999</v>
      </c>
      <c r="U31" s="447"/>
      <c r="V31" s="446">
        <f>IF(OR(B31&gt;1,B31=1),(($Q$17*IF(AND($I$16=0,$I$17="x",$I$18=0),T31/($AF$12*1),IF(AND($I$16=0,$I$16=0,$I$18="x"),K31,"error")))+(N31+R31)/$AF$12),"")</f>
        <v>31.581444444444436</v>
      </c>
      <c r="W31" s="447"/>
      <c r="X31" s="459">
        <f t="shared" si="2"/>
        <v>1515.9093333333331</v>
      </c>
      <c r="Y31" s="460"/>
      <c r="Z31" s="140">
        <f>IF(OR(B31&gt;1,B31=1),(VLOOKUP(D31,Datos_Base_Calculo!$B$4:$D$42,2,0)*X31*$AF$12),"")</f>
        <v>1.8145434719999998</v>
      </c>
      <c r="AA31" s="446">
        <f>IF(OR(B31&gt;1,B31=1),$Z31+IF(ISNA(IF(($B31-$A31)=1,$AA30,VLOOKUP($A31,$B$29:$AB$55,26))),0,IF(($B31-$A31)=1,$AA30,VLOOKUP($A31,$B$29:$AB$55,26,))),"")</f>
        <v>2.9820414120000001</v>
      </c>
      <c r="AB31" s="447"/>
      <c r="AC31" s="446">
        <f t="shared" si="3"/>
        <v>131.5893518518518</v>
      </c>
      <c r="AD31" s="447"/>
      <c r="AE31" s="140">
        <f>IF(OR(B31&gt;1,B31=1),(IF(OR($AD$12=208,$AD$12=240),IF($AD$12=208,3,2),"error")*VLOOKUP(D31,Datos_Base_Calculo!$B$4:$D$42,3,0)*(AC31)^2*(C31/1000)),"")</f>
        <v>0.54856319825864153</v>
      </c>
      <c r="AF31" s="446">
        <f t="shared" si="4"/>
        <v>1.9299771604938258</v>
      </c>
      <c r="AG31" s="447"/>
      <c r="AH31" s="435">
        <f>IF(OR(B31&gt;1,B31=1),IF(A31&lt;&gt;0,((SUMIF($A$29:$A$55,B31,$AH$29:$AH$55))+AE31),AE31),"")</f>
        <v>0.54856319825864153</v>
      </c>
      <c r="AI31" s="362">
        <v>1</v>
      </c>
      <c r="AJ31" s="363">
        <v>810</v>
      </c>
      <c r="AK31" s="364"/>
      <c r="AL31" s="365"/>
      <c r="AM31" s="366"/>
      <c r="AN31" s="365"/>
      <c r="AO31" s="366"/>
      <c r="AP31" s="365"/>
      <c r="AQ31" s="366"/>
      <c r="AR31" s="365"/>
      <c r="AS31" s="364">
        <f t="shared" ref="AS31:AT81" si="6">+AQ31+AO31+AM31+AK31+AI31</f>
        <v>1</v>
      </c>
      <c r="AT31" s="365">
        <f t="shared" si="6"/>
        <v>810</v>
      </c>
      <c r="AU31" s="312"/>
      <c r="AV31" s="312"/>
      <c r="AW31" s="312"/>
      <c r="AX31" s="313"/>
      <c r="AY31" s="314"/>
      <c r="AZ31" s="314"/>
      <c r="BA31" s="314"/>
      <c r="BB31" s="311"/>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row>
    <row r="32" spans="1:98" x14ac:dyDescent="0.3">
      <c r="A32" s="442"/>
      <c r="B32" s="439"/>
      <c r="C32" s="439"/>
      <c r="D32" s="470"/>
      <c r="E32" s="471"/>
      <c r="F32" s="472"/>
      <c r="G32" s="476"/>
      <c r="H32" s="477"/>
      <c r="I32" s="463" t="str">
        <f t="shared" ref="I32:I34" si="7">IF(OR(B32&gt;1,B32=1),IF(A32&lt;&gt;0,((SUMIF($A$29:$A$55,B32,$I$29:$J$55))+G32),G32),"")</f>
        <v/>
      </c>
      <c r="J32" s="464"/>
      <c r="K32" s="463" t="str">
        <f t="shared" si="5"/>
        <v/>
      </c>
      <c r="L32" s="464"/>
      <c r="M32" s="335">
        <f>IF(AT32&gt;0,AT32*0.006,0)</f>
        <v>0</v>
      </c>
      <c r="N32" s="335" t="str">
        <f>IF(OR(B32&gt;1,B32=1),IF(A32&lt;&gt;0,((SUMIF($A$29:$A$55,B32,$N$29:$N$55))+M32),M32),"")</f>
        <v/>
      </c>
      <c r="O32" s="439"/>
      <c r="P32" s="465" t="str">
        <f t="shared" si="1"/>
        <v/>
      </c>
      <c r="Q32" s="466"/>
      <c r="R32" s="465" t="str">
        <f t="shared" ref="R32:R55" si="8">IF(OR(B32&gt;1,B32=1),IF($I$18="X",0,IF(A32&lt;&gt;0,((SUMIF($A$29:$A$55,B32,$R$29:$R$55))+P32),P32)),"")</f>
        <v/>
      </c>
      <c r="S32" s="466"/>
      <c r="T32" s="465" t="str">
        <f>IF(OR(B32&gt;1,B32=1),VLOOKUP(K32,Datos_Base_Calculo!$G$6:$O$105,IF(AND($I$16="x",$I$17=0,$I$18=0),$C$17+1,IF(AND($I$16=0,$I$17="x",$I$18=0),8,(IF(AND($I$16=0,$I$16=0,$I$18="x"),9,"error"))))),"")</f>
        <v/>
      </c>
      <c r="U32" s="466"/>
      <c r="V32" s="465" t="str">
        <f t="shared" ref="V32:V74" si="9">IF(OR(B32&gt;1,B32=1),(($Q$17*IF(AND($I$16=0,$I$17="x",$I$18=0),T32/($AF$12*1),IF(AND($I$16=0,$I$16=0,$I$18="x"),K32,"error")))+(N32+R32)/$AF$12),"")</f>
        <v/>
      </c>
      <c r="W32" s="466"/>
      <c r="X32" s="463" t="str">
        <f t="shared" si="2"/>
        <v/>
      </c>
      <c r="Y32" s="464"/>
      <c r="Z32" s="336" t="str">
        <f>IF(OR(B32&gt;1,B32=1),(VLOOKUP(D32,Datos_Base_Calculo!$B$4:$D$42,2,0)*X32*$AF$12),"")</f>
        <v/>
      </c>
      <c r="AA32" s="465" t="str">
        <f>IF(OR(B32&gt;1,B32=1),$Z32+IF(ISNA(IF(($B32-$A32)=1,$AA31,VLOOKUP($A32,$B$29:$AB$55,26))),0,IF(($B32-$A32)=1,$AA31,VLOOKUP($A32,$B$29:$AB$55,26,))),"")</f>
        <v/>
      </c>
      <c r="AB32" s="466"/>
      <c r="AC32" s="465" t="str">
        <f t="shared" si="3"/>
        <v/>
      </c>
      <c r="AD32" s="466"/>
      <c r="AE32" s="336" t="str">
        <f>IF(OR(B32&gt;1,B32=1),(IF(OR($AD$12=208,$AD$12=240),IF($AD$12=208,3,2),"error")*VLOOKUP(D32,Datos_Base_Calculo!$B$4:$D$42,3,0)*(AC32)^2*(C32/1000)),"")</f>
        <v/>
      </c>
      <c r="AF32" s="465" t="str">
        <f t="shared" si="4"/>
        <v/>
      </c>
      <c r="AG32" s="466"/>
      <c r="AH32" s="433" t="str">
        <f t="shared" ref="AH32:AH55" si="10">IF(OR(B32&gt;1,B32=1),IF(A32&lt;&gt;0,((SUMIF($A$29:$A$55,B32,$AH$29:$AH$55))+AE32),AE32),"")</f>
        <v/>
      </c>
      <c r="AI32" s="362"/>
      <c r="AJ32" s="363"/>
      <c r="AK32" s="364"/>
      <c r="AL32" s="365"/>
      <c r="AM32" s="366"/>
      <c r="AN32" s="365"/>
      <c r="AO32" s="366"/>
      <c r="AP32" s="365"/>
      <c r="AQ32" s="366"/>
      <c r="AR32" s="365"/>
      <c r="AS32" s="364">
        <f t="shared" si="6"/>
        <v>0</v>
      </c>
      <c r="AT32" s="365">
        <f t="shared" si="6"/>
        <v>0</v>
      </c>
      <c r="AU32" s="312"/>
      <c r="AV32" s="312"/>
      <c r="AW32" s="312"/>
      <c r="AX32" s="313"/>
      <c r="AY32" s="314"/>
      <c r="AZ32" s="314"/>
      <c r="BA32" s="314"/>
      <c r="BB32" s="311"/>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row>
    <row r="33" spans="1:98" x14ac:dyDescent="0.3">
      <c r="A33" s="137"/>
      <c r="B33" s="138"/>
      <c r="C33" s="138"/>
      <c r="D33" s="470"/>
      <c r="E33" s="471"/>
      <c r="F33" s="472"/>
      <c r="G33" s="459"/>
      <c r="H33" s="460"/>
      <c r="I33" s="459" t="str">
        <f t="shared" si="7"/>
        <v/>
      </c>
      <c r="J33" s="460"/>
      <c r="K33" s="459" t="str">
        <f t="shared" si="5"/>
        <v/>
      </c>
      <c r="L33" s="460"/>
      <c r="M33" s="139">
        <f t="shared" ref="M33:M55" si="11">IF(AT33&gt;0,AT33*0.006,0)</f>
        <v>0</v>
      </c>
      <c r="N33" s="139" t="str">
        <f>IF(OR(B33&gt;1,B33=1),IF(A33&lt;&gt;0,((SUMIF($A$29:$A$55,B33,$N$29:$N$55))+M33),M33),"")</f>
        <v/>
      </c>
      <c r="O33" s="138"/>
      <c r="P33" s="446" t="str">
        <f t="shared" si="1"/>
        <v/>
      </c>
      <c r="Q33" s="447"/>
      <c r="R33" s="446" t="str">
        <f t="shared" si="8"/>
        <v/>
      </c>
      <c r="S33" s="447"/>
      <c r="T33" s="446" t="str">
        <f>IF(OR(B33&gt;1,B33=1),VLOOKUP(K33,Datos_Base_Calculo!$G$6:$O$105,IF(AND($I$16="x",$I$17=0,$I$18=0),$C$17+1,IF(AND($I$16=0,$I$17="x",$I$18=0),8,(IF(AND($I$16=0,$I$16=0,$I$18="x"),9,"error"))))),"")</f>
        <v/>
      </c>
      <c r="U33" s="447"/>
      <c r="V33" s="446" t="str">
        <f t="shared" si="9"/>
        <v/>
      </c>
      <c r="W33" s="447"/>
      <c r="X33" s="459" t="str">
        <f t="shared" si="2"/>
        <v/>
      </c>
      <c r="Y33" s="460"/>
      <c r="Z33" s="140" t="str">
        <f>IF(OR(B33&gt;1,B33=1),(VLOOKUP(D33,Datos_Base_Calculo!$B$4:$D$42,2,0)*X33*$AF$12),"")</f>
        <v/>
      </c>
      <c r="AA33" s="446" t="str">
        <f>IF(OR(B33&gt;1,B33=1),$Z33+IF(ISNA(IF(($B33-$A33)=1,$AA32,VLOOKUP($A33,$B$29:$AB$55,26))),0,IF(($B33-$A33)=1,$AA32,VLOOKUP($A33,$B$29:$AB$55,26,))),"")</f>
        <v/>
      </c>
      <c r="AB33" s="447"/>
      <c r="AC33" s="446" t="str">
        <f t="shared" si="3"/>
        <v/>
      </c>
      <c r="AD33" s="447"/>
      <c r="AE33" s="140" t="str">
        <f>IF(OR(B33&gt;1,B33=1),(IF(OR($AD$12=208,$AD$12=240),IF($AD$12=208,3,2),"error")*VLOOKUP(D33,Datos_Base_Calculo!$B$4:$D$42,3,0)*(AC33)^2*(C33/1000)),"")</f>
        <v/>
      </c>
      <c r="AF33" s="446" t="str">
        <f t="shared" si="4"/>
        <v/>
      </c>
      <c r="AG33" s="447"/>
      <c r="AH33" s="435" t="str">
        <f t="shared" si="10"/>
        <v/>
      </c>
      <c r="AI33" s="362"/>
      <c r="AJ33" s="363"/>
      <c r="AK33" s="364"/>
      <c r="AL33" s="365"/>
      <c r="AM33" s="366"/>
      <c r="AN33" s="365"/>
      <c r="AO33" s="366"/>
      <c r="AP33" s="365"/>
      <c r="AQ33" s="366"/>
      <c r="AR33" s="365"/>
      <c r="AS33" s="364">
        <f t="shared" si="6"/>
        <v>0</v>
      </c>
      <c r="AT33" s="365">
        <f t="shared" si="6"/>
        <v>0</v>
      </c>
      <c r="AU33" s="312"/>
      <c r="AV33" s="312"/>
      <c r="AW33" s="312"/>
      <c r="AX33" s="313"/>
      <c r="AY33" s="314"/>
      <c r="AZ33" s="314"/>
      <c r="BA33" s="314"/>
      <c r="BB33" s="311"/>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row>
    <row r="34" spans="1:98" x14ac:dyDescent="0.3">
      <c r="A34" s="442"/>
      <c r="B34" s="439"/>
      <c r="C34" s="439"/>
      <c r="D34" s="470"/>
      <c r="E34" s="471"/>
      <c r="F34" s="472"/>
      <c r="G34" s="476"/>
      <c r="H34" s="477"/>
      <c r="I34" s="463" t="str">
        <f t="shared" si="7"/>
        <v/>
      </c>
      <c r="J34" s="464"/>
      <c r="K34" s="463" t="str">
        <f t="shared" si="5"/>
        <v/>
      </c>
      <c r="L34" s="464"/>
      <c r="M34" s="335">
        <f t="shared" si="11"/>
        <v>0</v>
      </c>
      <c r="N34" s="335" t="str">
        <f t="shared" ref="N34:N55" si="12">IF(OR(B34&gt;1,B34=1),IF(A34&lt;&gt;0,((SUMIF($A$29:$A$55,B34,$N$29:$N$55))+M34),M34),"")</f>
        <v/>
      </c>
      <c r="O34" s="439"/>
      <c r="P34" s="465" t="str">
        <f t="shared" si="1"/>
        <v/>
      </c>
      <c r="Q34" s="466"/>
      <c r="R34" s="465" t="str">
        <f t="shared" si="8"/>
        <v/>
      </c>
      <c r="S34" s="466"/>
      <c r="T34" s="465" t="str">
        <f>IF(OR(B34&gt;1,B34=1),VLOOKUP(K34,Datos_Base_Calculo!$G$6:$O$105,IF(AND($I$16="x",$I$17=0,$I$18=0),$C$17+1,IF(AND($I$16=0,$I$17="x",$I$18=0),8,(IF(AND($I$16=0,$I$16=0,$I$18="x"),9,"error"))))),"")</f>
        <v/>
      </c>
      <c r="U34" s="466"/>
      <c r="V34" s="465" t="str">
        <f t="shared" si="9"/>
        <v/>
      </c>
      <c r="W34" s="466"/>
      <c r="X34" s="463" t="str">
        <f t="shared" si="2"/>
        <v/>
      </c>
      <c r="Y34" s="464"/>
      <c r="Z34" s="336" t="str">
        <f>IF(OR(B34&gt;1,B34=1),(VLOOKUP(D34,Datos_Base_Calculo!$B$4:$D$42,2,0)*X34*$AF$12),"")</f>
        <v/>
      </c>
      <c r="AA34" s="465" t="str">
        <f>IF(OR(B34&gt;1,B34=1),$Z34+IF(ISNA(IF(($B34-$A34)=1,$AA33,VLOOKUP($A34,$B$29:$AB$55,26))),0,IF(($B34-$A34)=1,$AA33,VLOOKUP($A34,$B$29:$AB$55,26,))),"")</f>
        <v/>
      </c>
      <c r="AB34" s="466"/>
      <c r="AC34" s="465" t="str">
        <f t="shared" si="3"/>
        <v/>
      </c>
      <c r="AD34" s="466"/>
      <c r="AE34" s="336" t="str">
        <f>IF(OR(B34&gt;1,B34=1),(IF(OR($AD$12=208,$AD$12=240),IF($AD$12=208,3,2),"error")*VLOOKUP(D34,Datos_Base_Calculo!$B$4:$D$42,3,0)*(AC34)^2*(C34/1000)),"")</f>
        <v/>
      </c>
      <c r="AF34" s="465" t="str">
        <f t="shared" si="4"/>
        <v/>
      </c>
      <c r="AG34" s="466"/>
      <c r="AH34" s="433" t="str">
        <f t="shared" si="10"/>
        <v/>
      </c>
      <c r="AI34" s="362"/>
      <c r="AJ34" s="363"/>
      <c r="AK34" s="364"/>
      <c r="AL34" s="365"/>
      <c r="AM34" s="366"/>
      <c r="AN34" s="365"/>
      <c r="AO34" s="366"/>
      <c r="AP34" s="365"/>
      <c r="AQ34" s="366"/>
      <c r="AR34" s="365"/>
      <c r="AS34" s="364">
        <f t="shared" si="6"/>
        <v>0</v>
      </c>
      <c r="AT34" s="365">
        <f t="shared" si="6"/>
        <v>0</v>
      </c>
      <c r="AU34" s="312"/>
      <c r="AV34" s="312"/>
      <c r="AW34" s="312"/>
      <c r="AX34" s="313"/>
      <c r="AY34" s="314"/>
      <c r="AZ34" s="314"/>
      <c r="BA34" s="314"/>
      <c r="BB34" s="311"/>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row>
    <row r="35" spans="1:98" x14ac:dyDescent="0.3">
      <c r="A35" s="137"/>
      <c r="B35" s="138"/>
      <c r="C35" s="138"/>
      <c r="D35" s="467"/>
      <c r="E35" s="468"/>
      <c r="F35" s="469"/>
      <c r="G35" s="459"/>
      <c r="H35" s="460"/>
      <c r="I35" s="459" t="str">
        <f>IF(OR(B35&gt;1,B35=1),IF(A35&lt;&gt;0,((SUMIF($A$29:$A$55,B35,$I$29:$J$55))+G35),G35),"")</f>
        <v/>
      </c>
      <c r="J35" s="460"/>
      <c r="K35" s="459" t="str">
        <f t="shared" si="5"/>
        <v/>
      </c>
      <c r="L35" s="460"/>
      <c r="M35" s="139">
        <f t="shared" si="11"/>
        <v>0</v>
      </c>
      <c r="N35" s="139" t="str">
        <f t="shared" si="12"/>
        <v/>
      </c>
      <c r="O35" s="138"/>
      <c r="P35" s="446" t="str">
        <f t="shared" si="1"/>
        <v/>
      </c>
      <c r="Q35" s="447"/>
      <c r="R35" s="446" t="str">
        <f t="shared" si="8"/>
        <v/>
      </c>
      <c r="S35" s="447"/>
      <c r="T35" s="446" t="str">
        <f>IF(OR(B35&gt;1,B35=1),VLOOKUP(K35,Datos_Base_Calculo!$G$6:$O$105,IF(AND($I$16="x",$I$17=0,$I$18=0),$C$17+1,IF(AND($I$16=0,$I$17="x",$I$18=0),8,(IF(AND($I$16=0,$I$16=0,$I$18="x"),9,"error"))))),"")</f>
        <v/>
      </c>
      <c r="U35" s="447"/>
      <c r="V35" s="446" t="str">
        <f t="shared" si="9"/>
        <v/>
      </c>
      <c r="W35" s="447"/>
      <c r="X35" s="459" t="str">
        <f t="shared" si="2"/>
        <v/>
      </c>
      <c r="Y35" s="460"/>
      <c r="Z35" s="140" t="str">
        <f>IF(OR(B35&gt;1,B35=1),(VLOOKUP(D35,Datos_Base_Calculo!$B$4:$D$42,2,0)*X35*$AF$12),"")</f>
        <v/>
      </c>
      <c r="AA35" s="446" t="str">
        <f t="shared" ref="AA35:AA55" si="13">IF(OR(B35&gt;1,B35=1),$Z35+IF(ISNA(IF(($B35-$A35)=1,$AA34,VLOOKUP($A35,$B$29:$AB$55,26))),0,IF(($B35-$A35)=1,$AA34,VLOOKUP($A35,$B$29:$AB$55,26,))),"")</f>
        <v/>
      </c>
      <c r="AB35" s="447"/>
      <c r="AC35" s="446" t="str">
        <f t="shared" si="3"/>
        <v/>
      </c>
      <c r="AD35" s="447"/>
      <c r="AE35" s="140" t="str">
        <f>IF(OR(B35&gt;1,B35=1),(IF(OR($AD$12=208,$AD$12=240),IF($AD$12=208,3,2),"error")*VLOOKUP(D35,Datos_Base_Calculo!$B$4:$D$42,3,0)*(AC35)^2*(C35/1000)),"")</f>
        <v/>
      </c>
      <c r="AF35" s="446" t="str">
        <f t="shared" si="4"/>
        <v/>
      </c>
      <c r="AG35" s="447"/>
      <c r="AH35" s="435" t="str">
        <f t="shared" si="10"/>
        <v/>
      </c>
      <c r="AI35" s="362"/>
      <c r="AJ35" s="363"/>
      <c r="AK35" s="367"/>
      <c r="AL35" s="365"/>
      <c r="AM35" s="366"/>
      <c r="AN35" s="365"/>
      <c r="AO35" s="366"/>
      <c r="AP35" s="365"/>
      <c r="AQ35" s="366"/>
      <c r="AR35" s="365"/>
      <c r="AS35" s="364">
        <f t="shared" si="6"/>
        <v>0</v>
      </c>
      <c r="AT35" s="365">
        <f t="shared" si="6"/>
        <v>0</v>
      </c>
      <c r="AU35" s="312"/>
      <c r="AV35" s="312"/>
      <c r="AW35" s="312"/>
      <c r="AX35" s="313"/>
      <c r="AY35" s="314"/>
      <c r="AZ35" s="314"/>
      <c r="BA35" s="314"/>
      <c r="BB35" s="311"/>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row>
    <row r="36" spans="1:98" x14ac:dyDescent="0.3">
      <c r="A36" s="442"/>
      <c r="B36" s="439"/>
      <c r="C36" s="439"/>
      <c r="D36" s="470"/>
      <c r="E36" s="471"/>
      <c r="F36" s="472"/>
      <c r="G36" s="476"/>
      <c r="H36" s="477"/>
      <c r="I36" s="463" t="str">
        <f t="shared" ref="I36:I55" si="14">IF(OR(B36&gt;1,B36=1),IF(A36&lt;&gt;0,((SUMIF($A$29:$A$55,B36,$I$29:$J$55))+G36),G36),"")</f>
        <v/>
      </c>
      <c r="J36" s="464"/>
      <c r="K36" s="463" t="str">
        <f t="shared" si="5"/>
        <v/>
      </c>
      <c r="L36" s="464"/>
      <c r="M36" s="335">
        <f t="shared" si="11"/>
        <v>0</v>
      </c>
      <c r="N36" s="335" t="str">
        <f t="shared" si="12"/>
        <v/>
      </c>
      <c r="O36" s="439"/>
      <c r="P36" s="465" t="str">
        <f t="shared" si="1"/>
        <v/>
      </c>
      <c r="Q36" s="466"/>
      <c r="R36" s="465" t="str">
        <f t="shared" si="8"/>
        <v/>
      </c>
      <c r="S36" s="466"/>
      <c r="T36" s="465" t="str">
        <f>IF(OR(B36&gt;1,B36=1),VLOOKUP(K36,Datos_Base_Calculo!$G$6:$O$105,IF(AND($I$16="x",$I$17=0,$I$18=0),$C$17+1,IF(AND($I$16=0,$I$17="x",$I$18=0),8,(IF(AND($I$16=0,$I$16=0,$I$18="x"),9,"error"))))),"")</f>
        <v/>
      </c>
      <c r="U36" s="466"/>
      <c r="V36" s="465" t="str">
        <f t="shared" si="9"/>
        <v/>
      </c>
      <c r="W36" s="466"/>
      <c r="X36" s="463" t="str">
        <f t="shared" si="2"/>
        <v/>
      </c>
      <c r="Y36" s="464"/>
      <c r="Z36" s="336" t="str">
        <f>IF(OR(B36&gt;1,B36=1),(VLOOKUP(D36,Datos_Base_Calculo!$B$4:$D$42,2,0)*X36*$AF$12),"")</f>
        <v/>
      </c>
      <c r="AA36" s="465" t="str">
        <f t="shared" si="13"/>
        <v/>
      </c>
      <c r="AB36" s="466"/>
      <c r="AC36" s="465" t="str">
        <f t="shared" si="3"/>
        <v/>
      </c>
      <c r="AD36" s="466"/>
      <c r="AE36" s="336" t="str">
        <f>IF(OR(B36&gt;1,B36=1),(IF(OR($AD$12=208,$AD$12=240),IF($AD$12=208,3,2),"error")*VLOOKUP(D36,Datos_Base_Calculo!$B$4:$D$42,3,0)*(AC36)^2*(C36/1000)),"")</f>
        <v/>
      </c>
      <c r="AF36" s="465" t="str">
        <f t="shared" si="4"/>
        <v/>
      </c>
      <c r="AG36" s="466"/>
      <c r="AH36" s="433" t="str">
        <f t="shared" si="10"/>
        <v/>
      </c>
      <c r="AI36" s="362"/>
      <c r="AJ36" s="363"/>
      <c r="AK36" s="364"/>
      <c r="AL36" s="365"/>
      <c r="AM36" s="366"/>
      <c r="AN36" s="365"/>
      <c r="AO36" s="366"/>
      <c r="AP36" s="365"/>
      <c r="AQ36" s="366"/>
      <c r="AR36" s="365"/>
      <c r="AS36" s="364">
        <f t="shared" si="6"/>
        <v>0</v>
      </c>
      <c r="AT36" s="365">
        <f t="shared" si="6"/>
        <v>0</v>
      </c>
      <c r="AU36" s="312"/>
      <c r="AV36" s="312"/>
      <c r="AW36" s="312"/>
      <c r="AX36" s="313"/>
      <c r="AY36" s="314"/>
      <c r="AZ36" s="314"/>
      <c r="BA36" s="314"/>
      <c r="BB36" s="311"/>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row>
    <row r="37" spans="1:98" x14ac:dyDescent="0.3">
      <c r="A37" s="137"/>
      <c r="B37" s="138"/>
      <c r="C37" s="138"/>
      <c r="D37" s="467"/>
      <c r="E37" s="468"/>
      <c r="F37" s="469"/>
      <c r="G37" s="459"/>
      <c r="H37" s="460"/>
      <c r="I37" s="459" t="str">
        <f t="shared" si="14"/>
        <v/>
      </c>
      <c r="J37" s="460"/>
      <c r="K37" s="459" t="str">
        <f t="shared" si="5"/>
        <v/>
      </c>
      <c r="L37" s="460"/>
      <c r="M37" s="139">
        <f t="shared" si="11"/>
        <v>0</v>
      </c>
      <c r="N37" s="139" t="str">
        <f t="shared" si="12"/>
        <v/>
      </c>
      <c r="O37" s="138"/>
      <c r="P37" s="446" t="str">
        <f t="shared" si="1"/>
        <v/>
      </c>
      <c r="Q37" s="447"/>
      <c r="R37" s="446" t="str">
        <f t="shared" si="8"/>
        <v/>
      </c>
      <c r="S37" s="447"/>
      <c r="T37" s="446" t="str">
        <f>IF(OR(B37&gt;1,B37=1),VLOOKUP(K37,Datos_Base_Calculo!$G$6:$O$105,IF(AND($I$16="x",$I$17=0,$I$18=0),$C$17+1,IF(AND($I$16=0,$I$17="x",$I$18=0),8,(IF(AND($I$16=0,$I$16=0,$I$18="x"),9,"error"))))),"")</f>
        <v/>
      </c>
      <c r="U37" s="447"/>
      <c r="V37" s="446" t="str">
        <f t="shared" si="9"/>
        <v/>
      </c>
      <c r="W37" s="447"/>
      <c r="X37" s="459" t="str">
        <f t="shared" si="2"/>
        <v/>
      </c>
      <c r="Y37" s="460"/>
      <c r="Z37" s="140" t="str">
        <f>IF(OR(B37&gt;1,B37=1),(VLOOKUP(D37,Datos_Base_Calculo!$B$4:$D$42,2,0)*X37*$AF$12),"")</f>
        <v/>
      </c>
      <c r="AA37" s="446" t="str">
        <f t="shared" si="13"/>
        <v/>
      </c>
      <c r="AB37" s="447"/>
      <c r="AC37" s="446" t="str">
        <f t="shared" si="3"/>
        <v/>
      </c>
      <c r="AD37" s="447"/>
      <c r="AE37" s="140" t="str">
        <f>IF(OR(B37&gt;1,B37=1),(IF(OR($AD$12=208,$AD$12=240),IF($AD$12=208,3,2),"error")*VLOOKUP(D37,Datos_Base_Calculo!$B$4:$D$42,3,0)*(AC37)^2*(C37/1000)),"")</f>
        <v/>
      </c>
      <c r="AF37" s="446" t="str">
        <f t="shared" si="4"/>
        <v/>
      </c>
      <c r="AG37" s="447"/>
      <c r="AH37" s="435" t="str">
        <f t="shared" si="10"/>
        <v/>
      </c>
      <c r="AI37" s="362"/>
      <c r="AJ37" s="363"/>
      <c r="AK37" s="364"/>
      <c r="AL37" s="365"/>
      <c r="AM37" s="366"/>
      <c r="AN37" s="365"/>
      <c r="AO37" s="366"/>
      <c r="AP37" s="365"/>
      <c r="AQ37" s="366"/>
      <c r="AR37" s="365"/>
      <c r="AS37" s="364">
        <f t="shared" si="6"/>
        <v>0</v>
      </c>
      <c r="AT37" s="365">
        <f t="shared" si="6"/>
        <v>0</v>
      </c>
      <c r="AU37" s="312"/>
      <c r="AV37" s="312"/>
      <c r="AW37" s="312"/>
      <c r="AX37" s="313"/>
      <c r="AY37" s="314"/>
      <c r="AZ37" s="314"/>
      <c r="BA37" s="314"/>
      <c r="BB37" s="311"/>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row>
    <row r="38" spans="1:98" x14ac:dyDescent="0.3">
      <c r="A38" s="442"/>
      <c r="B38" s="439"/>
      <c r="C38" s="439"/>
      <c r="D38" s="470"/>
      <c r="E38" s="471"/>
      <c r="F38" s="472"/>
      <c r="G38" s="476"/>
      <c r="H38" s="477"/>
      <c r="I38" s="463" t="str">
        <f t="shared" si="14"/>
        <v/>
      </c>
      <c r="J38" s="464"/>
      <c r="K38" s="463" t="str">
        <f t="shared" si="5"/>
        <v/>
      </c>
      <c r="L38" s="464"/>
      <c r="M38" s="335">
        <f t="shared" si="11"/>
        <v>0</v>
      </c>
      <c r="N38" s="335" t="str">
        <f t="shared" si="12"/>
        <v/>
      </c>
      <c r="O38" s="439"/>
      <c r="P38" s="465" t="str">
        <f t="shared" si="1"/>
        <v/>
      </c>
      <c r="Q38" s="466"/>
      <c r="R38" s="465" t="str">
        <f t="shared" si="8"/>
        <v/>
      </c>
      <c r="S38" s="466"/>
      <c r="T38" s="465" t="str">
        <f>IF(OR(B38&gt;1,B38=1),VLOOKUP(K38,Datos_Base_Calculo!$G$6:$O$105,IF(AND($I$16="x",$I$17=0,$I$18=0),$C$17+1,IF(AND($I$16=0,$I$17="x",$I$18=0),8,(IF(AND($I$16=0,$I$16=0,$I$18="x"),9,"error"))))),"")</f>
        <v/>
      </c>
      <c r="U38" s="466"/>
      <c r="V38" s="465" t="str">
        <f t="shared" si="9"/>
        <v/>
      </c>
      <c r="W38" s="466"/>
      <c r="X38" s="463" t="str">
        <f t="shared" si="2"/>
        <v/>
      </c>
      <c r="Y38" s="464"/>
      <c r="Z38" s="336" t="str">
        <f>IF(OR(B38&gt;1,B38=1),(VLOOKUP(D38,Datos_Base_Calculo!$B$4:$D$42,2,0)*X38*$AF$12),"")</f>
        <v/>
      </c>
      <c r="AA38" s="465" t="str">
        <f t="shared" si="13"/>
        <v/>
      </c>
      <c r="AB38" s="466"/>
      <c r="AC38" s="465" t="str">
        <f t="shared" si="3"/>
        <v/>
      </c>
      <c r="AD38" s="466"/>
      <c r="AE38" s="336" t="str">
        <f>IF(OR(B38&gt;1,B38=1),(IF(OR($AD$12=208,$AD$12=240),IF($AD$12=208,3,2),"error")*VLOOKUP(D38,Datos_Base_Calculo!$B$4:$D$42,3,0)*(AC38)^2*(C38/1000)),"")</f>
        <v/>
      </c>
      <c r="AF38" s="465" t="str">
        <f t="shared" si="4"/>
        <v/>
      </c>
      <c r="AG38" s="466"/>
      <c r="AH38" s="433" t="str">
        <f t="shared" si="10"/>
        <v/>
      </c>
      <c r="AI38" s="362"/>
      <c r="AJ38" s="363"/>
      <c r="AK38" s="364"/>
      <c r="AL38" s="365"/>
      <c r="AM38" s="366"/>
      <c r="AN38" s="365"/>
      <c r="AO38" s="366"/>
      <c r="AP38" s="365"/>
      <c r="AQ38" s="366"/>
      <c r="AR38" s="365"/>
      <c r="AS38" s="364">
        <f t="shared" si="6"/>
        <v>0</v>
      </c>
      <c r="AT38" s="365">
        <f t="shared" si="6"/>
        <v>0</v>
      </c>
      <c r="AU38" s="312"/>
      <c r="AV38" s="312"/>
      <c r="AW38" s="312"/>
      <c r="AX38" s="313"/>
      <c r="AY38" s="314"/>
      <c r="AZ38" s="314"/>
      <c r="BA38" s="314"/>
      <c r="BB38" s="311"/>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row>
    <row r="39" spans="1:98" x14ac:dyDescent="0.3">
      <c r="A39" s="137"/>
      <c r="B39" s="138"/>
      <c r="C39" s="138"/>
      <c r="D39" s="467"/>
      <c r="E39" s="468"/>
      <c r="F39" s="469"/>
      <c r="G39" s="459"/>
      <c r="H39" s="460"/>
      <c r="I39" s="459" t="str">
        <f t="shared" si="14"/>
        <v/>
      </c>
      <c r="J39" s="460"/>
      <c r="K39" s="459" t="str">
        <f t="shared" si="5"/>
        <v/>
      </c>
      <c r="L39" s="460"/>
      <c r="M39" s="139">
        <f t="shared" si="11"/>
        <v>0</v>
      </c>
      <c r="N39" s="139" t="str">
        <f t="shared" si="12"/>
        <v/>
      </c>
      <c r="O39" s="138"/>
      <c r="P39" s="446" t="str">
        <f t="shared" si="1"/>
        <v/>
      </c>
      <c r="Q39" s="447"/>
      <c r="R39" s="446" t="str">
        <f t="shared" si="8"/>
        <v/>
      </c>
      <c r="S39" s="447"/>
      <c r="T39" s="446" t="str">
        <f>IF(OR(B39&gt;1,B39=1),VLOOKUP(K39,Datos_Base_Calculo!$G$6:$O$105,IF(AND($I$16="x",$I$17=0,$I$18=0),$C$17+1,IF(AND($I$16=0,$I$17="x",$I$18=0),8,(IF(AND($I$16=0,$I$16=0,$I$18="x"),9,"error"))))),"")</f>
        <v/>
      </c>
      <c r="U39" s="447"/>
      <c r="V39" s="446" t="str">
        <f t="shared" si="9"/>
        <v/>
      </c>
      <c r="W39" s="447"/>
      <c r="X39" s="459" t="str">
        <f t="shared" si="2"/>
        <v/>
      </c>
      <c r="Y39" s="460"/>
      <c r="Z39" s="140" t="str">
        <f>IF(OR(B39&gt;1,B39=1),(VLOOKUP(D39,Datos_Base_Calculo!$B$4:$D$42,2,0)*X39*$AF$12),"")</f>
        <v/>
      </c>
      <c r="AA39" s="446" t="str">
        <f t="shared" si="13"/>
        <v/>
      </c>
      <c r="AB39" s="447"/>
      <c r="AC39" s="446" t="str">
        <f t="shared" si="3"/>
        <v/>
      </c>
      <c r="AD39" s="447"/>
      <c r="AE39" s="140" t="str">
        <f>IF(OR(B39&gt;1,B39=1),(IF(OR($AD$12=208,$AD$12=240),IF($AD$12=208,3,2),"error")*VLOOKUP(D39,Datos_Base_Calculo!$B$4:$D$42,3,0)*(AC39)^2*(C39/1000)),"")</f>
        <v/>
      </c>
      <c r="AF39" s="446" t="str">
        <f t="shared" si="4"/>
        <v/>
      </c>
      <c r="AG39" s="447"/>
      <c r="AH39" s="435" t="str">
        <f t="shared" si="10"/>
        <v/>
      </c>
      <c r="AI39" s="362"/>
      <c r="AJ39" s="363"/>
      <c r="AK39" s="364"/>
      <c r="AL39" s="365"/>
      <c r="AM39" s="366"/>
      <c r="AN39" s="365"/>
      <c r="AO39" s="366"/>
      <c r="AP39" s="365"/>
      <c r="AQ39" s="366"/>
      <c r="AR39" s="365"/>
      <c r="AS39" s="364">
        <f t="shared" si="6"/>
        <v>0</v>
      </c>
      <c r="AT39" s="365">
        <f t="shared" si="6"/>
        <v>0</v>
      </c>
      <c r="AU39" s="312"/>
      <c r="AV39" s="312"/>
      <c r="AW39" s="312"/>
      <c r="AX39" s="313"/>
      <c r="AY39" s="314"/>
      <c r="AZ39" s="314"/>
      <c r="BA39" s="314"/>
      <c r="BB39" s="311"/>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row>
    <row r="40" spans="1:98" x14ac:dyDescent="0.3">
      <c r="A40" s="442"/>
      <c r="B40" s="439"/>
      <c r="C40" s="439"/>
      <c r="D40" s="470"/>
      <c r="E40" s="471"/>
      <c r="F40" s="472"/>
      <c r="G40" s="476"/>
      <c r="H40" s="477"/>
      <c r="I40" s="463" t="str">
        <f t="shared" si="14"/>
        <v/>
      </c>
      <c r="J40" s="464"/>
      <c r="K40" s="463" t="str">
        <f t="shared" si="5"/>
        <v/>
      </c>
      <c r="L40" s="464"/>
      <c r="M40" s="335">
        <f t="shared" si="11"/>
        <v>0</v>
      </c>
      <c r="N40" s="335" t="str">
        <f t="shared" si="12"/>
        <v/>
      </c>
      <c r="O40" s="439"/>
      <c r="P40" s="465" t="str">
        <f t="shared" si="1"/>
        <v/>
      </c>
      <c r="Q40" s="466"/>
      <c r="R40" s="465" t="str">
        <f t="shared" si="8"/>
        <v/>
      </c>
      <c r="S40" s="466"/>
      <c r="T40" s="465" t="str">
        <f>IF(OR(B40&gt;1,B40=1),VLOOKUP(K40,Datos_Base_Calculo!$G$6:$O$105,IF(AND($I$16="x",$I$17=0,$I$18=0),$C$17+1,IF(AND($I$16=0,$I$17="x",$I$18=0),8,(IF(AND($I$16=0,$I$16=0,$I$18="x"),9,"error"))))),"")</f>
        <v/>
      </c>
      <c r="U40" s="466"/>
      <c r="V40" s="465" t="str">
        <f t="shared" si="9"/>
        <v/>
      </c>
      <c r="W40" s="466"/>
      <c r="X40" s="463" t="str">
        <f t="shared" si="2"/>
        <v/>
      </c>
      <c r="Y40" s="464"/>
      <c r="Z40" s="336" t="str">
        <f>IF(OR(B40&gt;1,B40=1),(VLOOKUP(D40,Datos_Base_Calculo!$B$4:$D$42,2,0)*X40*$AF$12),"")</f>
        <v/>
      </c>
      <c r="AA40" s="465" t="str">
        <f t="shared" si="13"/>
        <v/>
      </c>
      <c r="AB40" s="466"/>
      <c r="AC40" s="465" t="str">
        <f t="shared" si="3"/>
        <v/>
      </c>
      <c r="AD40" s="466"/>
      <c r="AE40" s="336" t="str">
        <f>IF(OR(B40&gt;1,B40=1),(IF(OR($AD$12=208,$AD$12=240),IF($AD$12=208,3,2),"error")*VLOOKUP(D40,Datos_Base_Calculo!$B$4:$D$42,3,0)*(AC40)^2*(C40/1000)),"")</f>
        <v/>
      </c>
      <c r="AF40" s="465" t="str">
        <f t="shared" si="4"/>
        <v/>
      </c>
      <c r="AG40" s="466"/>
      <c r="AH40" s="433" t="str">
        <f t="shared" si="10"/>
        <v/>
      </c>
      <c r="AI40" s="362"/>
      <c r="AJ40" s="363"/>
      <c r="AK40" s="364"/>
      <c r="AL40" s="365"/>
      <c r="AM40" s="366"/>
      <c r="AN40" s="365"/>
      <c r="AO40" s="366"/>
      <c r="AP40" s="365"/>
      <c r="AQ40" s="366"/>
      <c r="AR40" s="365"/>
      <c r="AS40" s="364">
        <f t="shared" si="6"/>
        <v>0</v>
      </c>
      <c r="AT40" s="365">
        <f t="shared" si="6"/>
        <v>0</v>
      </c>
      <c r="AU40" s="312"/>
      <c r="AV40" s="312"/>
      <c r="AW40" s="312"/>
      <c r="AX40" s="313"/>
      <c r="AY40" s="314"/>
      <c r="AZ40" s="314"/>
      <c r="BA40" s="314"/>
      <c r="BB40" s="311"/>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row>
    <row r="41" spans="1:98" x14ac:dyDescent="0.3">
      <c r="A41" s="137"/>
      <c r="B41" s="138"/>
      <c r="C41" s="138"/>
      <c r="D41" s="467"/>
      <c r="E41" s="468"/>
      <c r="F41" s="469"/>
      <c r="G41" s="459"/>
      <c r="H41" s="460"/>
      <c r="I41" s="459" t="str">
        <f t="shared" si="14"/>
        <v/>
      </c>
      <c r="J41" s="460"/>
      <c r="K41" s="459" t="str">
        <f t="shared" si="5"/>
        <v/>
      </c>
      <c r="L41" s="460"/>
      <c r="M41" s="139">
        <f t="shared" si="11"/>
        <v>0</v>
      </c>
      <c r="N41" s="139" t="str">
        <f t="shared" si="12"/>
        <v/>
      </c>
      <c r="O41" s="138"/>
      <c r="P41" s="446" t="str">
        <f t="shared" si="1"/>
        <v/>
      </c>
      <c r="Q41" s="447"/>
      <c r="R41" s="446" t="str">
        <f t="shared" si="8"/>
        <v/>
      </c>
      <c r="S41" s="447"/>
      <c r="T41" s="446" t="str">
        <f>IF(OR(B41&gt;1,B41=1),VLOOKUP(K41,Datos_Base_Calculo!$G$6:$O$105,IF(AND($I$16="x",$I$17=0,$I$18=0),$C$17+1,IF(AND($I$16=0,$I$17="x",$I$18=0),8,(IF(AND($I$16=0,$I$16=0,$I$18="x"),9,"error"))))),"")</f>
        <v/>
      </c>
      <c r="U41" s="447"/>
      <c r="V41" s="446" t="str">
        <f t="shared" si="9"/>
        <v/>
      </c>
      <c r="W41" s="447"/>
      <c r="X41" s="459" t="str">
        <f t="shared" si="2"/>
        <v/>
      </c>
      <c r="Y41" s="460"/>
      <c r="Z41" s="140" t="str">
        <f>IF(OR(B41&gt;1,B41=1),(VLOOKUP(D41,Datos_Base_Calculo!$B$4:$D$42,2,0)*X41*$AF$12),"")</f>
        <v/>
      </c>
      <c r="AA41" s="446" t="str">
        <f t="shared" si="13"/>
        <v/>
      </c>
      <c r="AB41" s="447"/>
      <c r="AC41" s="446" t="str">
        <f t="shared" si="3"/>
        <v/>
      </c>
      <c r="AD41" s="447"/>
      <c r="AE41" s="140" t="str">
        <f>IF(OR(B41&gt;1,B41=1),(IF(OR($AD$12=208,$AD$12=240),IF($AD$12=208,3,2),"error")*VLOOKUP(D41,Datos_Base_Calculo!$B$4:$D$42,3,0)*(AC41)^2*(C41/1000)),"")</f>
        <v/>
      </c>
      <c r="AF41" s="446" t="str">
        <f t="shared" si="4"/>
        <v/>
      </c>
      <c r="AG41" s="447"/>
      <c r="AH41" s="435" t="str">
        <f t="shared" si="10"/>
        <v/>
      </c>
      <c r="AI41" s="362"/>
      <c r="AJ41" s="363"/>
      <c r="AK41" s="364"/>
      <c r="AL41" s="365"/>
      <c r="AM41" s="366"/>
      <c r="AN41" s="365"/>
      <c r="AO41" s="366"/>
      <c r="AP41" s="365"/>
      <c r="AQ41" s="366"/>
      <c r="AR41" s="365"/>
      <c r="AS41" s="364">
        <f t="shared" si="6"/>
        <v>0</v>
      </c>
      <c r="AT41" s="365">
        <f t="shared" si="6"/>
        <v>0</v>
      </c>
      <c r="AU41" s="312"/>
      <c r="AV41" s="312"/>
      <c r="AW41" s="312"/>
      <c r="AX41" s="313"/>
      <c r="AY41" s="314"/>
      <c r="AZ41" s="314"/>
      <c r="BA41" s="314"/>
      <c r="BB41" s="311"/>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row>
    <row r="42" spans="1:98" x14ac:dyDescent="0.3">
      <c r="A42" s="442"/>
      <c r="B42" s="439"/>
      <c r="C42" s="439"/>
      <c r="D42" s="470"/>
      <c r="E42" s="471"/>
      <c r="F42" s="472"/>
      <c r="G42" s="476"/>
      <c r="H42" s="477"/>
      <c r="I42" s="463" t="str">
        <f t="shared" si="14"/>
        <v/>
      </c>
      <c r="J42" s="464"/>
      <c r="K42" s="463" t="str">
        <f t="shared" si="5"/>
        <v/>
      </c>
      <c r="L42" s="464"/>
      <c r="M42" s="335">
        <f t="shared" si="11"/>
        <v>0</v>
      </c>
      <c r="N42" s="335" t="str">
        <f t="shared" si="12"/>
        <v/>
      </c>
      <c r="O42" s="439"/>
      <c r="P42" s="465" t="str">
        <f t="shared" si="1"/>
        <v/>
      </c>
      <c r="Q42" s="466"/>
      <c r="R42" s="465" t="str">
        <f t="shared" si="8"/>
        <v/>
      </c>
      <c r="S42" s="466"/>
      <c r="T42" s="465" t="str">
        <f>IF(OR(B42&gt;1,B42=1),VLOOKUP(K42,Datos_Base_Calculo!$G$6:$O$105,IF(AND($I$16="x",$I$17=0,$I$18=0),$C$17+1,IF(AND($I$16=0,$I$17="x",$I$18=0),8,(IF(AND($I$16=0,$I$16=0,$I$18="x"),9,"error"))))),"")</f>
        <v/>
      </c>
      <c r="U42" s="466"/>
      <c r="V42" s="465" t="str">
        <f t="shared" si="9"/>
        <v/>
      </c>
      <c r="W42" s="466"/>
      <c r="X42" s="463" t="str">
        <f t="shared" si="2"/>
        <v/>
      </c>
      <c r="Y42" s="464"/>
      <c r="Z42" s="336" t="str">
        <f>IF(OR(B42&gt;1,B42=1),(VLOOKUP(D42,Datos_Base_Calculo!$B$4:$D$42,2,0)*X42*$AF$12),"")</f>
        <v/>
      </c>
      <c r="AA42" s="465" t="str">
        <f t="shared" si="13"/>
        <v/>
      </c>
      <c r="AB42" s="466"/>
      <c r="AC42" s="465" t="str">
        <f t="shared" si="3"/>
        <v/>
      </c>
      <c r="AD42" s="466"/>
      <c r="AE42" s="336" t="str">
        <f>IF(OR(B42&gt;1,B42=1),(IF(OR($AD$12=208,$AD$12=240),IF($AD$12=208,3,2),"error")*VLOOKUP(D42,Datos_Base_Calculo!$B$4:$D$42,3,0)*(AC42)^2*(C42/1000)),"")</f>
        <v/>
      </c>
      <c r="AF42" s="465" t="str">
        <f t="shared" si="4"/>
        <v/>
      </c>
      <c r="AG42" s="466"/>
      <c r="AH42" s="433" t="str">
        <f t="shared" si="10"/>
        <v/>
      </c>
      <c r="AI42" s="362"/>
      <c r="AJ42" s="363"/>
      <c r="AK42" s="364"/>
      <c r="AL42" s="365"/>
      <c r="AM42" s="366"/>
      <c r="AN42" s="365"/>
      <c r="AO42" s="366"/>
      <c r="AP42" s="365"/>
      <c r="AQ42" s="366"/>
      <c r="AR42" s="365"/>
      <c r="AS42" s="364">
        <f t="shared" si="6"/>
        <v>0</v>
      </c>
      <c r="AT42" s="365">
        <f t="shared" si="6"/>
        <v>0</v>
      </c>
      <c r="AU42" s="312"/>
      <c r="AV42" s="312"/>
      <c r="AW42" s="312"/>
      <c r="AX42" s="313"/>
      <c r="AY42" s="314"/>
      <c r="AZ42" s="314"/>
      <c r="BA42" s="314"/>
      <c r="BB42" s="311"/>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row>
    <row r="43" spans="1:98" x14ac:dyDescent="0.3">
      <c r="A43" s="137"/>
      <c r="B43" s="138"/>
      <c r="C43" s="138"/>
      <c r="D43" s="467"/>
      <c r="E43" s="468"/>
      <c r="F43" s="469"/>
      <c r="G43" s="459"/>
      <c r="H43" s="460"/>
      <c r="I43" s="459" t="str">
        <f t="shared" si="14"/>
        <v/>
      </c>
      <c r="J43" s="460"/>
      <c r="K43" s="459" t="str">
        <f t="shared" si="5"/>
        <v/>
      </c>
      <c r="L43" s="460"/>
      <c r="M43" s="139">
        <f t="shared" si="11"/>
        <v>0</v>
      </c>
      <c r="N43" s="139" t="str">
        <f t="shared" si="12"/>
        <v/>
      </c>
      <c r="O43" s="138"/>
      <c r="P43" s="446" t="str">
        <f t="shared" si="1"/>
        <v/>
      </c>
      <c r="Q43" s="447"/>
      <c r="R43" s="446" t="str">
        <f t="shared" si="8"/>
        <v/>
      </c>
      <c r="S43" s="447"/>
      <c r="T43" s="446" t="str">
        <f>IF(OR(B43&gt;1,B43=1),VLOOKUP(K43,Datos_Base_Calculo!$G$6:$O$105,IF(AND($I$16="x",$I$17=0,$I$18=0),$C$17+1,IF(AND($I$16=0,$I$17="x",$I$18=0),8,(IF(AND($I$16=0,$I$16=0,$I$18="x"),9,"error"))))),"")</f>
        <v/>
      </c>
      <c r="U43" s="447"/>
      <c r="V43" s="446" t="str">
        <f t="shared" si="9"/>
        <v/>
      </c>
      <c r="W43" s="447"/>
      <c r="X43" s="459" t="str">
        <f t="shared" si="2"/>
        <v/>
      </c>
      <c r="Y43" s="460"/>
      <c r="Z43" s="140" t="str">
        <f>IF(OR(B43&gt;1,B43=1),(VLOOKUP(D43,Datos_Base_Calculo!$B$4:$D$42,2,0)*X43*$AF$12),"")</f>
        <v/>
      </c>
      <c r="AA43" s="446" t="str">
        <f t="shared" si="13"/>
        <v/>
      </c>
      <c r="AB43" s="447"/>
      <c r="AC43" s="446" t="str">
        <f t="shared" si="3"/>
        <v/>
      </c>
      <c r="AD43" s="447"/>
      <c r="AE43" s="140" t="str">
        <f>IF(OR(B43&gt;1,B43=1),(IF(OR($AD$12=208,$AD$12=240),IF($AD$12=208,3,2),"error")*VLOOKUP(D43,Datos_Base_Calculo!$B$4:$D$42,3,0)*(AC43)^2*(C43/1000)),"")</f>
        <v/>
      </c>
      <c r="AF43" s="446" t="str">
        <f t="shared" si="4"/>
        <v/>
      </c>
      <c r="AG43" s="447"/>
      <c r="AH43" s="435" t="str">
        <f t="shared" si="10"/>
        <v/>
      </c>
      <c r="AI43" s="362"/>
      <c r="AJ43" s="363"/>
      <c r="AK43" s="364"/>
      <c r="AL43" s="365"/>
      <c r="AM43" s="366"/>
      <c r="AN43" s="365"/>
      <c r="AO43" s="366"/>
      <c r="AP43" s="365"/>
      <c r="AQ43" s="366"/>
      <c r="AR43" s="365"/>
      <c r="AS43" s="364">
        <f t="shared" si="6"/>
        <v>0</v>
      </c>
      <c r="AT43" s="365">
        <f t="shared" si="6"/>
        <v>0</v>
      </c>
      <c r="AU43" s="312"/>
      <c r="AV43" s="312"/>
      <c r="AW43" s="312"/>
      <c r="AX43" s="313"/>
      <c r="AY43" s="314"/>
      <c r="AZ43" s="314"/>
      <c r="BA43" s="314"/>
      <c r="BB43" s="311"/>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row>
    <row r="44" spans="1:98" x14ac:dyDescent="0.3">
      <c r="A44" s="442"/>
      <c r="B44" s="439"/>
      <c r="C44" s="439"/>
      <c r="D44" s="470"/>
      <c r="E44" s="471"/>
      <c r="F44" s="472"/>
      <c r="G44" s="476"/>
      <c r="H44" s="477"/>
      <c r="I44" s="463" t="str">
        <f t="shared" si="14"/>
        <v/>
      </c>
      <c r="J44" s="464"/>
      <c r="K44" s="463" t="str">
        <f t="shared" si="5"/>
        <v/>
      </c>
      <c r="L44" s="464"/>
      <c r="M44" s="335">
        <f t="shared" si="11"/>
        <v>0</v>
      </c>
      <c r="N44" s="335" t="str">
        <f t="shared" si="12"/>
        <v/>
      </c>
      <c r="O44" s="439"/>
      <c r="P44" s="465" t="str">
        <f t="shared" si="1"/>
        <v/>
      </c>
      <c r="Q44" s="466"/>
      <c r="R44" s="465" t="str">
        <f t="shared" si="8"/>
        <v/>
      </c>
      <c r="S44" s="466"/>
      <c r="T44" s="465" t="str">
        <f>IF(OR(B44&gt;1,B44=1),VLOOKUP(K44,Datos_Base_Calculo!$G$6:$O$105,IF(AND($I$16="x",$I$17=0,$I$18=0),$C$17+1,IF(AND($I$16=0,$I$17="x",$I$18=0),8,(IF(AND($I$16=0,$I$16=0,$I$18="x"),9,"error"))))),"")</f>
        <v/>
      </c>
      <c r="U44" s="466"/>
      <c r="V44" s="465" t="str">
        <f t="shared" si="9"/>
        <v/>
      </c>
      <c r="W44" s="466"/>
      <c r="X44" s="463" t="str">
        <f t="shared" si="2"/>
        <v/>
      </c>
      <c r="Y44" s="464"/>
      <c r="Z44" s="336" t="str">
        <f>IF(OR(B44&gt;1,B44=1),(VLOOKUP(D44,Datos_Base_Calculo!$B$4:$D$42,2,0)*X44*$AF$12),"")</f>
        <v/>
      </c>
      <c r="AA44" s="465" t="str">
        <f t="shared" si="13"/>
        <v/>
      </c>
      <c r="AB44" s="466"/>
      <c r="AC44" s="465" t="str">
        <f t="shared" si="3"/>
        <v/>
      </c>
      <c r="AD44" s="466"/>
      <c r="AE44" s="336" t="str">
        <f>IF(OR(B44&gt;1,B44=1),(IF(OR($AD$12=208,$AD$12=240),IF($AD$12=208,3,2),"error")*VLOOKUP(D44,Datos_Base_Calculo!$B$4:$D$42,3,0)*(AC44)^2*(C44/1000)),"")</f>
        <v/>
      </c>
      <c r="AF44" s="465" t="str">
        <f t="shared" si="4"/>
        <v/>
      </c>
      <c r="AG44" s="466"/>
      <c r="AH44" s="433" t="str">
        <f t="shared" si="10"/>
        <v/>
      </c>
      <c r="AI44" s="362"/>
      <c r="AJ44" s="363"/>
      <c r="AK44" s="364"/>
      <c r="AL44" s="365"/>
      <c r="AM44" s="366"/>
      <c r="AN44" s="365"/>
      <c r="AO44" s="366"/>
      <c r="AP44" s="365"/>
      <c r="AQ44" s="366"/>
      <c r="AR44" s="365"/>
      <c r="AS44" s="364">
        <f t="shared" si="6"/>
        <v>0</v>
      </c>
      <c r="AT44" s="365">
        <f t="shared" si="6"/>
        <v>0</v>
      </c>
      <c r="AU44" s="312"/>
      <c r="AV44" s="312"/>
      <c r="AW44" s="312"/>
      <c r="AX44" s="313"/>
      <c r="AY44" s="314"/>
      <c r="AZ44" s="314"/>
      <c r="BA44" s="314"/>
      <c r="BB44" s="311"/>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row>
    <row r="45" spans="1:98" x14ac:dyDescent="0.3">
      <c r="A45" s="137"/>
      <c r="B45" s="138"/>
      <c r="C45" s="138"/>
      <c r="D45" s="467"/>
      <c r="E45" s="468"/>
      <c r="F45" s="469"/>
      <c r="G45" s="459"/>
      <c r="H45" s="460"/>
      <c r="I45" s="459" t="str">
        <f t="shared" si="14"/>
        <v/>
      </c>
      <c r="J45" s="460"/>
      <c r="K45" s="459" t="str">
        <f t="shared" si="5"/>
        <v/>
      </c>
      <c r="L45" s="460"/>
      <c r="M45" s="139">
        <f t="shared" si="11"/>
        <v>0</v>
      </c>
      <c r="N45" s="139" t="str">
        <f t="shared" si="12"/>
        <v/>
      </c>
      <c r="O45" s="138"/>
      <c r="P45" s="446" t="str">
        <f t="shared" si="1"/>
        <v/>
      </c>
      <c r="Q45" s="447"/>
      <c r="R45" s="446" t="str">
        <f t="shared" si="8"/>
        <v/>
      </c>
      <c r="S45" s="447"/>
      <c r="T45" s="446" t="str">
        <f>IF(OR(B45&gt;1,B45=1),VLOOKUP(K45,Datos_Base_Calculo!$G$6:$O$105,IF(AND($I$16="x",$I$17=0,$I$18=0),$C$17+1,IF(AND($I$16=0,$I$17="x",$I$18=0),8,(IF(AND($I$16=0,$I$16=0,$I$18="x"),9,"error"))))),"")</f>
        <v/>
      </c>
      <c r="U45" s="447"/>
      <c r="V45" s="446" t="str">
        <f t="shared" si="9"/>
        <v/>
      </c>
      <c r="W45" s="447"/>
      <c r="X45" s="459" t="str">
        <f t="shared" si="2"/>
        <v/>
      </c>
      <c r="Y45" s="460"/>
      <c r="Z45" s="140" t="str">
        <f>IF(OR(B45&gt;1,B45=1),(VLOOKUP(D45,Datos_Base_Calculo!$B$4:$D$42,2,0)*X45*$AF$12),"")</f>
        <v/>
      </c>
      <c r="AA45" s="446" t="str">
        <f t="shared" si="13"/>
        <v/>
      </c>
      <c r="AB45" s="447"/>
      <c r="AC45" s="446" t="str">
        <f t="shared" si="3"/>
        <v/>
      </c>
      <c r="AD45" s="447"/>
      <c r="AE45" s="140" t="str">
        <f>IF(OR(B45&gt;1,B45=1),(IF(OR($AD$12=208,$AD$12=240),IF($AD$12=208,3,2),"error")*VLOOKUP(D45,Datos_Base_Calculo!$B$4:$D$42,3,0)*(AC45)^2*(C45/1000)),"")</f>
        <v/>
      </c>
      <c r="AF45" s="446" t="str">
        <f t="shared" si="4"/>
        <v/>
      </c>
      <c r="AG45" s="447"/>
      <c r="AH45" s="435" t="str">
        <f t="shared" si="10"/>
        <v/>
      </c>
      <c r="AI45" s="362"/>
      <c r="AJ45" s="363"/>
      <c r="AK45" s="364"/>
      <c r="AL45" s="365"/>
      <c r="AM45" s="366"/>
      <c r="AN45" s="365"/>
      <c r="AO45" s="366"/>
      <c r="AP45" s="365"/>
      <c r="AQ45" s="366"/>
      <c r="AR45" s="365"/>
      <c r="AS45" s="364">
        <f t="shared" si="6"/>
        <v>0</v>
      </c>
      <c r="AT45" s="365">
        <f t="shared" si="6"/>
        <v>0</v>
      </c>
      <c r="AU45" s="312"/>
      <c r="AV45" s="312"/>
      <c r="AW45" s="312"/>
      <c r="AX45" s="313"/>
      <c r="AY45" s="314"/>
      <c r="AZ45" s="314"/>
      <c r="BA45" s="314"/>
      <c r="BB45" s="311"/>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row>
    <row r="46" spans="1:98" x14ac:dyDescent="0.3">
      <c r="A46" s="442"/>
      <c r="B46" s="439"/>
      <c r="C46" s="439"/>
      <c r="D46" s="470"/>
      <c r="E46" s="471"/>
      <c r="F46" s="472"/>
      <c r="G46" s="476"/>
      <c r="H46" s="477"/>
      <c r="I46" s="463" t="str">
        <f t="shared" si="14"/>
        <v/>
      </c>
      <c r="J46" s="464"/>
      <c r="K46" s="463" t="str">
        <f t="shared" si="5"/>
        <v/>
      </c>
      <c r="L46" s="464"/>
      <c r="M46" s="335">
        <f t="shared" si="11"/>
        <v>0</v>
      </c>
      <c r="N46" s="335" t="str">
        <f t="shared" si="12"/>
        <v/>
      </c>
      <c r="O46" s="439"/>
      <c r="P46" s="465" t="str">
        <f t="shared" si="1"/>
        <v/>
      </c>
      <c r="Q46" s="466"/>
      <c r="R46" s="465" t="str">
        <f t="shared" si="8"/>
        <v/>
      </c>
      <c r="S46" s="466"/>
      <c r="T46" s="465" t="str">
        <f>IF(OR(B46&gt;1,B46=1),VLOOKUP(K46,Datos_Base_Calculo!$G$6:$O$105,IF(AND($I$16="x",$I$17=0,$I$18=0),$C$17+1,IF(AND($I$16=0,$I$17="x",$I$18=0),8,(IF(AND($I$16=0,$I$16=0,$I$18="x"),9,"error"))))),"")</f>
        <v/>
      </c>
      <c r="U46" s="466"/>
      <c r="V46" s="465" t="str">
        <f t="shared" si="9"/>
        <v/>
      </c>
      <c r="W46" s="466"/>
      <c r="X46" s="463" t="str">
        <f t="shared" si="2"/>
        <v/>
      </c>
      <c r="Y46" s="464"/>
      <c r="Z46" s="336" t="str">
        <f>IF(OR(B46&gt;1,B46=1),(VLOOKUP(D46,Datos_Base_Calculo!$B$4:$D$42,2,0)*X46*$AF$12),"")</f>
        <v/>
      </c>
      <c r="AA46" s="465" t="str">
        <f t="shared" si="13"/>
        <v/>
      </c>
      <c r="AB46" s="466"/>
      <c r="AC46" s="465" t="str">
        <f t="shared" si="3"/>
        <v/>
      </c>
      <c r="AD46" s="466"/>
      <c r="AE46" s="336" t="str">
        <f>IF(OR(B46&gt;1,B46=1),(IF(OR($AD$12=208,$AD$12=240),IF($AD$12=208,3,2),"error")*VLOOKUP(D46,Datos_Base_Calculo!$B$4:$D$42,3,0)*(AC46)^2*(C46/1000)),"")</f>
        <v/>
      </c>
      <c r="AF46" s="465" t="str">
        <f t="shared" si="4"/>
        <v/>
      </c>
      <c r="AG46" s="466"/>
      <c r="AH46" s="433" t="str">
        <f t="shared" si="10"/>
        <v/>
      </c>
      <c r="AI46" s="362"/>
      <c r="AJ46" s="363"/>
      <c r="AK46" s="364"/>
      <c r="AL46" s="365"/>
      <c r="AM46" s="366"/>
      <c r="AN46" s="365"/>
      <c r="AO46" s="366"/>
      <c r="AP46" s="365"/>
      <c r="AQ46" s="366"/>
      <c r="AR46" s="365"/>
      <c r="AS46" s="364">
        <f t="shared" si="6"/>
        <v>0</v>
      </c>
      <c r="AT46" s="365">
        <f t="shared" si="6"/>
        <v>0</v>
      </c>
      <c r="AU46" s="312"/>
      <c r="AV46" s="312"/>
      <c r="AW46" s="312"/>
      <c r="AX46" s="313"/>
      <c r="AY46" s="314"/>
      <c r="AZ46" s="314"/>
      <c r="BA46" s="314"/>
      <c r="BB46" s="311"/>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row>
    <row r="47" spans="1:98" x14ac:dyDescent="0.3">
      <c r="A47" s="137"/>
      <c r="B47" s="138"/>
      <c r="C47" s="138"/>
      <c r="D47" s="467"/>
      <c r="E47" s="468"/>
      <c r="F47" s="469"/>
      <c r="G47" s="459"/>
      <c r="H47" s="460"/>
      <c r="I47" s="459" t="str">
        <f t="shared" si="14"/>
        <v/>
      </c>
      <c r="J47" s="460"/>
      <c r="K47" s="459" t="str">
        <f t="shared" si="5"/>
        <v/>
      </c>
      <c r="L47" s="460"/>
      <c r="M47" s="139">
        <f t="shared" si="11"/>
        <v>0</v>
      </c>
      <c r="N47" s="139" t="str">
        <f t="shared" si="12"/>
        <v/>
      </c>
      <c r="O47" s="138"/>
      <c r="P47" s="446" t="str">
        <f t="shared" si="1"/>
        <v/>
      </c>
      <c r="Q47" s="447"/>
      <c r="R47" s="446" t="str">
        <f t="shared" si="8"/>
        <v/>
      </c>
      <c r="S47" s="447"/>
      <c r="T47" s="446" t="str">
        <f>IF(OR(B47&gt;1,B47=1),VLOOKUP(K47,Datos_Base_Calculo!$G$6:$O$105,IF(AND($I$16="x",$I$17=0,$I$18=0),$C$17+1,IF(AND($I$16=0,$I$17="x",$I$18=0),8,(IF(AND($I$16=0,$I$16=0,$I$18="x"),9,"error"))))),"")</f>
        <v/>
      </c>
      <c r="U47" s="447"/>
      <c r="V47" s="446" t="str">
        <f t="shared" si="9"/>
        <v/>
      </c>
      <c r="W47" s="447"/>
      <c r="X47" s="459" t="str">
        <f t="shared" si="2"/>
        <v/>
      </c>
      <c r="Y47" s="460"/>
      <c r="Z47" s="140" t="str">
        <f>IF(OR(B47&gt;1,B47=1),(VLOOKUP(D47,Datos_Base_Calculo!$B$4:$D$42,2,0)*X47*$AF$12),"")</f>
        <v/>
      </c>
      <c r="AA47" s="446" t="str">
        <f t="shared" si="13"/>
        <v/>
      </c>
      <c r="AB47" s="447"/>
      <c r="AC47" s="446" t="str">
        <f t="shared" si="3"/>
        <v/>
      </c>
      <c r="AD47" s="447"/>
      <c r="AE47" s="140" t="str">
        <f>IF(OR(B47&gt;1,B47=1),(IF(OR($AD$12=208,$AD$12=240),IF($AD$12=208,3,2),"error")*VLOOKUP(D47,Datos_Base_Calculo!$B$4:$D$42,3,0)*(AC47)^2*(C47/1000)),"")</f>
        <v/>
      </c>
      <c r="AF47" s="446" t="str">
        <f t="shared" si="4"/>
        <v/>
      </c>
      <c r="AG47" s="447"/>
      <c r="AH47" s="435" t="str">
        <f t="shared" si="10"/>
        <v/>
      </c>
      <c r="AI47" s="362"/>
      <c r="AJ47" s="363"/>
      <c r="AK47" s="364"/>
      <c r="AL47" s="365"/>
      <c r="AM47" s="366"/>
      <c r="AN47" s="365"/>
      <c r="AO47" s="366"/>
      <c r="AP47" s="365"/>
      <c r="AQ47" s="366"/>
      <c r="AR47" s="365"/>
      <c r="AS47" s="364">
        <f t="shared" si="6"/>
        <v>0</v>
      </c>
      <c r="AT47" s="365">
        <f t="shared" si="6"/>
        <v>0</v>
      </c>
      <c r="AU47" s="312"/>
      <c r="AV47" s="312"/>
      <c r="AW47" s="312"/>
      <c r="AX47" s="313"/>
      <c r="AY47" s="314"/>
      <c r="AZ47" s="314"/>
      <c r="BA47" s="314"/>
      <c r="BB47" s="311"/>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row>
    <row r="48" spans="1:98" x14ac:dyDescent="0.3">
      <c r="A48" s="442"/>
      <c r="B48" s="439"/>
      <c r="C48" s="439"/>
      <c r="D48" s="470"/>
      <c r="E48" s="471"/>
      <c r="F48" s="472"/>
      <c r="G48" s="476"/>
      <c r="H48" s="477"/>
      <c r="I48" s="463" t="str">
        <f t="shared" si="14"/>
        <v/>
      </c>
      <c r="J48" s="464"/>
      <c r="K48" s="463" t="str">
        <f t="shared" si="5"/>
        <v/>
      </c>
      <c r="L48" s="464"/>
      <c r="M48" s="335">
        <f t="shared" si="11"/>
        <v>0</v>
      </c>
      <c r="N48" s="335" t="str">
        <f t="shared" si="12"/>
        <v/>
      </c>
      <c r="O48" s="439"/>
      <c r="P48" s="465" t="str">
        <f t="shared" si="1"/>
        <v/>
      </c>
      <c r="Q48" s="466"/>
      <c r="R48" s="465" t="str">
        <f t="shared" si="8"/>
        <v/>
      </c>
      <c r="S48" s="466"/>
      <c r="T48" s="465" t="str">
        <f>IF(OR(B48&gt;1,B48=1),VLOOKUP(K48,Datos_Base_Calculo!$G$6:$O$105,IF(AND($I$16="x",$I$17=0,$I$18=0),$C$17+1,IF(AND($I$16=0,$I$17="x",$I$18=0),8,(IF(AND($I$16=0,$I$16=0,$I$18="x"),9,"error"))))),"")</f>
        <v/>
      </c>
      <c r="U48" s="466"/>
      <c r="V48" s="465" t="str">
        <f t="shared" si="9"/>
        <v/>
      </c>
      <c r="W48" s="466"/>
      <c r="X48" s="463" t="str">
        <f t="shared" si="2"/>
        <v/>
      </c>
      <c r="Y48" s="464"/>
      <c r="Z48" s="336" t="str">
        <f>IF(OR(B48&gt;1,B48=1),(VLOOKUP(D48,Datos_Base_Calculo!$B$4:$D$42,2,0)*X48*$AF$12),"")</f>
        <v/>
      </c>
      <c r="AA48" s="465" t="str">
        <f t="shared" si="13"/>
        <v/>
      </c>
      <c r="AB48" s="466"/>
      <c r="AC48" s="465" t="str">
        <f t="shared" si="3"/>
        <v/>
      </c>
      <c r="AD48" s="466"/>
      <c r="AE48" s="336" t="str">
        <f>IF(OR(B48&gt;1,B48=1),(IF(OR($AD$12=208,$AD$12=240),IF($AD$12=208,3,2),"error")*VLOOKUP(D48,Datos_Base_Calculo!$B$4:$D$42,3,0)*(AC48)^2*(C48/1000)),"")</f>
        <v/>
      </c>
      <c r="AF48" s="465" t="str">
        <f t="shared" si="4"/>
        <v/>
      </c>
      <c r="AG48" s="466"/>
      <c r="AH48" s="433" t="str">
        <f t="shared" si="10"/>
        <v/>
      </c>
      <c r="AI48" s="362"/>
      <c r="AJ48" s="363"/>
      <c r="AK48" s="364"/>
      <c r="AL48" s="365"/>
      <c r="AM48" s="366"/>
      <c r="AN48" s="365"/>
      <c r="AO48" s="366"/>
      <c r="AP48" s="365"/>
      <c r="AQ48" s="366"/>
      <c r="AR48" s="365"/>
      <c r="AS48" s="364">
        <f t="shared" si="6"/>
        <v>0</v>
      </c>
      <c r="AT48" s="365">
        <f t="shared" si="6"/>
        <v>0</v>
      </c>
      <c r="AU48" s="312"/>
      <c r="AV48" s="312"/>
      <c r="AW48" s="312"/>
      <c r="AX48" s="313"/>
      <c r="AY48" s="314"/>
      <c r="AZ48" s="314"/>
      <c r="BA48" s="314"/>
      <c r="BB48" s="311"/>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row>
    <row r="49" spans="1:98" x14ac:dyDescent="0.3">
      <c r="A49" s="137"/>
      <c r="B49" s="138"/>
      <c r="C49" s="138"/>
      <c r="D49" s="467"/>
      <c r="E49" s="468"/>
      <c r="F49" s="469"/>
      <c r="G49" s="459"/>
      <c r="H49" s="460"/>
      <c r="I49" s="459" t="str">
        <f t="shared" si="14"/>
        <v/>
      </c>
      <c r="J49" s="460"/>
      <c r="K49" s="459" t="str">
        <f t="shared" si="5"/>
        <v/>
      </c>
      <c r="L49" s="460"/>
      <c r="M49" s="139">
        <f t="shared" si="11"/>
        <v>0</v>
      </c>
      <c r="N49" s="139" t="str">
        <f t="shared" si="12"/>
        <v/>
      </c>
      <c r="O49" s="138"/>
      <c r="P49" s="446" t="str">
        <f t="shared" si="1"/>
        <v/>
      </c>
      <c r="Q49" s="447"/>
      <c r="R49" s="446" t="str">
        <f t="shared" si="8"/>
        <v/>
      </c>
      <c r="S49" s="447"/>
      <c r="T49" s="446" t="str">
        <f>IF(OR(B49&gt;1,B49=1),VLOOKUP(K49,Datos_Base_Calculo!$G$6:$O$105,IF(AND($I$16="x",$I$17=0,$I$18=0),$C$17+1,IF(AND($I$16=0,$I$17="x",$I$18=0),8,(IF(AND($I$16=0,$I$16=0,$I$18="x"),9,"error"))))),"")</f>
        <v/>
      </c>
      <c r="U49" s="447"/>
      <c r="V49" s="446" t="str">
        <f t="shared" si="9"/>
        <v/>
      </c>
      <c r="W49" s="447"/>
      <c r="X49" s="459" t="str">
        <f t="shared" si="2"/>
        <v/>
      </c>
      <c r="Y49" s="460"/>
      <c r="Z49" s="140" t="str">
        <f>IF(OR(B49&gt;1,B49=1),(VLOOKUP(D49,Datos_Base_Calculo!$B$4:$D$42,2,0)*X49*$AF$12),"")</f>
        <v/>
      </c>
      <c r="AA49" s="446" t="str">
        <f t="shared" si="13"/>
        <v/>
      </c>
      <c r="AB49" s="447"/>
      <c r="AC49" s="446" t="str">
        <f t="shared" si="3"/>
        <v/>
      </c>
      <c r="AD49" s="447"/>
      <c r="AE49" s="140" t="str">
        <f>IF(OR(B49&gt;1,B49=1),(IF(OR($AD$12=208,$AD$12=240),IF($AD$12=208,3,2),"error")*VLOOKUP(D49,Datos_Base_Calculo!$B$4:$D$42,3,0)*(AC49)^2*(C49/1000)),"")</f>
        <v/>
      </c>
      <c r="AF49" s="446" t="str">
        <f t="shared" si="4"/>
        <v/>
      </c>
      <c r="AG49" s="447"/>
      <c r="AH49" s="435" t="str">
        <f t="shared" si="10"/>
        <v/>
      </c>
      <c r="AI49" s="362"/>
      <c r="AJ49" s="363"/>
      <c r="AK49" s="364"/>
      <c r="AL49" s="365"/>
      <c r="AM49" s="366"/>
      <c r="AN49" s="365"/>
      <c r="AO49" s="366"/>
      <c r="AP49" s="365"/>
      <c r="AQ49" s="366"/>
      <c r="AR49" s="365"/>
      <c r="AS49" s="364">
        <f t="shared" si="6"/>
        <v>0</v>
      </c>
      <c r="AT49" s="365">
        <f t="shared" si="6"/>
        <v>0</v>
      </c>
      <c r="AU49" s="312"/>
      <c r="AV49" s="312"/>
      <c r="AW49" s="312"/>
      <c r="AX49" s="313"/>
      <c r="AY49" s="314"/>
      <c r="AZ49" s="314"/>
      <c r="BA49" s="314"/>
      <c r="BB49" s="311"/>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row>
    <row r="50" spans="1:98" x14ac:dyDescent="0.3">
      <c r="A50" s="442"/>
      <c r="B50" s="439"/>
      <c r="C50" s="439"/>
      <c r="D50" s="470"/>
      <c r="E50" s="471"/>
      <c r="F50" s="472"/>
      <c r="G50" s="476"/>
      <c r="H50" s="477"/>
      <c r="I50" s="463" t="str">
        <f t="shared" si="14"/>
        <v/>
      </c>
      <c r="J50" s="464"/>
      <c r="K50" s="463" t="str">
        <f t="shared" si="5"/>
        <v/>
      </c>
      <c r="L50" s="464"/>
      <c r="M50" s="335">
        <f t="shared" si="11"/>
        <v>0</v>
      </c>
      <c r="N50" s="335" t="str">
        <f t="shared" si="12"/>
        <v/>
      </c>
      <c r="O50" s="439"/>
      <c r="P50" s="465" t="str">
        <f t="shared" si="1"/>
        <v/>
      </c>
      <c r="Q50" s="466"/>
      <c r="R50" s="465" t="str">
        <f t="shared" si="8"/>
        <v/>
      </c>
      <c r="S50" s="466"/>
      <c r="T50" s="465" t="str">
        <f>IF(OR(B50&gt;1,B50=1),VLOOKUP(K50,Datos_Base_Calculo!$G$6:$O$105,IF(AND($I$16="x",$I$17=0,$I$18=0),$C$17+1,IF(AND($I$16=0,$I$17="x",$I$18=0),8,(IF(AND($I$16=0,$I$16=0,$I$18="x"),9,"error"))))),"")</f>
        <v/>
      </c>
      <c r="U50" s="466"/>
      <c r="V50" s="465" t="str">
        <f t="shared" si="9"/>
        <v/>
      </c>
      <c r="W50" s="466"/>
      <c r="X50" s="463" t="str">
        <f t="shared" si="2"/>
        <v/>
      </c>
      <c r="Y50" s="464"/>
      <c r="Z50" s="336" t="str">
        <f>IF(OR(B50&gt;1,B50=1),(VLOOKUP(D50,Datos_Base_Calculo!$B$4:$D$42,2,0)*X50*$AF$12),"")</f>
        <v/>
      </c>
      <c r="AA50" s="465" t="str">
        <f t="shared" si="13"/>
        <v/>
      </c>
      <c r="AB50" s="466"/>
      <c r="AC50" s="465" t="str">
        <f t="shared" si="3"/>
        <v/>
      </c>
      <c r="AD50" s="466"/>
      <c r="AE50" s="336" t="str">
        <f>IF(OR(B50&gt;1,B50=1),(IF(OR($AD$12=208,$AD$12=240),IF($AD$12=208,3,2),"error")*VLOOKUP(D50,Datos_Base_Calculo!$B$4:$D$42,3,0)*(AC50)^2*(C50/1000)),"")</f>
        <v/>
      </c>
      <c r="AF50" s="465" t="str">
        <f t="shared" si="4"/>
        <v/>
      </c>
      <c r="AG50" s="466"/>
      <c r="AH50" s="433" t="str">
        <f t="shared" si="10"/>
        <v/>
      </c>
      <c r="AI50" s="362"/>
      <c r="AJ50" s="363"/>
      <c r="AK50" s="364"/>
      <c r="AL50" s="365"/>
      <c r="AM50" s="366"/>
      <c r="AN50" s="365"/>
      <c r="AO50" s="366"/>
      <c r="AP50" s="365"/>
      <c r="AQ50" s="366"/>
      <c r="AR50" s="365"/>
      <c r="AS50" s="364">
        <f t="shared" si="6"/>
        <v>0</v>
      </c>
      <c r="AT50" s="365">
        <f t="shared" si="6"/>
        <v>0</v>
      </c>
      <c r="AU50" s="312"/>
      <c r="AV50" s="312"/>
      <c r="AW50" s="312"/>
      <c r="AX50" s="313"/>
      <c r="AY50" s="314"/>
      <c r="AZ50" s="314"/>
      <c r="BA50" s="314"/>
      <c r="BB50" s="311"/>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row>
    <row r="51" spans="1:98" x14ac:dyDescent="0.3">
      <c r="A51" s="137"/>
      <c r="B51" s="138"/>
      <c r="C51" s="138"/>
      <c r="D51" s="467"/>
      <c r="E51" s="468"/>
      <c r="F51" s="469"/>
      <c r="G51" s="459"/>
      <c r="H51" s="460"/>
      <c r="I51" s="459" t="str">
        <f t="shared" si="14"/>
        <v/>
      </c>
      <c r="J51" s="460"/>
      <c r="K51" s="459" t="str">
        <f t="shared" si="5"/>
        <v/>
      </c>
      <c r="L51" s="460"/>
      <c r="M51" s="139">
        <f t="shared" si="11"/>
        <v>0</v>
      </c>
      <c r="N51" s="139" t="str">
        <f t="shared" si="12"/>
        <v/>
      </c>
      <c r="O51" s="138"/>
      <c r="P51" s="446" t="str">
        <f t="shared" si="1"/>
        <v/>
      </c>
      <c r="Q51" s="447"/>
      <c r="R51" s="446" t="str">
        <f t="shared" si="8"/>
        <v/>
      </c>
      <c r="S51" s="447"/>
      <c r="T51" s="446" t="str">
        <f>IF(OR(B51&gt;1,B51=1),VLOOKUP(K51,Datos_Base_Calculo!$G$6:$O$105,IF(AND($I$16="x",$I$17=0,$I$18=0),$C$17+1,IF(AND($I$16=0,$I$17="x",$I$18=0),8,(IF(AND($I$16=0,$I$16=0,$I$18="x"),9,"error"))))),"")</f>
        <v/>
      </c>
      <c r="U51" s="447"/>
      <c r="V51" s="446" t="str">
        <f t="shared" si="9"/>
        <v/>
      </c>
      <c r="W51" s="447"/>
      <c r="X51" s="459" t="str">
        <f t="shared" si="2"/>
        <v/>
      </c>
      <c r="Y51" s="460"/>
      <c r="Z51" s="140" t="str">
        <f>IF(OR(B51&gt;1,B51=1),(VLOOKUP(D51,Datos_Base_Calculo!$B$4:$D$42,2,0)*X51*$AF$12),"")</f>
        <v/>
      </c>
      <c r="AA51" s="446" t="str">
        <f t="shared" si="13"/>
        <v/>
      </c>
      <c r="AB51" s="447"/>
      <c r="AC51" s="446" t="str">
        <f t="shared" si="3"/>
        <v/>
      </c>
      <c r="AD51" s="447"/>
      <c r="AE51" s="140" t="str">
        <f>IF(OR(B51&gt;1,B51=1),(IF(OR($AD$12=208,$AD$12=240),IF($AD$12=208,3,2),"error")*VLOOKUP(D51,Datos_Base_Calculo!$B$4:$D$42,3,0)*(AC51)^2*(C51/1000)),"")</f>
        <v/>
      </c>
      <c r="AF51" s="446" t="str">
        <f t="shared" si="4"/>
        <v/>
      </c>
      <c r="AG51" s="447"/>
      <c r="AH51" s="435" t="str">
        <f t="shared" si="10"/>
        <v/>
      </c>
      <c r="AI51" s="362"/>
      <c r="AJ51" s="363"/>
      <c r="AK51" s="364"/>
      <c r="AL51" s="365"/>
      <c r="AM51" s="366"/>
      <c r="AN51" s="365"/>
      <c r="AO51" s="366"/>
      <c r="AP51" s="365"/>
      <c r="AQ51" s="366"/>
      <c r="AR51" s="365"/>
      <c r="AS51" s="364">
        <f t="shared" si="6"/>
        <v>0</v>
      </c>
      <c r="AT51" s="365">
        <f t="shared" si="6"/>
        <v>0</v>
      </c>
      <c r="AU51" s="312"/>
      <c r="AV51" s="312"/>
      <c r="AW51" s="312"/>
      <c r="AX51" s="313"/>
      <c r="AY51" s="314"/>
      <c r="AZ51" s="314"/>
      <c r="BA51" s="314"/>
      <c r="BB51" s="311"/>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row>
    <row r="52" spans="1:98" x14ac:dyDescent="0.3">
      <c r="A52" s="442"/>
      <c r="B52" s="439"/>
      <c r="C52" s="439"/>
      <c r="D52" s="470"/>
      <c r="E52" s="471"/>
      <c r="F52" s="472"/>
      <c r="G52" s="476"/>
      <c r="H52" s="477"/>
      <c r="I52" s="463" t="str">
        <f t="shared" si="14"/>
        <v/>
      </c>
      <c r="J52" s="464"/>
      <c r="K52" s="463" t="str">
        <f t="shared" si="5"/>
        <v/>
      </c>
      <c r="L52" s="464"/>
      <c r="M52" s="335">
        <f t="shared" si="11"/>
        <v>0</v>
      </c>
      <c r="N52" s="335" t="str">
        <f t="shared" si="12"/>
        <v/>
      </c>
      <c r="O52" s="439"/>
      <c r="P52" s="465" t="str">
        <f t="shared" si="1"/>
        <v/>
      </c>
      <c r="Q52" s="466"/>
      <c r="R52" s="465" t="str">
        <f t="shared" si="8"/>
        <v/>
      </c>
      <c r="S52" s="466"/>
      <c r="T52" s="465" t="str">
        <f>IF(OR(B52&gt;1,B52=1),VLOOKUP(K52,Datos_Base_Calculo!$G$6:$O$105,IF(AND($I$16="x",$I$17=0,$I$18=0),$C$17+1,IF(AND($I$16=0,$I$17="x",$I$18=0),8,(IF(AND($I$16=0,$I$16=0,$I$18="x"),9,"error"))))),"")</f>
        <v/>
      </c>
      <c r="U52" s="466"/>
      <c r="V52" s="465" t="str">
        <f t="shared" si="9"/>
        <v/>
      </c>
      <c r="W52" s="466"/>
      <c r="X52" s="463" t="str">
        <f t="shared" si="2"/>
        <v/>
      </c>
      <c r="Y52" s="464"/>
      <c r="Z52" s="336" t="str">
        <f>IF(OR(B52&gt;1,B52=1),(VLOOKUP(D52,Datos_Base_Calculo!$B$4:$D$42,2,0)*X52*$AF$12),"")</f>
        <v/>
      </c>
      <c r="AA52" s="465" t="str">
        <f t="shared" si="13"/>
        <v/>
      </c>
      <c r="AB52" s="466"/>
      <c r="AC52" s="465" t="str">
        <f t="shared" si="3"/>
        <v/>
      </c>
      <c r="AD52" s="466"/>
      <c r="AE52" s="336" t="str">
        <f>IF(OR(B52&gt;1,B52=1),(IF(OR($AD$12=208,$AD$12=240),IF($AD$12=208,3,2),"error")*VLOOKUP(D52,Datos_Base_Calculo!$B$4:$D$42,3,0)*(AC52)^2*(C52/1000)),"")</f>
        <v/>
      </c>
      <c r="AF52" s="465" t="str">
        <f t="shared" si="4"/>
        <v/>
      </c>
      <c r="AG52" s="466"/>
      <c r="AH52" s="433" t="str">
        <f t="shared" si="10"/>
        <v/>
      </c>
      <c r="AI52" s="362"/>
      <c r="AJ52" s="363"/>
      <c r="AK52" s="364"/>
      <c r="AL52" s="365"/>
      <c r="AM52" s="366"/>
      <c r="AN52" s="365"/>
      <c r="AO52" s="366"/>
      <c r="AP52" s="365"/>
      <c r="AQ52" s="366"/>
      <c r="AR52" s="365"/>
      <c r="AS52" s="364">
        <f t="shared" si="6"/>
        <v>0</v>
      </c>
      <c r="AT52" s="365">
        <f t="shared" si="6"/>
        <v>0</v>
      </c>
      <c r="AU52" s="312"/>
      <c r="AV52" s="312"/>
      <c r="AW52" s="312"/>
      <c r="AX52" s="313"/>
      <c r="AY52" s="314"/>
      <c r="AZ52" s="314"/>
      <c r="BA52" s="314"/>
      <c r="BB52" s="311"/>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row>
    <row r="53" spans="1:98" x14ac:dyDescent="0.3">
      <c r="A53" s="137"/>
      <c r="B53" s="138"/>
      <c r="C53" s="138"/>
      <c r="D53" s="467"/>
      <c r="E53" s="468"/>
      <c r="F53" s="469"/>
      <c r="G53" s="459"/>
      <c r="H53" s="460"/>
      <c r="I53" s="459" t="str">
        <f t="shared" si="14"/>
        <v/>
      </c>
      <c r="J53" s="460"/>
      <c r="K53" s="459" t="str">
        <f t="shared" si="5"/>
        <v/>
      </c>
      <c r="L53" s="460"/>
      <c r="M53" s="139">
        <f t="shared" si="11"/>
        <v>0</v>
      </c>
      <c r="N53" s="139" t="str">
        <f t="shared" si="12"/>
        <v/>
      </c>
      <c r="O53" s="138"/>
      <c r="P53" s="446" t="str">
        <f t="shared" si="1"/>
        <v/>
      </c>
      <c r="Q53" s="447"/>
      <c r="R53" s="446" t="str">
        <f t="shared" si="8"/>
        <v/>
      </c>
      <c r="S53" s="447"/>
      <c r="T53" s="446" t="str">
        <f>IF(OR(B53&gt;1,B53=1),VLOOKUP(K53,Datos_Base_Calculo!$G$6:$O$105,IF(AND($I$16="x",$I$17=0,$I$18=0),$C$17+1,IF(AND($I$16=0,$I$17="x",$I$18=0),8,(IF(AND($I$16=0,$I$16=0,$I$18="x"),9,"error"))))),"")</f>
        <v/>
      </c>
      <c r="U53" s="447"/>
      <c r="V53" s="446" t="str">
        <f t="shared" si="9"/>
        <v/>
      </c>
      <c r="W53" s="447"/>
      <c r="X53" s="459" t="str">
        <f t="shared" si="2"/>
        <v/>
      </c>
      <c r="Y53" s="460"/>
      <c r="Z53" s="140" t="str">
        <f>IF(OR(B53&gt;1,B53=1),(VLOOKUP(D53,Datos_Base_Calculo!$B$4:$D$42,2,0)*X53*$AF$12),"")</f>
        <v/>
      </c>
      <c r="AA53" s="446" t="str">
        <f t="shared" si="13"/>
        <v/>
      </c>
      <c r="AB53" s="447"/>
      <c r="AC53" s="446" t="str">
        <f t="shared" si="3"/>
        <v/>
      </c>
      <c r="AD53" s="447"/>
      <c r="AE53" s="140" t="str">
        <f>IF(OR(B53&gt;1,B53=1),(IF(OR($AD$12=208,$AD$12=240),IF($AD$12=208,3,2),"error")*VLOOKUP(D53,Datos_Base_Calculo!$B$4:$D$42,3,0)*(AC53)^2*(C53/1000)),"")</f>
        <v/>
      </c>
      <c r="AF53" s="446" t="str">
        <f t="shared" si="4"/>
        <v/>
      </c>
      <c r="AG53" s="447"/>
      <c r="AH53" s="435" t="str">
        <f t="shared" si="10"/>
        <v/>
      </c>
      <c r="AI53" s="362"/>
      <c r="AJ53" s="363"/>
      <c r="AK53" s="364"/>
      <c r="AL53" s="365"/>
      <c r="AM53" s="366"/>
      <c r="AN53" s="365"/>
      <c r="AO53" s="366"/>
      <c r="AP53" s="365"/>
      <c r="AQ53" s="366"/>
      <c r="AR53" s="365"/>
      <c r="AS53" s="364">
        <f t="shared" si="6"/>
        <v>0</v>
      </c>
      <c r="AT53" s="365">
        <f t="shared" si="6"/>
        <v>0</v>
      </c>
      <c r="AU53" s="312"/>
      <c r="AV53" s="312"/>
      <c r="AW53" s="312"/>
      <c r="AX53" s="313"/>
      <c r="AY53" s="314"/>
      <c r="AZ53" s="314"/>
      <c r="BA53" s="314"/>
      <c r="BB53" s="311"/>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row>
    <row r="54" spans="1:98" x14ac:dyDescent="0.3">
      <c r="A54" s="442"/>
      <c r="B54" s="439"/>
      <c r="C54" s="439"/>
      <c r="D54" s="470"/>
      <c r="E54" s="471"/>
      <c r="F54" s="472"/>
      <c r="G54" s="476"/>
      <c r="H54" s="477"/>
      <c r="I54" s="463" t="str">
        <f t="shared" si="14"/>
        <v/>
      </c>
      <c r="J54" s="464"/>
      <c r="K54" s="463" t="str">
        <f t="shared" si="5"/>
        <v/>
      </c>
      <c r="L54" s="464"/>
      <c r="M54" s="335">
        <f t="shared" si="11"/>
        <v>0</v>
      </c>
      <c r="N54" s="335" t="str">
        <f t="shared" si="12"/>
        <v/>
      </c>
      <c r="O54" s="439"/>
      <c r="P54" s="465" t="str">
        <f t="shared" si="1"/>
        <v/>
      </c>
      <c r="Q54" s="466"/>
      <c r="R54" s="465" t="str">
        <f t="shared" si="8"/>
        <v/>
      </c>
      <c r="S54" s="466"/>
      <c r="T54" s="465" t="str">
        <f>IF(OR(B54&gt;1,B54=1),VLOOKUP(K54,Datos_Base_Calculo!$G$6:$O$105,IF(AND($I$16="x",$I$17=0,$I$18=0),$C$17+1,IF(AND($I$16=0,$I$17="x",$I$18=0),8,(IF(AND($I$16=0,$I$16=0,$I$18="x"),9,"error"))))),"")</f>
        <v/>
      </c>
      <c r="U54" s="466"/>
      <c r="V54" s="465" t="str">
        <f t="shared" si="9"/>
        <v/>
      </c>
      <c r="W54" s="466"/>
      <c r="X54" s="463" t="str">
        <f t="shared" si="2"/>
        <v/>
      </c>
      <c r="Y54" s="464"/>
      <c r="Z54" s="336" t="str">
        <f>IF(OR(B54&gt;1,B54=1),(VLOOKUP(D54,Datos_Base_Calculo!$B$4:$D$42,2,0)*X54*$AF$12),"")</f>
        <v/>
      </c>
      <c r="AA54" s="465" t="str">
        <f t="shared" si="13"/>
        <v/>
      </c>
      <c r="AB54" s="466"/>
      <c r="AC54" s="465" t="str">
        <f t="shared" si="3"/>
        <v/>
      </c>
      <c r="AD54" s="466"/>
      <c r="AE54" s="336" t="str">
        <f>IF(OR(B54&gt;1,B54=1),(IF(OR($AD$12=208,$AD$12=240),IF($AD$12=208,3,2),"error")*VLOOKUP(D54,Datos_Base_Calculo!$B$4:$D$42,3,0)*(AC54)^2*(C54/1000)),"")</f>
        <v/>
      </c>
      <c r="AF54" s="465" t="str">
        <f t="shared" si="4"/>
        <v/>
      </c>
      <c r="AG54" s="466"/>
      <c r="AH54" s="433" t="str">
        <f t="shared" si="10"/>
        <v/>
      </c>
      <c r="AI54" s="362"/>
      <c r="AJ54" s="363"/>
      <c r="AK54" s="364"/>
      <c r="AL54" s="365"/>
      <c r="AM54" s="366"/>
      <c r="AN54" s="365"/>
      <c r="AO54" s="366"/>
      <c r="AP54" s="365"/>
      <c r="AQ54" s="366"/>
      <c r="AR54" s="365"/>
      <c r="AS54" s="364">
        <f t="shared" si="6"/>
        <v>0</v>
      </c>
      <c r="AT54" s="365">
        <f t="shared" si="6"/>
        <v>0</v>
      </c>
      <c r="AU54" s="312"/>
      <c r="AV54" s="312"/>
      <c r="AW54" s="312"/>
      <c r="AX54" s="313"/>
      <c r="AY54" s="314"/>
      <c r="AZ54" s="314"/>
      <c r="BA54" s="314"/>
      <c r="BB54" s="311"/>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row>
    <row r="55" spans="1:98" x14ac:dyDescent="0.3">
      <c r="A55" s="141"/>
      <c r="B55" s="142"/>
      <c r="C55" s="142"/>
      <c r="D55" s="493"/>
      <c r="E55" s="494"/>
      <c r="F55" s="495"/>
      <c r="G55" s="491"/>
      <c r="H55" s="492"/>
      <c r="I55" s="491" t="str">
        <f t="shared" si="14"/>
        <v/>
      </c>
      <c r="J55" s="492"/>
      <c r="K55" s="491" t="str">
        <f t="shared" si="5"/>
        <v/>
      </c>
      <c r="L55" s="492"/>
      <c r="M55" s="143">
        <f t="shared" si="11"/>
        <v>0</v>
      </c>
      <c r="N55" s="144" t="str">
        <f t="shared" si="12"/>
        <v/>
      </c>
      <c r="O55" s="142"/>
      <c r="P55" s="489" t="str">
        <f t="shared" si="1"/>
        <v/>
      </c>
      <c r="Q55" s="490"/>
      <c r="R55" s="489" t="str">
        <f t="shared" si="8"/>
        <v/>
      </c>
      <c r="S55" s="490"/>
      <c r="T55" s="489" t="str">
        <f>IF(OR(B55&gt;1,B55=1),VLOOKUP(K55,Datos_Base_Calculo!$G$6:$O$105,IF(AND($I$16="x",$I$17=0,$I$18=0),$C$17+1,IF(AND($I$16=0,$I$17="x",$I$18=0),8,(IF(AND($I$16=0,$I$16=0,$I$18="x"),9,"error"))))),"")</f>
        <v/>
      </c>
      <c r="U55" s="490"/>
      <c r="V55" s="489" t="str">
        <f t="shared" si="9"/>
        <v/>
      </c>
      <c r="W55" s="490"/>
      <c r="X55" s="491" t="str">
        <f t="shared" si="2"/>
        <v/>
      </c>
      <c r="Y55" s="492"/>
      <c r="Z55" s="145" t="str">
        <f>IF(OR(B55&gt;1,B55=1),(VLOOKUP(D55,Datos_Base_Calculo!$B$4:$D$42,2,0)*X55*$AF$12),"")</f>
        <v/>
      </c>
      <c r="AA55" s="489" t="str">
        <f t="shared" si="13"/>
        <v/>
      </c>
      <c r="AB55" s="490"/>
      <c r="AC55" s="489" t="str">
        <f t="shared" si="3"/>
        <v/>
      </c>
      <c r="AD55" s="490"/>
      <c r="AE55" s="145" t="str">
        <f>IF(OR(B55&gt;1,B55=1),(IF(OR($AD$12=208,$AD$12=240),IF($AD$12=208,3,2),"error")*VLOOKUP(D55,Datos_Base_Calculo!$B$4:$D$42,3,0)*(AC55)^2*(C55/1000)),"")</f>
        <v/>
      </c>
      <c r="AF55" s="489" t="str">
        <f t="shared" si="4"/>
        <v/>
      </c>
      <c r="AG55" s="490"/>
      <c r="AH55" s="437" t="str">
        <f t="shared" si="10"/>
        <v/>
      </c>
      <c r="AI55" s="368"/>
      <c r="AJ55" s="369"/>
      <c r="AK55" s="368"/>
      <c r="AL55" s="369"/>
      <c r="AM55" s="370"/>
      <c r="AN55" s="369"/>
      <c r="AO55" s="370"/>
      <c r="AP55" s="369"/>
      <c r="AQ55" s="370"/>
      <c r="AR55" s="369"/>
      <c r="AS55" s="371">
        <f t="shared" si="6"/>
        <v>0</v>
      </c>
      <c r="AT55" s="372">
        <f t="shared" si="6"/>
        <v>0</v>
      </c>
      <c r="AU55" s="312"/>
      <c r="AV55" s="312"/>
      <c r="AW55" s="312"/>
      <c r="AX55" s="313"/>
      <c r="AY55" s="314"/>
      <c r="AZ55" s="314"/>
      <c r="BA55" s="314"/>
      <c r="BB55" s="311"/>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row>
    <row r="56" spans="1:98" x14ac:dyDescent="0.3">
      <c r="A56" s="146"/>
      <c r="B56" s="147"/>
      <c r="C56" s="147"/>
      <c r="D56" s="484"/>
      <c r="E56" s="485"/>
      <c r="F56" s="486"/>
      <c r="G56" s="148"/>
      <c r="H56" s="149"/>
      <c r="I56" s="487"/>
      <c r="J56" s="488"/>
      <c r="K56" s="148"/>
      <c r="L56" s="149"/>
      <c r="M56" s="338"/>
      <c r="N56" s="338"/>
      <c r="O56" s="147"/>
      <c r="P56" s="150"/>
      <c r="Q56" s="151"/>
      <c r="R56" s="339"/>
      <c r="S56" s="340"/>
      <c r="T56" s="150"/>
      <c r="U56" s="151"/>
      <c r="V56" s="150"/>
      <c r="W56" s="151"/>
      <c r="X56" s="148"/>
      <c r="Y56" s="149"/>
      <c r="Z56" s="152"/>
      <c r="AA56" s="339"/>
      <c r="AB56" s="340"/>
      <c r="AC56" s="150"/>
      <c r="AD56" s="151"/>
      <c r="AE56" s="152"/>
      <c r="AF56" s="150"/>
      <c r="AG56" s="151"/>
      <c r="AH56" s="341"/>
      <c r="AI56" s="359"/>
      <c r="AJ56" s="360"/>
      <c r="AK56" s="364"/>
      <c r="AL56" s="365"/>
      <c r="AM56" s="366"/>
      <c r="AN56" s="365"/>
      <c r="AO56" s="366"/>
      <c r="AP56" s="365"/>
      <c r="AQ56" s="366"/>
      <c r="AR56" s="365"/>
      <c r="AS56" s="364">
        <f t="shared" si="6"/>
        <v>0</v>
      </c>
      <c r="AT56" s="365">
        <f t="shared" si="6"/>
        <v>0</v>
      </c>
      <c r="AU56" s="312"/>
      <c r="AV56" s="312"/>
      <c r="AW56" s="312"/>
      <c r="AX56" s="313"/>
      <c r="AY56" s="314"/>
      <c r="AZ56" s="314"/>
      <c r="BA56" s="314"/>
      <c r="BB56" s="311"/>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row>
    <row r="57" spans="1:98" x14ac:dyDescent="0.3">
      <c r="A57" s="443" t="s">
        <v>724</v>
      </c>
      <c r="B57" s="440">
        <v>3</v>
      </c>
      <c r="C57" s="440">
        <v>2</v>
      </c>
      <c r="D57" s="470" t="s">
        <v>36</v>
      </c>
      <c r="E57" s="471"/>
      <c r="F57" s="472"/>
      <c r="G57" s="476">
        <v>10</v>
      </c>
      <c r="H57" s="477"/>
      <c r="I57" s="463">
        <f>IF(OR(B57&gt;1,B57=1),IF(A57&lt;&gt;"",((SUMIF($A$56:$A$81,B57,$I$56:$J$81))+G57),G57),"")</f>
        <v>41</v>
      </c>
      <c r="J57" s="464"/>
      <c r="K57" s="482">
        <f t="shared" si="5"/>
        <v>41</v>
      </c>
      <c r="L57" s="483"/>
      <c r="M57" s="342">
        <f>IF(AT57&gt;0,AT57*0.006,0)</f>
        <v>0</v>
      </c>
      <c r="N57" s="342">
        <f>IF(OR(B57&gt;1,B57=1),IF(A57&lt;&gt;"",((SUMIF($A$56:$A$81,B57,$N$56:$N$81))+M57),M57),0)</f>
        <v>0</v>
      </c>
      <c r="O57" s="440">
        <v>1</v>
      </c>
      <c r="P57" s="478">
        <f t="shared" ref="P57:P81" si="15">IF(OR(B57&gt;1,B57=1),O57*0.07,"")</f>
        <v>7.0000000000000007E-2</v>
      </c>
      <c r="Q57" s="479"/>
      <c r="R57" s="480">
        <f>IF(OR(B57&gt;1,B57=1),IF($I$18="X",0,IF(A57&lt;&gt;"",((SUMIF($A$56:$A$81,B57,$R$56:$R$81))+P57),P57)),"")</f>
        <v>0.28000000000000003</v>
      </c>
      <c r="S57" s="481"/>
      <c r="T57" s="478">
        <f>IF(OR(B57&gt;1,B57=1),VLOOKUP(K57,Datos_Base_Calculo!$G$6:$O$105,IF(AND($I$16="x",$I$17=0,$I$18=0),$C$17+1,IF(AND($I$16=0,$I$17="x",$I$18=0),8,(IF(AND($I$16=0,$I$16=0,$I$18="x"),9,"error"))))),"")</f>
        <v>16.400000000000002</v>
      </c>
      <c r="U57" s="479"/>
      <c r="V57" s="478">
        <f t="shared" si="9"/>
        <v>36.208888888888893</v>
      </c>
      <c r="W57" s="479"/>
      <c r="X57" s="482">
        <f t="shared" ref="X57:X81" si="16">IF(OR(B57&gt;1,B57=1),(V57*C57),"")</f>
        <v>72.417777777777786</v>
      </c>
      <c r="Y57" s="483"/>
      <c r="Z57" s="343">
        <f>IF(OR(B57&gt;1,B57=1),(VLOOKUP(D57,Datos_Base_Calculo!$B$4:$D$42,2,0)*X57*$AF$12),"")</f>
        <v>8.6684080000000011E-2</v>
      </c>
      <c r="AA57" s="480">
        <f>IF(OR(B57&gt;1,B57=1),$Z57+IF(ISNA(IF(($B57-$A57)=1,$AA56,VLOOKUP($A57,$B$56:$AB$81,26))),0,IF(($B57-$A57)=1,$AA56,VLOOKUP($A57,$B$56:$AB$81,26,))),"")</f>
        <v>8.6684080000000011E-2</v>
      </c>
      <c r="AB57" s="481"/>
      <c r="AC57" s="478">
        <f t="shared" ref="AC57:AC81" si="17">IF(OR(B57&gt;1,B57=1),(V57/($AD$12*SQRT(IF(OR($AD$12=240,$AD$12=208),IF($AD$12=208,3,1),"error"))))*1000,"")</f>
        <v>150.87037037037038</v>
      </c>
      <c r="AD57" s="479"/>
      <c r="AE57" s="343">
        <f>IF(OR(B57&gt;1,B57=1),(IF(OR($AD$12=208,$AD$12=240),IF($AD$12=208,3,2),"error")*VLOOKUP(D57,Datos_Base_Calculo!$B$4:$D$42,3,0)*(AC57)^2*(C57/1000)),"")</f>
        <v>3.0045666625514403E-2</v>
      </c>
      <c r="AF57" s="478">
        <f t="shared" ref="AF57:AF81" si="18">IF(OR(B57&gt;1,B57=1),(AE57/(V57*$AF$12))*100,"")</f>
        <v>9.2198559670781874E-2</v>
      </c>
      <c r="AG57" s="479"/>
      <c r="AH57" s="438">
        <f>IF(OR(B57&gt;1,B57=1),IF(A57&lt;&gt;"",((SUMIF($A$56:$A$81,B57,$AH$56:$AH$81))+AE57),AE57),"")</f>
        <v>0.5067480062650207</v>
      </c>
      <c r="AI57" s="362"/>
      <c r="AJ57" s="363"/>
      <c r="AK57" s="364"/>
      <c r="AL57" s="365"/>
      <c r="AM57" s="366"/>
      <c r="AN57" s="365"/>
      <c r="AO57" s="366"/>
      <c r="AP57" s="365"/>
      <c r="AQ57" s="366"/>
      <c r="AR57" s="365"/>
      <c r="AS57" s="364">
        <f t="shared" si="6"/>
        <v>0</v>
      </c>
      <c r="AT57" s="365">
        <f t="shared" si="6"/>
        <v>0</v>
      </c>
      <c r="AU57" s="312"/>
      <c r="AV57" s="312"/>
      <c r="AW57" s="312"/>
      <c r="AX57" s="313"/>
      <c r="AY57" s="314"/>
      <c r="AZ57" s="314"/>
      <c r="BA57" s="314"/>
      <c r="BB57" s="311"/>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row>
    <row r="58" spans="1:98" x14ac:dyDescent="0.3">
      <c r="A58" s="137">
        <v>3</v>
      </c>
      <c r="B58" s="138">
        <v>4</v>
      </c>
      <c r="C58" s="138">
        <v>40</v>
      </c>
      <c r="D58" s="470" t="s">
        <v>36</v>
      </c>
      <c r="E58" s="471"/>
      <c r="F58" s="472"/>
      <c r="G58" s="459">
        <v>13</v>
      </c>
      <c r="H58" s="460"/>
      <c r="I58" s="459">
        <f>IF(OR(B58&gt;1,B58=1),IF(A58&lt;&gt;0,((SUMIF($A$56:$A$81,B58,$I$56:$J$81))+G58),G58),"")</f>
        <v>31</v>
      </c>
      <c r="J58" s="460"/>
      <c r="K58" s="459">
        <f t="shared" si="5"/>
        <v>31</v>
      </c>
      <c r="L58" s="460"/>
      <c r="M58" s="139">
        <f>IF(AT58&gt;0,AT58*0.006,0)</f>
        <v>0</v>
      </c>
      <c r="N58" s="139">
        <f>IF(OR(B58&gt;1,B58=1),IF(A58&lt;&gt;0,((SUMIF($A$56:$A$81,B58,$N$56:$N$81))+M58),M58),0)</f>
        <v>0</v>
      </c>
      <c r="O58" s="138">
        <v>1</v>
      </c>
      <c r="P58" s="446">
        <f t="shared" si="15"/>
        <v>7.0000000000000007E-2</v>
      </c>
      <c r="Q58" s="447"/>
      <c r="R58" s="446">
        <f>IF(OR(B58&gt;1,B58=1),IF($I$18="X",0,IF(A58&lt;&gt;0,((SUMIF($A$56:$A$81,B58,$R$56:$R$81))+P58),P58)),"")</f>
        <v>0.21000000000000002</v>
      </c>
      <c r="S58" s="447"/>
      <c r="T58" s="446">
        <f>IF(OR(B58&gt;1,B58=1),VLOOKUP(K58,Datos_Base_Calculo!$G$6:$O$105,IF(AND($I$16="x",$I$17=0,$I$18=0),$C$17+1,IF(AND($I$16=0,$I$17="x",$I$18=0),8,(IF(AND($I$16=0,$I$16=0,$I$18="x"),9,"error"))))),"")</f>
        <v>12.4</v>
      </c>
      <c r="U58" s="447"/>
      <c r="V58" s="446">
        <f t="shared" si="9"/>
        <v>27.375555555555557</v>
      </c>
      <c r="W58" s="447"/>
      <c r="X58" s="459">
        <f t="shared" si="16"/>
        <v>1095.0222222222224</v>
      </c>
      <c r="Y58" s="460"/>
      <c r="Z58" s="140">
        <f>IF(OR(B58&gt;1,B58=1),(VLOOKUP(D58,Datos_Base_Calculo!$B$4:$D$42,2,0)*X58*$AF$12),"")</f>
        <v>1.3107416000000001</v>
      </c>
      <c r="AA58" s="446">
        <f>IF(OR(B58&gt;1,B58=1),$Z58+IF(ISNA(IF(($B58-$A58)=1,$AA57,VLOOKUP($A58,$B$56:$AB$81,26))),0,IF(($B58-$A58)=1,$AA57,VLOOKUP($A58,$B$56:$AB$81,26,))),"")</f>
        <v>1.39742568</v>
      </c>
      <c r="AB58" s="447"/>
      <c r="AC58" s="446">
        <f t="shared" si="17"/>
        <v>114.06481481481482</v>
      </c>
      <c r="AD58" s="447"/>
      <c r="AE58" s="140">
        <f>IF(OR(B58&gt;1,B58=1),(IF(OR($AD$12=208,$AD$12=240),IF($AD$12=208,3,2),"error")*VLOOKUP(D58,Datos_Base_Calculo!$B$4:$D$42,3,0)*(AC58)^2*(C58/1000)),"")</f>
        <v>0.34348464423868325</v>
      </c>
      <c r="AF58" s="446">
        <f t="shared" si="18"/>
        <v>1.3941255144032927</v>
      </c>
      <c r="AG58" s="447"/>
      <c r="AH58" s="435">
        <f>IF(OR(B58&gt;1,B58=1),IF(A58&lt;&gt;0,((SUMIF($A$56:$A$81,B58,$AH$56:$AH$81))+AE58),AE58),"")</f>
        <v>0.47670233963950626</v>
      </c>
      <c r="AI58" s="362"/>
      <c r="AJ58" s="363"/>
      <c r="AK58" s="364"/>
      <c r="AL58" s="365"/>
      <c r="AM58" s="366"/>
      <c r="AN58" s="365"/>
      <c r="AO58" s="366"/>
      <c r="AP58" s="365"/>
      <c r="AQ58" s="366"/>
      <c r="AR58" s="365"/>
      <c r="AS58" s="364">
        <f t="shared" si="6"/>
        <v>0</v>
      </c>
      <c r="AT58" s="365">
        <f t="shared" si="6"/>
        <v>0</v>
      </c>
      <c r="AU58" s="312"/>
      <c r="AV58" s="312"/>
      <c r="AW58" s="312"/>
      <c r="AX58" s="313"/>
      <c r="AY58" s="314"/>
      <c r="AZ58" s="314"/>
      <c r="BA58" s="314"/>
      <c r="BB58" s="311"/>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row>
    <row r="59" spans="1:98" x14ac:dyDescent="0.3">
      <c r="A59" s="442">
        <v>4</v>
      </c>
      <c r="B59" s="439">
        <v>5</v>
      </c>
      <c r="C59" s="439">
        <v>38</v>
      </c>
      <c r="D59" s="470" t="s">
        <v>36</v>
      </c>
      <c r="E59" s="471"/>
      <c r="F59" s="472"/>
      <c r="G59" s="476">
        <f>5+13</f>
        <v>18</v>
      </c>
      <c r="H59" s="477"/>
      <c r="I59" s="463">
        <f t="shared" ref="I59:I81" si="19">IF(OR(B59&gt;1,B59=1),IF(A59&lt;&gt;0,((SUMIF($A$56:$A$81,B59,$I$56:$J$81))+G59),G59),"")</f>
        <v>18</v>
      </c>
      <c r="J59" s="464"/>
      <c r="K59" s="463">
        <f t="shared" si="5"/>
        <v>18</v>
      </c>
      <c r="L59" s="464"/>
      <c r="M59" s="342">
        <f>IF(AT59&gt;0,AT59*0.006,0)</f>
        <v>0</v>
      </c>
      <c r="N59" s="335">
        <f t="shared" ref="N59:N81" si="20">IF(OR(B59&gt;1,B59=1),IF(A59&lt;&gt;0,((SUMIF($A$56:$A$81,B59,$N$56:$N$81))+M59),M59),0)</f>
        <v>0</v>
      </c>
      <c r="O59" s="439">
        <v>2</v>
      </c>
      <c r="P59" s="465">
        <f t="shared" si="15"/>
        <v>0.14000000000000001</v>
      </c>
      <c r="Q59" s="466"/>
      <c r="R59" s="465">
        <f t="shared" ref="R59:R81" si="21">IF(OR(B59&gt;1,B59=1),IF($I$18="X",0,IF(A59&lt;&gt;0,((SUMIF($A$56:$A$81,B59,$R$56:$R$81))+P59),P59)),"")</f>
        <v>0.14000000000000001</v>
      </c>
      <c r="S59" s="466"/>
      <c r="T59" s="465">
        <f>IF(OR(B59&gt;1,B59=1),VLOOKUP(K59,Datos_Base_Calculo!$G$6:$O$105,IF(AND($I$16="x",$I$17=0,$I$18=0),$C$17+1,IF(AND($I$16=0,$I$17="x",$I$18=0),8,(IF(AND($I$16=0,$I$16=0,$I$18="x"),9,"error"))))),"")</f>
        <v>7.92</v>
      </c>
      <c r="U59" s="466"/>
      <c r="V59" s="465">
        <f t="shared" si="9"/>
        <v>17.491555555555554</v>
      </c>
      <c r="W59" s="466"/>
      <c r="X59" s="463">
        <f t="shared" si="16"/>
        <v>664.67911111111107</v>
      </c>
      <c r="Y59" s="464"/>
      <c r="Z59" s="336">
        <f>IF(OR(B59&gt;1,B59=1),(VLOOKUP(D59,Datos_Base_Calculo!$B$4:$D$42,2,0)*X59*$AF$12),"")</f>
        <v>0.79562089599999997</v>
      </c>
      <c r="AA59" s="465">
        <f>IF(OR(B59&gt;1,B59=1),$Z59+IF(ISNA(IF(($B59-$A59)=1,$AA58,VLOOKUP($A59,$B$56:$AB$81,26))),0,IF(($B59-$A59)=1,$AA58,VLOOKUP($A59,$B$56:$AB$81,26,))),"")</f>
        <v>2.193046576</v>
      </c>
      <c r="AB59" s="466"/>
      <c r="AC59" s="465">
        <f t="shared" si="17"/>
        <v>72.881481481481472</v>
      </c>
      <c r="AD59" s="466"/>
      <c r="AE59" s="336">
        <f>IF(OR(B59&gt;1,B59=1),(IF(OR($AD$12=208,$AD$12=240),IF($AD$12=208,3,2),"error")*VLOOKUP(D59,Datos_Base_Calculo!$B$4:$D$42,3,0)*(AC59)^2*(C59/1000)),"")</f>
        <v>0.13321769540082298</v>
      </c>
      <c r="AF59" s="465">
        <f t="shared" si="18"/>
        <v>0.84623497942386805</v>
      </c>
      <c r="AG59" s="466"/>
      <c r="AH59" s="433">
        <f t="shared" ref="AH59:AH81" si="22">IF(OR(B59&gt;1,B59=1),IF(A59&lt;&gt;0,((SUMIF($A$56:$A$81,B59,$AH$56:$AH$81))+AE59),AE59),"")</f>
        <v>0.13321769540082298</v>
      </c>
      <c r="AI59" s="362"/>
      <c r="AJ59" s="363"/>
      <c r="AK59" s="364"/>
      <c r="AL59" s="365"/>
      <c r="AM59" s="366"/>
      <c r="AN59" s="365"/>
      <c r="AO59" s="366"/>
      <c r="AP59" s="365"/>
      <c r="AQ59" s="366"/>
      <c r="AR59" s="365"/>
      <c r="AS59" s="364">
        <f t="shared" si="6"/>
        <v>0</v>
      </c>
      <c r="AT59" s="365">
        <f t="shared" si="6"/>
        <v>0</v>
      </c>
      <c r="AU59" s="312"/>
      <c r="AV59" s="312"/>
      <c r="AW59" s="312"/>
      <c r="AX59" s="313"/>
      <c r="AY59" s="314"/>
      <c r="AZ59" s="314"/>
      <c r="BA59" s="314"/>
      <c r="BB59" s="311"/>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row>
    <row r="60" spans="1:98" x14ac:dyDescent="0.3">
      <c r="A60" s="137"/>
      <c r="B60" s="138"/>
      <c r="C60" s="138"/>
      <c r="D60" s="470"/>
      <c r="E60" s="471"/>
      <c r="F60" s="472"/>
      <c r="G60" s="459"/>
      <c r="H60" s="460"/>
      <c r="I60" s="459" t="str">
        <f t="shared" si="19"/>
        <v/>
      </c>
      <c r="J60" s="460"/>
      <c r="K60" s="459" t="str">
        <f t="shared" si="5"/>
        <v/>
      </c>
      <c r="L60" s="460"/>
      <c r="M60" s="139">
        <f t="shared" ref="M60:M81" si="23">IF(AT60&gt;0,AT60*0.006,0)</f>
        <v>0</v>
      </c>
      <c r="N60" s="139">
        <f t="shared" si="20"/>
        <v>0</v>
      </c>
      <c r="O60" s="138"/>
      <c r="P60" s="446" t="str">
        <f t="shared" si="15"/>
        <v/>
      </c>
      <c r="Q60" s="447"/>
      <c r="R60" s="446" t="str">
        <f t="shared" si="21"/>
        <v/>
      </c>
      <c r="S60" s="447"/>
      <c r="T60" s="446" t="str">
        <f>IF(OR(B60&gt;1,B60=1),VLOOKUP(K60,Datos_Base_Calculo!$G$6:$O$105,IF(AND($I$16="x",$I$17=0,$I$18=0),$C$17+1,IF(AND($I$16=0,$I$17="x",$I$18=0),8,(IF(AND($I$16=0,$I$16=0,$I$18="x"),9,"error"))))),"")</f>
        <v/>
      </c>
      <c r="U60" s="447"/>
      <c r="V60" s="446" t="str">
        <f t="shared" si="9"/>
        <v/>
      </c>
      <c r="W60" s="447"/>
      <c r="X60" s="459" t="str">
        <f t="shared" si="16"/>
        <v/>
      </c>
      <c r="Y60" s="460"/>
      <c r="Z60" s="140" t="str">
        <f>IF(OR(B60&gt;1,B60=1),(VLOOKUP(D60,Datos_Base_Calculo!$B$4:$D$42,2,0)*X60*$AF$12),"")</f>
        <v/>
      </c>
      <c r="AA60" s="446" t="str">
        <f t="shared" ref="AA60:AA81" si="24">IF(OR(B60&gt;1,B60=1),$Z60+IF(ISNA(IF(($B60-$A60)=1,$AA59,VLOOKUP($A60,$B$56:$AB$81,26))),0,IF(($B60-$A60)=1,$AA59,VLOOKUP($A60,$B$56:$AB$81,26,))),"")</f>
        <v/>
      </c>
      <c r="AB60" s="447"/>
      <c r="AC60" s="446" t="str">
        <f t="shared" si="17"/>
        <v/>
      </c>
      <c r="AD60" s="447"/>
      <c r="AE60" s="140" t="str">
        <f>IF(OR(B60&gt;1,B60=1),(IF(OR($AD$12=208,$AD$12=240),IF($AD$12=208,3,2),"error")*VLOOKUP(D60,Datos_Base_Calculo!$B$4:$D$42,3,0)*(AC60)^2*(C60/1000)),"")</f>
        <v/>
      </c>
      <c r="AF60" s="446" t="str">
        <f t="shared" si="18"/>
        <v/>
      </c>
      <c r="AG60" s="447"/>
      <c r="AH60" s="435" t="str">
        <f t="shared" si="22"/>
        <v/>
      </c>
      <c r="AI60" s="362"/>
      <c r="AJ60" s="363"/>
      <c r="AK60" s="364"/>
      <c r="AL60" s="365"/>
      <c r="AM60" s="366"/>
      <c r="AN60" s="365"/>
      <c r="AO60" s="366"/>
      <c r="AP60" s="365"/>
      <c r="AQ60" s="366"/>
      <c r="AR60" s="365"/>
      <c r="AS60" s="364">
        <f t="shared" si="6"/>
        <v>0</v>
      </c>
      <c r="AT60" s="365">
        <f t="shared" si="6"/>
        <v>0</v>
      </c>
      <c r="AU60" s="312"/>
      <c r="AV60" s="312"/>
      <c r="AW60" s="312"/>
      <c r="AX60" s="313"/>
      <c r="AY60" s="314"/>
      <c r="AZ60" s="314"/>
      <c r="BA60" s="314"/>
      <c r="BB60" s="311"/>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row>
    <row r="61" spans="1:98" x14ac:dyDescent="0.3">
      <c r="A61" s="442"/>
      <c r="B61" s="439"/>
      <c r="C61" s="439"/>
      <c r="D61" s="470"/>
      <c r="E61" s="471"/>
      <c r="F61" s="472"/>
      <c r="G61" s="476"/>
      <c r="H61" s="477"/>
      <c r="I61" s="463" t="str">
        <f t="shared" si="19"/>
        <v/>
      </c>
      <c r="J61" s="464"/>
      <c r="K61" s="463" t="str">
        <f t="shared" si="5"/>
        <v/>
      </c>
      <c r="L61" s="464"/>
      <c r="M61" s="342">
        <f t="shared" si="23"/>
        <v>0</v>
      </c>
      <c r="N61" s="335">
        <f t="shared" si="20"/>
        <v>0</v>
      </c>
      <c r="O61" s="439"/>
      <c r="P61" s="465" t="str">
        <f t="shared" si="15"/>
        <v/>
      </c>
      <c r="Q61" s="466"/>
      <c r="R61" s="465" t="str">
        <f t="shared" si="21"/>
        <v/>
      </c>
      <c r="S61" s="466"/>
      <c r="T61" s="465" t="str">
        <f>IF(OR(B61&gt;1,B61=1),VLOOKUP(K61,Datos_Base_Calculo!$G$6:$O$105,IF(AND($I$16="x",$I$17=0,$I$18=0),$C$17+1,IF(AND($I$16=0,$I$17="x",$I$18=0),8,(IF(AND($I$16=0,$I$16=0,$I$18="x"),9,"error"))))),"")</f>
        <v/>
      </c>
      <c r="U61" s="466"/>
      <c r="V61" s="465" t="str">
        <f t="shared" si="9"/>
        <v/>
      </c>
      <c r="W61" s="466"/>
      <c r="X61" s="463" t="str">
        <f t="shared" si="16"/>
        <v/>
      </c>
      <c r="Y61" s="464"/>
      <c r="Z61" s="336" t="str">
        <f>IF(OR(B61&gt;1,B61=1),(VLOOKUP(D61,Datos_Base_Calculo!$B$4:$D$42,2,0)*X61*$AF$12),"")</f>
        <v/>
      </c>
      <c r="AA61" s="465" t="str">
        <f t="shared" si="24"/>
        <v/>
      </c>
      <c r="AB61" s="466"/>
      <c r="AC61" s="465" t="str">
        <f t="shared" si="17"/>
        <v/>
      </c>
      <c r="AD61" s="466"/>
      <c r="AE61" s="336" t="str">
        <f>IF(OR(B61&gt;1,B61=1),(IF(OR($AD$12=208,$AD$12=240),IF($AD$12=208,3,2),"error")*VLOOKUP(D61,Datos_Base_Calculo!$B$4:$D$42,3,0)*(AC61)^2*(C61/1000)),"")</f>
        <v/>
      </c>
      <c r="AF61" s="465" t="str">
        <f t="shared" si="18"/>
        <v/>
      </c>
      <c r="AG61" s="466"/>
      <c r="AH61" s="433" t="str">
        <f t="shared" si="22"/>
        <v/>
      </c>
      <c r="AI61" s="362"/>
      <c r="AJ61" s="363"/>
      <c r="AK61" s="364"/>
      <c r="AL61" s="365"/>
      <c r="AM61" s="366"/>
      <c r="AN61" s="365"/>
      <c r="AO61" s="366"/>
      <c r="AP61" s="365"/>
      <c r="AQ61" s="366"/>
      <c r="AR61" s="365"/>
      <c r="AS61" s="364">
        <f t="shared" si="6"/>
        <v>0</v>
      </c>
      <c r="AT61" s="365">
        <f t="shared" si="6"/>
        <v>0</v>
      </c>
      <c r="AU61" s="312"/>
      <c r="AV61" s="312"/>
      <c r="AW61" s="312"/>
      <c r="AX61" s="313"/>
      <c r="AY61" s="314"/>
      <c r="AZ61" s="314"/>
      <c r="BA61" s="314"/>
      <c r="BB61" s="311"/>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row>
    <row r="62" spans="1:98" x14ac:dyDescent="0.3">
      <c r="A62" s="137"/>
      <c r="B62" s="138"/>
      <c r="C62" s="138"/>
      <c r="D62" s="467"/>
      <c r="E62" s="468"/>
      <c r="F62" s="469"/>
      <c r="G62" s="459"/>
      <c r="H62" s="460"/>
      <c r="I62" s="459" t="str">
        <f t="shared" si="19"/>
        <v/>
      </c>
      <c r="J62" s="460"/>
      <c r="K62" s="459" t="str">
        <f t="shared" si="5"/>
        <v/>
      </c>
      <c r="L62" s="460"/>
      <c r="M62" s="139">
        <f t="shared" si="23"/>
        <v>0</v>
      </c>
      <c r="N62" s="139">
        <f t="shared" si="20"/>
        <v>0</v>
      </c>
      <c r="O62" s="138"/>
      <c r="P62" s="446" t="str">
        <f t="shared" si="15"/>
        <v/>
      </c>
      <c r="Q62" s="447"/>
      <c r="R62" s="446" t="str">
        <f t="shared" si="21"/>
        <v/>
      </c>
      <c r="S62" s="447"/>
      <c r="T62" s="446" t="str">
        <f>IF(OR(B62&gt;1,B62=1),VLOOKUP(K62,Datos_Base_Calculo!$G$6:$O$105,IF(AND($I$16="x",$I$17=0,$I$18=0),$C$17+1,IF(AND($I$16=0,$I$17="x",$I$18=0),8,(IF(AND($I$16=0,$I$16=0,$I$18="x"),9,"error"))))),"")</f>
        <v/>
      </c>
      <c r="U62" s="447"/>
      <c r="V62" s="446" t="str">
        <f t="shared" si="9"/>
        <v/>
      </c>
      <c r="W62" s="447"/>
      <c r="X62" s="459" t="str">
        <f t="shared" si="16"/>
        <v/>
      </c>
      <c r="Y62" s="460"/>
      <c r="Z62" s="140" t="str">
        <f>IF(OR(B62&gt;1,B62=1),(VLOOKUP(D62,Datos_Base_Calculo!$B$4:$D$42,2,0)*X62*$AF$12),"")</f>
        <v/>
      </c>
      <c r="AA62" s="446" t="str">
        <f t="shared" si="24"/>
        <v/>
      </c>
      <c r="AB62" s="447"/>
      <c r="AC62" s="446" t="str">
        <f t="shared" si="17"/>
        <v/>
      </c>
      <c r="AD62" s="447"/>
      <c r="AE62" s="140" t="str">
        <f>IF(OR(B62&gt;1,B62=1),(IF(OR($AD$12=208,$AD$12=240),IF($AD$12=208,3,2),"error")*VLOOKUP(D62,Datos_Base_Calculo!$B$4:$D$42,3,0)*(AC62)^2*(C62/1000)),"")</f>
        <v/>
      </c>
      <c r="AF62" s="446" t="str">
        <f t="shared" si="18"/>
        <v/>
      </c>
      <c r="AG62" s="447"/>
      <c r="AH62" s="435" t="str">
        <f t="shared" si="22"/>
        <v/>
      </c>
      <c r="AI62" s="362"/>
      <c r="AJ62" s="363"/>
      <c r="AK62" s="364"/>
      <c r="AL62" s="365"/>
      <c r="AM62" s="366"/>
      <c r="AN62" s="365"/>
      <c r="AO62" s="366"/>
      <c r="AP62" s="365"/>
      <c r="AQ62" s="366"/>
      <c r="AR62" s="365"/>
      <c r="AS62" s="364">
        <f t="shared" si="6"/>
        <v>0</v>
      </c>
      <c r="AT62" s="365">
        <f t="shared" si="6"/>
        <v>0</v>
      </c>
      <c r="AU62" s="312"/>
      <c r="AV62" s="312"/>
      <c r="AW62" s="312"/>
      <c r="AX62" s="313"/>
      <c r="AY62" s="314"/>
      <c r="AZ62" s="314"/>
      <c r="BA62" s="314"/>
      <c r="BB62" s="311"/>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row>
    <row r="63" spans="1:98" x14ac:dyDescent="0.3">
      <c r="A63" s="442"/>
      <c r="B63" s="439"/>
      <c r="C63" s="439"/>
      <c r="D63" s="470"/>
      <c r="E63" s="471"/>
      <c r="F63" s="472"/>
      <c r="G63" s="476"/>
      <c r="H63" s="477"/>
      <c r="I63" s="463" t="str">
        <f t="shared" si="19"/>
        <v/>
      </c>
      <c r="J63" s="464"/>
      <c r="K63" s="463" t="str">
        <f t="shared" si="5"/>
        <v/>
      </c>
      <c r="L63" s="464"/>
      <c r="M63" s="342">
        <f t="shared" si="23"/>
        <v>0</v>
      </c>
      <c r="N63" s="335">
        <f t="shared" si="20"/>
        <v>0</v>
      </c>
      <c r="O63" s="439"/>
      <c r="P63" s="465" t="str">
        <f t="shared" si="15"/>
        <v/>
      </c>
      <c r="Q63" s="466"/>
      <c r="R63" s="465" t="str">
        <f t="shared" si="21"/>
        <v/>
      </c>
      <c r="S63" s="466"/>
      <c r="T63" s="465" t="str">
        <f>IF(OR(B63&gt;1,B63=1),VLOOKUP(K63,Datos_Base_Calculo!$G$6:$O$105,IF(AND($I$16="x",$I$17=0,$I$18=0),$C$17+1,IF(AND($I$16=0,$I$17="x",$I$18=0),8,(IF(AND($I$16=0,$I$16=0,$I$18="x"),9,"error"))))),"")</f>
        <v/>
      </c>
      <c r="U63" s="466"/>
      <c r="V63" s="465" t="str">
        <f t="shared" si="9"/>
        <v/>
      </c>
      <c r="W63" s="466"/>
      <c r="X63" s="463" t="str">
        <f t="shared" si="16"/>
        <v/>
      </c>
      <c r="Y63" s="464"/>
      <c r="Z63" s="336" t="str">
        <f>IF(OR(B63&gt;1,B63=1),(VLOOKUP(D63,Datos_Base_Calculo!$B$4:$D$42,2,0)*X63*$AF$12),"")</f>
        <v/>
      </c>
      <c r="AA63" s="465" t="str">
        <f t="shared" si="24"/>
        <v/>
      </c>
      <c r="AB63" s="466"/>
      <c r="AC63" s="465" t="str">
        <f t="shared" si="17"/>
        <v/>
      </c>
      <c r="AD63" s="466"/>
      <c r="AE63" s="336" t="str">
        <f>IF(OR(B63&gt;1,B63=1),(IF(OR($AD$12=208,$AD$12=240),IF($AD$12=208,3,2),"error")*VLOOKUP(D63,Datos_Base_Calculo!$B$4:$D$42,3,0)*(AC63)^2*(C63/1000)),"")</f>
        <v/>
      </c>
      <c r="AF63" s="465" t="str">
        <f t="shared" si="18"/>
        <v/>
      </c>
      <c r="AG63" s="466"/>
      <c r="AH63" s="433" t="str">
        <f t="shared" si="22"/>
        <v/>
      </c>
      <c r="AI63" s="362"/>
      <c r="AJ63" s="363"/>
      <c r="AK63" s="364"/>
      <c r="AL63" s="365"/>
      <c r="AM63" s="366"/>
      <c r="AN63" s="365"/>
      <c r="AO63" s="366"/>
      <c r="AP63" s="365"/>
      <c r="AQ63" s="366"/>
      <c r="AR63" s="365"/>
      <c r="AS63" s="364">
        <f t="shared" si="6"/>
        <v>0</v>
      </c>
      <c r="AT63" s="365">
        <f t="shared" si="6"/>
        <v>0</v>
      </c>
      <c r="AU63" s="312"/>
      <c r="AV63" s="312"/>
      <c r="AW63" s="312"/>
      <c r="AX63" s="313"/>
      <c r="AY63" s="314"/>
      <c r="AZ63" s="314"/>
      <c r="BA63" s="314"/>
      <c r="BB63" s="311"/>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row>
    <row r="64" spans="1:98" x14ac:dyDescent="0.3">
      <c r="A64" s="137"/>
      <c r="B64" s="138"/>
      <c r="C64" s="138"/>
      <c r="D64" s="467"/>
      <c r="E64" s="468"/>
      <c r="F64" s="469"/>
      <c r="G64" s="459"/>
      <c r="H64" s="460"/>
      <c r="I64" s="459" t="str">
        <f t="shared" si="19"/>
        <v/>
      </c>
      <c r="J64" s="460"/>
      <c r="K64" s="459" t="str">
        <f t="shared" si="5"/>
        <v/>
      </c>
      <c r="L64" s="460"/>
      <c r="M64" s="139">
        <f t="shared" si="23"/>
        <v>0</v>
      </c>
      <c r="N64" s="139">
        <f t="shared" si="20"/>
        <v>0</v>
      </c>
      <c r="O64" s="138"/>
      <c r="P64" s="446" t="str">
        <f t="shared" si="15"/>
        <v/>
      </c>
      <c r="Q64" s="447"/>
      <c r="R64" s="446" t="str">
        <f t="shared" si="21"/>
        <v/>
      </c>
      <c r="S64" s="447"/>
      <c r="T64" s="446" t="str">
        <f>IF(OR(B64&gt;1,B64=1),VLOOKUP(K64,Datos_Base_Calculo!$G$6:$O$105,IF(AND($I$16="x",$I$17=0,$I$18=0),$C$17+1,IF(AND($I$16=0,$I$17="x",$I$18=0),8,(IF(AND($I$16=0,$I$16=0,$I$18="x"),9,"error"))))),"")</f>
        <v/>
      </c>
      <c r="U64" s="447"/>
      <c r="V64" s="446" t="str">
        <f t="shared" si="9"/>
        <v/>
      </c>
      <c r="W64" s="447"/>
      <c r="X64" s="459" t="str">
        <f t="shared" si="16"/>
        <v/>
      </c>
      <c r="Y64" s="460"/>
      <c r="Z64" s="140" t="str">
        <f>IF(OR(B64&gt;1,B64=1),(VLOOKUP(D64,Datos_Base_Calculo!$B$4:$D$42,2,0)*X64*$AF$12),"")</f>
        <v/>
      </c>
      <c r="AA64" s="446" t="str">
        <f t="shared" si="24"/>
        <v/>
      </c>
      <c r="AB64" s="447"/>
      <c r="AC64" s="446" t="str">
        <f t="shared" si="17"/>
        <v/>
      </c>
      <c r="AD64" s="447"/>
      <c r="AE64" s="140" t="str">
        <f>IF(OR(B64&gt;1,B64=1),(IF(OR($AD$12=208,$AD$12=240),IF($AD$12=208,3,2),"error")*VLOOKUP(D64,Datos_Base_Calculo!$B$4:$D$42,3,0)*(AC64)^2*(C64/1000)),"")</f>
        <v/>
      </c>
      <c r="AF64" s="446" t="str">
        <f t="shared" si="18"/>
        <v/>
      </c>
      <c r="AG64" s="447"/>
      <c r="AH64" s="435" t="str">
        <f t="shared" si="22"/>
        <v/>
      </c>
      <c r="AI64" s="362"/>
      <c r="AJ64" s="363"/>
      <c r="AK64" s="364"/>
      <c r="AL64" s="365"/>
      <c r="AM64" s="366"/>
      <c r="AN64" s="365"/>
      <c r="AO64" s="366"/>
      <c r="AP64" s="365"/>
      <c r="AQ64" s="366"/>
      <c r="AR64" s="365"/>
      <c r="AS64" s="364">
        <f t="shared" si="6"/>
        <v>0</v>
      </c>
      <c r="AT64" s="365">
        <f t="shared" si="6"/>
        <v>0</v>
      </c>
      <c r="AU64" s="312"/>
      <c r="AV64" s="312"/>
      <c r="AW64" s="312"/>
      <c r="AX64" s="313"/>
      <c r="AY64" s="314"/>
      <c r="AZ64" s="314"/>
      <c r="BA64" s="314"/>
      <c r="BB64" s="311"/>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row>
    <row r="65" spans="1:98" x14ac:dyDescent="0.3">
      <c r="A65" s="442"/>
      <c r="B65" s="439"/>
      <c r="C65" s="439"/>
      <c r="D65" s="470"/>
      <c r="E65" s="471"/>
      <c r="F65" s="472"/>
      <c r="G65" s="476"/>
      <c r="H65" s="477"/>
      <c r="I65" s="463" t="str">
        <f t="shared" si="19"/>
        <v/>
      </c>
      <c r="J65" s="464"/>
      <c r="K65" s="463" t="str">
        <f t="shared" si="5"/>
        <v/>
      </c>
      <c r="L65" s="464"/>
      <c r="M65" s="342">
        <f t="shared" si="23"/>
        <v>0</v>
      </c>
      <c r="N65" s="335">
        <f t="shared" si="20"/>
        <v>0</v>
      </c>
      <c r="O65" s="439"/>
      <c r="P65" s="465" t="str">
        <f t="shared" si="15"/>
        <v/>
      </c>
      <c r="Q65" s="466"/>
      <c r="R65" s="465" t="str">
        <f t="shared" si="21"/>
        <v/>
      </c>
      <c r="S65" s="466"/>
      <c r="T65" s="465" t="str">
        <f>IF(OR(B65&gt;1,B65=1),VLOOKUP(K65,Datos_Base_Calculo!$G$6:$O$105,IF(AND($I$16="x",$I$17=0,$I$18=0),$C$17+1,IF(AND($I$16=0,$I$17="x",$I$18=0),8,(IF(AND($I$16=0,$I$16=0,$I$18="x"),9,"error"))))),"")</f>
        <v/>
      </c>
      <c r="U65" s="466"/>
      <c r="V65" s="465" t="str">
        <f t="shared" si="9"/>
        <v/>
      </c>
      <c r="W65" s="466"/>
      <c r="X65" s="463" t="str">
        <f t="shared" si="16"/>
        <v/>
      </c>
      <c r="Y65" s="464"/>
      <c r="Z65" s="336" t="str">
        <f>IF(OR(B65&gt;1,B65=1),(VLOOKUP(D65,Datos_Base_Calculo!$B$4:$D$42,2,0)*X65*$AF$12),"")</f>
        <v/>
      </c>
      <c r="AA65" s="465" t="str">
        <f t="shared" si="24"/>
        <v/>
      </c>
      <c r="AB65" s="466"/>
      <c r="AC65" s="465" t="str">
        <f t="shared" si="17"/>
        <v/>
      </c>
      <c r="AD65" s="466"/>
      <c r="AE65" s="336" t="str">
        <f>IF(OR(B65&gt;1,B65=1),(IF(OR($AD$12=208,$AD$12=240),IF($AD$12=208,3,2),"error")*VLOOKUP(D65,Datos_Base_Calculo!$B$4:$D$42,3,0)*(AC65)^2*(C65/1000)),"")</f>
        <v/>
      </c>
      <c r="AF65" s="465" t="str">
        <f t="shared" si="18"/>
        <v/>
      </c>
      <c r="AG65" s="466"/>
      <c r="AH65" s="433" t="str">
        <f t="shared" si="22"/>
        <v/>
      </c>
      <c r="AI65" s="362"/>
      <c r="AJ65" s="363"/>
      <c r="AK65" s="364"/>
      <c r="AL65" s="365"/>
      <c r="AM65" s="366"/>
      <c r="AN65" s="365"/>
      <c r="AO65" s="366"/>
      <c r="AP65" s="365"/>
      <c r="AQ65" s="366"/>
      <c r="AR65" s="365"/>
      <c r="AS65" s="364">
        <f t="shared" si="6"/>
        <v>0</v>
      </c>
      <c r="AT65" s="365">
        <f t="shared" si="6"/>
        <v>0</v>
      </c>
      <c r="AU65" s="312"/>
      <c r="AV65" s="312"/>
      <c r="AW65" s="312"/>
      <c r="AX65" s="313"/>
      <c r="AY65" s="314"/>
      <c r="AZ65" s="314"/>
      <c r="BA65" s="314"/>
      <c r="BB65" s="311"/>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row>
    <row r="66" spans="1:98" x14ac:dyDescent="0.3">
      <c r="A66" s="137"/>
      <c r="B66" s="138"/>
      <c r="C66" s="138"/>
      <c r="D66" s="467"/>
      <c r="E66" s="468"/>
      <c r="F66" s="469"/>
      <c r="G66" s="459"/>
      <c r="H66" s="460"/>
      <c r="I66" s="459" t="str">
        <f t="shared" si="19"/>
        <v/>
      </c>
      <c r="J66" s="460"/>
      <c r="K66" s="459" t="str">
        <f t="shared" si="5"/>
        <v/>
      </c>
      <c r="L66" s="460"/>
      <c r="M66" s="139">
        <f t="shared" si="23"/>
        <v>0</v>
      </c>
      <c r="N66" s="139">
        <f t="shared" si="20"/>
        <v>0</v>
      </c>
      <c r="O66" s="138"/>
      <c r="P66" s="446" t="str">
        <f t="shared" si="15"/>
        <v/>
      </c>
      <c r="Q66" s="447"/>
      <c r="R66" s="446" t="str">
        <f t="shared" si="21"/>
        <v/>
      </c>
      <c r="S66" s="447"/>
      <c r="T66" s="446" t="str">
        <f>IF(OR(B66&gt;1,B66=1),VLOOKUP(K66,Datos_Base_Calculo!$G$6:$O$105,IF(AND($I$16="x",$I$17=0,$I$18=0),$C$17+1,IF(AND($I$16=0,$I$17="x",$I$18=0),8,(IF(AND($I$16=0,$I$16=0,$I$18="x"),9,"error"))))),"")</f>
        <v/>
      </c>
      <c r="U66" s="447"/>
      <c r="V66" s="446" t="str">
        <f t="shared" si="9"/>
        <v/>
      </c>
      <c r="W66" s="447"/>
      <c r="X66" s="459" t="str">
        <f t="shared" si="16"/>
        <v/>
      </c>
      <c r="Y66" s="460"/>
      <c r="Z66" s="140" t="str">
        <f>IF(OR(B66&gt;1,B66=1),(VLOOKUP(D66,Datos_Base_Calculo!$B$4:$D$42,2,0)*X66*$AF$12),"")</f>
        <v/>
      </c>
      <c r="AA66" s="446" t="str">
        <f t="shared" si="24"/>
        <v/>
      </c>
      <c r="AB66" s="447"/>
      <c r="AC66" s="446" t="str">
        <f t="shared" si="17"/>
        <v/>
      </c>
      <c r="AD66" s="447"/>
      <c r="AE66" s="140" t="str">
        <f>IF(OR(B66&gt;1,B66=1),(IF(OR($AD$12=208,$AD$12=240),IF($AD$12=208,3,2),"error")*VLOOKUP(D66,Datos_Base_Calculo!$B$4:$D$42,3,0)*(AC66)^2*(C66/1000)),"")</f>
        <v/>
      </c>
      <c r="AF66" s="446" t="str">
        <f t="shared" si="18"/>
        <v/>
      </c>
      <c r="AG66" s="447"/>
      <c r="AH66" s="435" t="str">
        <f t="shared" si="22"/>
        <v/>
      </c>
      <c r="AI66" s="362"/>
      <c r="AJ66" s="363"/>
      <c r="AK66" s="364"/>
      <c r="AL66" s="365"/>
      <c r="AM66" s="366"/>
      <c r="AN66" s="365"/>
      <c r="AO66" s="366"/>
      <c r="AP66" s="365"/>
      <c r="AQ66" s="366"/>
      <c r="AR66" s="365"/>
      <c r="AS66" s="364">
        <f t="shared" si="6"/>
        <v>0</v>
      </c>
      <c r="AT66" s="365">
        <f t="shared" si="6"/>
        <v>0</v>
      </c>
      <c r="AU66" s="312"/>
      <c r="AV66" s="312"/>
      <c r="AW66" s="312"/>
      <c r="AX66" s="313"/>
      <c r="AY66" s="314"/>
      <c r="AZ66" s="314"/>
      <c r="BA66" s="314"/>
      <c r="BB66" s="311"/>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row>
    <row r="67" spans="1:98" x14ac:dyDescent="0.3">
      <c r="A67" s="442"/>
      <c r="B67" s="439"/>
      <c r="C67" s="439"/>
      <c r="D67" s="470"/>
      <c r="E67" s="471"/>
      <c r="F67" s="472"/>
      <c r="G67" s="476"/>
      <c r="H67" s="477"/>
      <c r="I67" s="463" t="str">
        <f t="shared" si="19"/>
        <v/>
      </c>
      <c r="J67" s="464"/>
      <c r="K67" s="463" t="str">
        <f t="shared" si="5"/>
        <v/>
      </c>
      <c r="L67" s="464"/>
      <c r="M67" s="342">
        <f t="shared" si="23"/>
        <v>0</v>
      </c>
      <c r="N67" s="335">
        <f t="shared" si="20"/>
        <v>0</v>
      </c>
      <c r="O67" s="439"/>
      <c r="P67" s="465" t="str">
        <f t="shared" si="15"/>
        <v/>
      </c>
      <c r="Q67" s="466"/>
      <c r="R67" s="465" t="str">
        <f t="shared" si="21"/>
        <v/>
      </c>
      <c r="S67" s="466"/>
      <c r="T67" s="465" t="str">
        <f>IF(OR(B67&gt;1,B67=1),VLOOKUP(K67,Datos_Base_Calculo!$G$6:$O$105,IF(AND($I$16="x",$I$17=0,$I$18=0),$C$17+1,IF(AND($I$16=0,$I$17="x",$I$18=0),8,(IF(AND($I$16=0,$I$16=0,$I$18="x"),9,"error"))))),"")</f>
        <v/>
      </c>
      <c r="U67" s="466"/>
      <c r="V67" s="465" t="str">
        <f t="shared" si="9"/>
        <v/>
      </c>
      <c r="W67" s="466"/>
      <c r="X67" s="463" t="str">
        <f t="shared" si="16"/>
        <v/>
      </c>
      <c r="Y67" s="464"/>
      <c r="Z67" s="336" t="str">
        <f>IF(OR(B67&gt;1,B67=1),(VLOOKUP(D67,Datos_Base_Calculo!$B$4:$D$42,2,0)*X67*$AF$12),"")</f>
        <v/>
      </c>
      <c r="AA67" s="465" t="str">
        <f t="shared" si="24"/>
        <v/>
      </c>
      <c r="AB67" s="466"/>
      <c r="AC67" s="465" t="str">
        <f t="shared" si="17"/>
        <v/>
      </c>
      <c r="AD67" s="466"/>
      <c r="AE67" s="336" t="str">
        <f>IF(OR(B67&gt;1,B67=1),(IF(OR($AD$12=208,$AD$12=240),IF($AD$12=208,3,2),"error")*VLOOKUP(D67,Datos_Base_Calculo!$B$4:$D$42,3,0)*(AC67)^2*(C67/1000)),"")</f>
        <v/>
      </c>
      <c r="AF67" s="465" t="str">
        <f t="shared" si="18"/>
        <v/>
      </c>
      <c r="AG67" s="466"/>
      <c r="AH67" s="433" t="str">
        <f t="shared" si="22"/>
        <v/>
      </c>
      <c r="AI67" s="362"/>
      <c r="AJ67" s="363"/>
      <c r="AK67" s="364"/>
      <c r="AL67" s="365"/>
      <c r="AM67" s="366"/>
      <c r="AN67" s="365"/>
      <c r="AO67" s="366"/>
      <c r="AP67" s="365"/>
      <c r="AQ67" s="366"/>
      <c r="AR67" s="365"/>
      <c r="AS67" s="364">
        <f t="shared" si="6"/>
        <v>0</v>
      </c>
      <c r="AT67" s="365">
        <f t="shared" si="6"/>
        <v>0</v>
      </c>
      <c r="AU67" s="312"/>
      <c r="AV67" s="312"/>
      <c r="AW67" s="312"/>
      <c r="AX67" s="313"/>
      <c r="AY67" s="314"/>
      <c r="AZ67" s="314"/>
      <c r="BA67" s="314"/>
      <c r="BB67" s="311"/>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row>
    <row r="68" spans="1:98" x14ac:dyDescent="0.3">
      <c r="A68" s="137"/>
      <c r="B68" s="138"/>
      <c r="C68" s="138"/>
      <c r="D68" s="467"/>
      <c r="E68" s="468"/>
      <c r="F68" s="469"/>
      <c r="G68" s="459"/>
      <c r="H68" s="460"/>
      <c r="I68" s="459" t="str">
        <f t="shared" si="19"/>
        <v/>
      </c>
      <c r="J68" s="460"/>
      <c r="K68" s="459" t="str">
        <f t="shared" si="5"/>
        <v/>
      </c>
      <c r="L68" s="460"/>
      <c r="M68" s="139">
        <f t="shared" si="23"/>
        <v>0</v>
      </c>
      <c r="N68" s="139">
        <f t="shared" si="20"/>
        <v>0</v>
      </c>
      <c r="O68" s="138"/>
      <c r="P68" s="446" t="str">
        <f t="shared" si="15"/>
        <v/>
      </c>
      <c r="Q68" s="447"/>
      <c r="R68" s="446" t="str">
        <f t="shared" si="21"/>
        <v/>
      </c>
      <c r="S68" s="447"/>
      <c r="T68" s="446" t="str">
        <f>IF(OR(B68&gt;1,B68=1),VLOOKUP(K68,Datos_Base_Calculo!$G$6:$O$105,IF(AND($I$16="x",$I$17=0,$I$18=0),$C$17+1,IF(AND($I$16=0,$I$17="x",$I$18=0),8,(IF(AND($I$16=0,$I$16=0,$I$18="x"),9,"error"))))),"")</f>
        <v/>
      </c>
      <c r="U68" s="447"/>
      <c r="V68" s="446" t="str">
        <f t="shared" si="9"/>
        <v/>
      </c>
      <c r="W68" s="447"/>
      <c r="X68" s="459" t="str">
        <f t="shared" si="16"/>
        <v/>
      </c>
      <c r="Y68" s="460"/>
      <c r="Z68" s="140" t="str">
        <f>IF(OR(B68&gt;1,B68=1),(VLOOKUP(D68,Datos_Base_Calculo!$B$4:$D$42,2,0)*X68*$AF$12),"")</f>
        <v/>
      </c>
      <c r="AA68" s="446" t="str">
        <f t="shared" si="24"/>
        <v/>
      </c>
      <c r="AB68" s="447"/>
      <c r="AC68" s="446" t="str">
        <f t="shared" si="17"/>
        <v/>
      </c>
      <c r="AD68" s="447"/>
      <c r="AE68" s="140" t="str">
        <f>IF(OR(B68&gt;1,B68=1),(IF(OR($AD$12=208,$AD$12=240),IF($AD$12=208,3,2),"error")*VLOOKUP(D68,Datos_Base_Calculo!$B$4:$D$42,3,0)*(AC68)^2*(C68/1000)),"")</f>
        <v/>
      </c>
      <c r="AF68" s="446" t="str">
        <f t="shared" si="18"/>
        <v/>
      </c>
      <c r="AG68" s="447"/>
      <c r="AH68" s="435" t="str">
        <f t="shared" si="22"/>
        <v/>
      </c>
      <c r="AI68" s="362"/>
      <c r="AJ68" s="363"/>
      <c r="AK68" s="364"/>
      <c r="AL68" s="365"/>
      <c r="AM68" s="366"/>
      <c r="AN68" s="365"/>
      <c r="AO68" s="366"/>
      <c r="AP68" s="365"/>
      <c r="AQ68" s="366"/>
      <c r="AR68" s="365"/>
      <c r="AS68" s="364">
        <f t="shared" si="6"/>
        <v>0</v>
      </c>
      <c r="AT68" s="365">
        <f t="shared" si="6"/>
        <v>0</v>
      </c>
      <c r="AU68" s="312"/>
      <c r="AV68" s="312"/>
      <c r="AW68" s="312"/>
      <c r="AX68" s="313"/>
      <c r="AY68" s="314"/>
      <c r="AZ68" s="314"/>
      <c r="BA68" s="314"/>
      <c r="BB68" s="311"/>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row>
    <row r="69" spans="1:98" x14ac:dyDescent="0.3">
      <c r="A69" s="442"/>
      <c r="B69" s="439"/>
      <c r="C69" s="439"/>
      <c r="D69" s="470"/>
      <c r="E69" s="471"/>
      <c r="F69" s="472"/>
      <c r="G69" s="476"/>
      <c r="H69" s="477"/>
      <c r="I69" s="463" t="str">
        <f t="shared" si="19"/>
        <v/>
      </c>
      <c r="J69" s="464"/>
      <c r="K69" s="463" t="str">
        <f t="shared" si="5"/>
        <v/>
      </c>
      <c r="L69" s="464"/>
      <c r="M69" s="342">
        <f t="shared" si="23"/>
        <v>0</v>
      </c>
      <c r="N69" s="335">
        <f t="shared" si="20"/>
        <v>0</v>
      </c>
      <c r="O69" s="439"/>
      <c r="P69" s="465" t="str">
        <f t="shared" si="15"/>
        <v/>
      </c>
      <c r="Q69" s="466"/>
      <c r="R69" s="465" t="str">
        <f t="shared" si="21"/>
        <v/>
      </c>
      <c r="S69" s="466"/>
      <c r="T69" s="465" t="str">
        <f>IF(OR(B69&gt;1,B69=1),VLOOKUP(K69,Datos_Base_Calculo!$G$6:$O$105,IF(AND($I$16="x",$I$17=0,$I$18=0),$C$17+1,IF(AND($I$16=0,$I$17="x",$I$18=0),8,(IF(AND($I$16=0,$I$16=0,$I$18="x"),9,"error"))))),"")</f>
        <v/>
      </c>
      <c r="U69" s="466"/>
      <c r="V69" s="465" t="str">
        <f t="shared" si="9"/>
        <v/>
      </c>
      <c r="W69" s="466"/>
      <c r="X69" s="463" t="str">
        <f t="shared" si="16"/>
        <v/>
      </c>
      <c r="Y69" s="464"/>
      <c r="Z69" s="336" t="str">
        <f>IF(OR(B69&gt;1,B69=1),(VLOOKUP(D69,Datos_Base_Calculo!$B$4:$D$42,2,0)*X69*$AF$12),"")</f>
        <v/>
      </c>
      <c r="AA69" s="465" t="str">
        <f t="shared" si="24"/>
        <v/>
      </c>
      <c r="AB69" s="466"/>
      <c r="AC69" s="465" t="str">
        <f t="shared" si="17"/>
        <v/>
      </c>
      <c r="AD69" s="466"/>
      <c r="AE69" s="336" t="str">
        <f>IF(OR(B69&gt;1,B69=1),(IF(OR($AD$12=208,$AD$12=240),IF($AD$12=208,3,2),"error")*VLOOKUP(D69,Datos_Base_Calculo!$B$4:$D$42,3,0)*(AC69)^2*(C69/1000)),"")</f>
        <v/>
      </c>
      <c r="AF69" s="465" t="str">
        <f t="shared" si="18"/>
        <v/>
      </c>
      <c r="AG69" s="466"/>
      <c r="AH69" s="433" t="str">
        <f t="shared" si="22"/>
        <v/>
      </c>
      <c r="AI69" s="362"/>
      <c r="AJ69" s="363"/>
      <c r="AK69" s="364"/>
      <c r="AL69" s="365"/>
      <c r="AM69" s="366"/>
      <c r="AN69" s="365"/>
      <c r="AO69" s="366"/>
      <c r="AP69" s="365"/>
      <c r="AQ69" s="366"/>
      <c r="AR69" s="365"/>
      <c r="AS69" s="364">
        <f t="shared" si="6"/>
        <v>0</v>
      </c>
      <c r="AT69" s="365">
        <f t="shared" si="6"/>
        <v>0</v>
      </c>
      <c r="AU69" s="312"/>
      <c r="AV69" s="312"/>
      <c r="AW69" s="312"/>
      <c r="AX69" s="313"/>
      <c r="AY69" s="314"/>
      <c r="AZ69" s="314"/>
      <c r="BA69" s="314"/>
      <c r="BB69" s="311"/>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row>
    <row r="70" spans="1:98" x14ac:dyDescent="0.3">
      <c r="A70" s="137"/>
      <c r="B70" s="138"/>
      <c r="C70" s="138"/>
      <c r="D70" s="467"/>
      <c r="E70" s="468"/>
      <c r="F70" s="469"/>
      <c r="G70" s="459"/>
      <c r="H70" s="460"/>
      <c r="I70" s="459" t="str">
        <f t="shared" si="19"/>
        <v/>
      </c>
      <c r="J70" s="460"/>
      <c r="K70" s="459" t="str">
        <f t="shared" si="5"/>
        <v/>
      </c>
      <c r="L70" s="460"/>
      <c r="M70" s="139">
        <f t="shared" si="23"/>
        <v>0</v>
      </c>
      <c r="N70" s="139">
        <f t="shared" si="20"/>
        <v>0</v>
      </c>
      <c r="O70" s="138"/>
      <c r="P70" s="446" t="str">
        <f t="shared" si="15"/>
        <v/>
      </c>
      <c r="Q70" s="447"/>
      <c r="R70" s="446" t="str">
        <f t="shared" si="21"/>
        <v/>
      </c>
      <c r="S70" s="447"/>
      <c r="T70" s="446" t="str">
        <f>IF(OR(B70&gt;1,B70=1),VLOOKUP(K70,Datos_Base_Calculo!$G$6:$O$105,IF(AND($I$16="x",$I$17=0,$I$18=0),$C$17+1,IF(AND($I$16=0,$I$17="x",$I$18=0),8,(IF(AND($I$16=0,$I$16=0,$I$18="x"),9,"error"))))),"")</f>
        <v/>
      </c>
      <c r="U70" s="447"/>
      <c r="V70" s="446" t="str">
        <f t="shared" si="9"/>
        <v/>
      </c>
      <c r="W70" s="447"/>
      <c r="X70" s="459" t="str">
        <f t="shared" si="16"/>
        <v/>
      </c>
      <c r="Y70" s="460"/>
      <c r="Z70" s="140" t="str">
        <f>IF(OR(B70&gt;1,B70=1),(VLOOKUP(D70,Datos_Base_Calculo!$B$4:$D$42,2,0)*X70*$AF$12),"")</f>
        <v/>
      </c>
      <c r="AA70" s="446" t="str">
        <f t="shared" si="24"/>
        <v/>
      </c>
      <c r="AB70" s="447"/>
      <c r="AC70" s="446" t="str">
        <f t="shared" si="17"/>
        <v/>
      </c>
      <c r="AD70" s="447"/>
      <c r="AE70" s="140" t="str">
        <f>IF(OR(B70&gt;1,B70=1),(IF(OR($AD$12=208,$AD$12=240),IF($AD$12=208,3,2),"error")*VLOOKUP(D70,Datos_Base_Calculo!$B$4:$D$42,3,0)*(AC70)^2*(C70/1000)),"")</f>
        <v/>
      </c>
      <c r="AF70" s="446" t="str">
        <f t="shared" si="18"/>
        <v/>
      </c>
      <c r="AG70" s="447"/>
      <c r="AH70" s="435" t="str">
        <f t="shared" si="22"/>
        <v/>
      </c>
      <c r="AI70" s="362"/>
      <c r="AJ70" s="363"/>
      <c r="AK70" s="364"/>
      <c r="AL70" s="365"/>
      <c r="AM70" s="366"/>
      <c r="AN70" s="365"/>
      <c r="AO70" s="366"/>
      <c r="AP70" s="365"/>
      <c r="AQ70" s="366"/>
      <c r="AR70" s="365"/>
      <c r="AS70" s="364">
        <f t="shared" si="6"/>
        <v>0</v>
      </c>
      <c r="AT70" s="365">
        <f t="shared" si="6"/>
        <v>0</v>
      </c>
      <c r="AU70" s="312"/>
      <c r="AV70" s="312"/>
      <c r="AW70" s="312"/>
      <c r="AX70" s="313"/>
      <c r="AY70" s="314"/>
      <c r="AZ70" s="314"/>
      <c r="BA70" s="314"/>
      <c r="BB70" s="311"/>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row>
    <row r="71" spans="1:98" x14ac:dyDescent="0.3">
      <c r="A71" s="442"/>
      <c r="B71" s="439"/>
      <c r="C71" s="439"/>
      <c r="D71" s="470"/>
      <c r="E71" s="471"/>
      <c r="F71" s="472"/>
      <c r="G71" s="476"/>
      <c r="H71" s="477"/>
      <c r="I71" s="463" t="str">
        <f t="shared" si="19"/>
        <v/>
      </c>
      <c r="J71" s="464"/>
      <c r="K71" s="463" t="str">
        <f t="shared" si="5"/>
        <v/>
      </c>
      <c r="L71" s="464"/>
      <c r="M71" s="342">
        <f t="shared" si="23"/>
        <v>0</v>
      </c>
      <c r="N71" s="335">
        <f t="shared" si="20"/>
        <v>0</v>
      </c>
      <c r="O71" s="439"/>
      <c r="P71" s="465" t="str">
        <f t="shared" si="15"/>
        <v/>
      </c>
      <c r="Q71" s="466"/>
      <c r="R71" s="465" t="str">
        <f t="shared" si="21"/>
        <v/>
      </c>
      <c r="S71" s="466"/>
      <c r="T71" s="465" t="str">
        <f>IF(OR(B71&gt;1,B71=1),VLOOKUP(K71,Datos_Base_Calculo!$G$6:$O$105,IF(AND($I$16="x",$I$17=0,$I$18=0),$C$17+1,IF(AND($I$16=0,$I$17="x",$I$18=0),8,(IF(AND($I$16=0,$I$16=0,$I$18="x"),9,"error"))))),"")</f>
        <v/>
      </c>
      <c r="U71" s="466"/>
      <c r="V71" s="465" t="str">
        <f t="shared" si="9"/>
        <v/>
      </c>
      <c r="W71" s="466"/>
      <c r="X71" s="463" t="str">
        <f t="shared" si="16"/>
        <v/>
      </c>
      <c r="Y71" s="464"/>
      <c r="Z71" s="336" t="str">
        <f>IF(OR(B71&gt;1,B71=1),(VLOOKUP(D71,Datos_Base_Calculo!$B$4:$D$42,2,0)*X71*$AF$12),"")</f>
        <v/>
      </c>
      <c r="AA71" s="465" t="str">
        <f t="shared" si="24"/>
        <v/>
      </c>
      <c r="AB71" s="466"/>
      <c r="AC71" s="465" t="str">
        <f t="shared" si="17"/>
        <v/>
      </c>
      <c r="AD71" s="466"/>
      <c r="AE71" s="336" t="str">
        <f>IF(OR(B71&gt;1,B71=1),(IF(OR($AD$12=208,$AD$12=240),IF($AD$12=208,3,2),"error")*VLOOKUP(D71,Datos_Base_Calculo!$B$4:$D$42,3,0)*(AC71)^2*(C71/1000)),"")</f>
        <v/>
      </c>
      <c r="AF71" s="465" t="str">
        <f t="shared" si="18"/>
        <v/>
      </c>
      <c r="AG71" s="466"/>
      <c r="AH71" s="433" t="str">
        <f t="shared" si="22"/>
        <v/>
      </c>
      <c r="AI71" s="362"/>
      <c r="AJ71" s="363"/>
      <c r="AK71" s="364"/>
      <c r="AL71" s="365"/>
      <c r="AM71" s="366"/>
      <c r="AN71" s="365"/>
      <c r="AO71" s="366"/>
      <c r="AP71" s="365"/>
      <c r="AQ71" s="366"/>
      <c r="AR71" s="365"/>
      <c r="AS71" s="364">
        <f t="shared" si="6"/>
        <v>0</v>
      </c>
      <c r="AT71" s="365">
        <f t="shared" si="6"/>
        <v>0</v>
      </c>
      <c r="AU71" s="312"/>
      <c r="AV71" s="312"/>
      <c r="AW71" s="312"/>
      <c r="AX71" s="313"/>
      <c r="AY71" s="314"/>
      <c r="AZ71" s="314"/>
      <c r="BA71" s="314"/>
      <c r="BB71" s="311"/>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row>
    <row r="72" spans="1:98" x14ac:dyDescent="0.3">
      <c r="A72" s="137"/>
      <c r="B72" s="138"/>
      <c r="C72" s="138"/>
      <c r="D72" s="467"/>
      <c r="E72" s="468"/>
      <c r="F72" s="469"/>
      <c r="G72" s="459"/>
      <c r="H72" s="460"/>
      <c r="I72" s="459" t="str">
        <f t="shared" si="19"/>
        <v/>
      </c>
      <c r="J72" s="460"/>
      <c r="K72" s="459" t="str">
        <f t="shared" si="5"/>
        <v/>
      </c>
      <c r="L72" s="460"/>
      <c r="M72" s="139">
        <f t="shared" si="23"/>
        <v>0</v>
      </c>
      <c r="N72" s="139">
        <f t="shared" si="20"/>
        <v>0</v>
      </c>
      <c r="O72" s="138"/>
      <c r="P72" s="446" t="str">
        <f t="shared" si="15"/>
        <v/>
      </c>
      <c r="Q72" s="447"/>
      <c r="R72" s="446" t="str">
        <f t="shared" si="21"/>
        <v/>
      </c>
      <c r="S72" s="447"/>
      <c r="T72" s="446" t="str">
        <f>IF(OR(B72&gt;1,B72=1),VLOOKUP(K72,Datos_Base_Calculo!$G$6:$O$105,IF(AND($I$16="x",$I$17=0,$I$18=0),$C$17+1,IF(AND($I$16=0,$I$17="x",$I$18=0),8,(IF(AND($I$16=0,$I$16=0,$I$18="x"),9,"error"))))),"")</f>
        <v/>
      </c>
      <c r="U72" s="447"/>
      <c r="V72" s="446" t="str">
        <f t="shared" si="9"/>
        <v/>
      </c>
      <c r="W72" s="447"/>
      <c r="X72" s="459" t="str">
        <f t="shared" si="16"/>
        <v/>
      </c>
      <c r="Y72" s="460"/>
      <c r="Z72" s="140" t="str">
        <f>IF(OR(B72&gt;1,B72=1),(VLOOKUP(D72,Datos_Base_Calculo!$B$4:$D$42,2,0)*X72*$AF$12),"")</f>
        <v/>
      </c>
      <c r="AA72" s="446" t="str">
        <f t="shared" si="24"/>
        <v/>
      </c>
      <c r="AB72" s="447"/>
      <c r="AC72" s="446" t="str">
        <f t="shared" si="17"/>
        <v/>
      </c>
      <c r="AD72" s="447"/>
      <c r="AE72" s="140" t="str">
        <f>IF(OR(B72&gt;1,B72=1),(IF(OR($AD$12=208,$AD$12=240),IF($AD$12=208,3,2),"error")*VLOOKUP(D72,Datos_Base_Calculo!$B$4:$D$42,3,0)*(AC72)^2*(C72/1000)),"")</f>
        <v/>
      </c>
      <c r="AF72" s="446" t="str">
        <f t="shared" si="18"/>
        <v/>
      </c>
      <c r="AG72" s="447"/>
      <c r="AH72" s="435" t="str">
        <f t="shared" si="22"/>
        <v/>
      </c>
      <c r="AI72" s="362"/>
      <c r="AJ72" s="363"/>
      <c r="AK72" s="364"/>
      <c r="AL72" s="365"/>
      <c r="AM72" s="366"/>
      <c r="AN72" s="365"/>
      <c r="AO72" s="366"/>
      <c r="AP72" s="365"/>
      <c r="AQ72" s="366"/>
      <c r="AR72" s="365"/>
      <c r="AS72" s="364">
        <f t="shared" si="6"/>
        <v>0</v>
      </c>
      <c r="AT72" s="365">
        <f t="shared" si="6"/>
        <v>0</v>
      </c>
      <c r="AU72" s="312"/>
      <c r="AV72" s="312"/>
      <c r="AW72" s="312"/>
      <c r="AX72" s="313"/>
      <c r="AY72" s="314"/>
      <c r="AZ72" s="314"/>
      <c r="BA72" s="314"/>
      <c r="BB72" s="311"/>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row>
    <row r="73" spans="1:98" x14ac:dyDescent="0.3">
      <c r="A73" s="442"/>
      <c r="B73" s="439"/>
      <c r="C73" s="439"/>
      <c r="D73" s="470"/>
      <c r="E73" s="471"/>
      <c r="F73" s="472"/>
      <c r="G73" s="476"/>
      <c r="H73" s="477"/>
      <c r="I73" s="463" t="str">
        <f t="shared" si="19"/>
        <v/>
      </c>
      <c r="J73" s="464"/>
      <c r="K73" s="463" t="str">
        <f t="shared" si="5"/>
        <v/>
      </c>
      <c r="L73" s="464"/>
      <c r="M73" s="342">
        <f t="shared" si="23"/>
        <v>0</v>
      </c>
      <c r="N73" s="335">
        <f t="shared" si="20"/>
        <v>0</v>
      </c>
      <c r="O73" s="439"/>
      <c r="P73" s="465" t="str">
        <f t="shared" si="15"/>
        <v/>
      </c>
      <c r="Q73" s="466"/>
      <c r="R73" s="465" t="str">
        <f t="shared" si="21"/>
        <v/>
      </c>
      <c r="S73" s="466"/>
      <c r="T73" s="465" t="str">
        <f>IF(OR(B73&gt;1,B73=1),VLOOKUP(K73,Datos_Base_Calculo!$G$6:$O$105,IF(AND($I$16="x",$I$17=0,$I$18=0),$C$17+1,IF(AND($I$16=0,$I$17="x",$I$18=0),8,(IF(AND($I$16=0,$I$16=0,$I$18="x"),9,"error"))))),"")</f>
        <v/>
      </c>
      <c r="U73" s="466"/>
      <c r="V73" s="465" t="str">
        <f t="shared" si="9"/>
        <v/>
      </c>
      <c r="W73" s="466"/>
      <c r="X73" s="463" t="str">
        <f t="shared" si="16"/>
        <v/>
      </c>
      <c r="Y73" s="464"/>
      <c r="Z73" s="336" t="str">
        <f>IF(OR(B73&gt;1,B73=1),(VLOOKUP(D73,Datos_Base_Calculo!$B$4:$D$42,2,0)*X73*$AF$12),"")</f>
        <v/>
      </c>
      <c r="AA73" s="465" t="str">
        <f t="shared" si="24"/>
        <v/>
      </c>
      <c r="AB73" s="466"/>
      <c r="AC73" s="465" t="str">
        <f t="shared" si="17"/>
        <v/>
      </c>
      <c r="AD73" s="466"/>
      <c r="AE73" s="336" t="str">
        <f>IF(OR(B73&gt;1,B73=1),(IF(OR($AD$12=208,$AD$12=240),IF($AD$12=208,3,2),"error")*VLOOKUP(D73,Datos_Base_Calculo!$B$4:$D$42,3,0)*(AC73)^2*(C73/1000)),"")</f>
        <v/>
      </c>
      <c r="AF73" s="465" t="str">
        <f t="shared" si="18"/>
        <v/>
      </c>
      <c r="AG73" s="466"/>
      <c r="AH73" s="433" t="str">
        <f t="shared" si="22"/>
        <v/>
      </c>
      <c r="AI73" s="362"/>
      <c r="AJ73" s="363"/>
      <c r="AK73" s="364"/>
      <c r="AL73" s="365"/>
      <c r="AM73" s="366"/>
      <c r="AN73" s="365"/>
      <c r="AO73" s="366"/>
      <c r="AP73" s="365"/>
      <c r="AQ73" s="366"/>
      <c r="AR73" s="365"/>
      <c r="AS73" s="364">
        <f t="shared" si="6"/>
        <v>0</v>
      </c>
      <c r="AT73" s="365">
        <f t="shared" si="6"/>
        <v>0</v>
      </c>
      <c r="AU73" s="312"/>
      <c r="AV73" s="312"/>
      <c r="AW73" s="312"/>
      <c r="AX73" s="313"/>
      <c r="AY73" s="314"/>
      <c r="AZ73" s="314"/>
      <c r="BA73" s="314"/>
      <c r="BB73" s="311"/>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row>
    <row r="74" spans="1:98" x14ac:dyDescent="0.3">
      <c r="A74" s="137"/>
      <c r="B74" s="138"/>
      <c r="C74" s="138"/>
      <c r="D74" s="467"/>
      <c r="E74" s="468"/>
      <c r="F74" s="469"/>
      <c r="G74" s="459"/>
      <c r="H74" s="460"/>
      <c r="I74" s="459" t="str">
        <f t="shared" si="19"/>
        <v/>
      </c>
      <c r="J74" s="460"/>
      <c r="K74" s="459" t="str">
        <f t="shared" si="5"/>
        <v/>
      </c>
      <c r="L74" s="460"/>
      <c r="M74" s="139">
        <f t="shared" si="23"/>
        <v>0</v>
      </c>
      <c r="N74" s="139">
        <f t="shared" si="20"/>
        <v>0</v>
      </c>
      <c r="O74" s="138"/>
      <c r="P74" s="446" t="str">
        <f t="shared" si="15"/>
        <v/>
      </c>
      <c r="Q74" s="447"/>
      <c r="R74" s="446" t="str">
        <f t="shared" si="21"/>
        <v/>
      </c>
      <c r="S74" s="447"/>
      <c r="T74" s="446" t="str">
        <f>IF(OR(B74&gt;1,B74=1),VLOOKUP(K74,Datos_Base_Calculo!$G$6:$O$105,IF(AND($I$16="x",$I$17=0,$I$18=0),$C$17+1,IF(AND($I$16=0,$I$17="x",$I$18=0),8,(IF(AND($I$16=0,$I$16=0,$I$18="x"),9,"error"))))),"")</f>
        <v/>
      </c>
      <c r="U74" s="447"/>
      <c r="V74" s="446" t="str">
        <f t="shared" si="9"/>
        <v/>
      </c>
      <c r="W74" s="447"/>
      <c r="X74" s="459" t="str">
        <f t="shared" si="16"/>
        <v/>
      </c>
      <c r="Y74" s="460"/>
      <c r="Z74" s="140" t="str">
        <f>IF(OR(B74&gt;1,B74=1),(VLOOKUP(D74,Datos_Base_Calculo!$B$4:$D$42,2,0)*X74*$AF$12),"")</f>
        <v/>
      </c>
      <c r="AA74" s="446" t="str">
        <f t="shared" si="24"/>
        <v/>
      </c>
      <c r="AB74" s="447"/>
      <c r="AC74" s="446" t="str">
        <f t="shared" si="17"/>
        <v/>
      </c>
      <c r="AD74" s="447"/>
      <c r="AE74" s="140" t="str">
        <f>IF(OR(B74&gt;1,B74=1),(IF(OR($AD$12=208,$AD$12=240),IF($AD$12=208,3,2),"error")*VLOOKUP(D74,Datos_Base_Calculo!$B$4:$D$42,3,0)*(AC74)^2*(C74/1000)),"")</f>
        <v/>
      </c>
      <c r="AF74" s="446" t="str">
        <f t="shared" si="18"/>
        <v/>
      </c>
      <c r="AG74" s="447"/>
      <c r="AH74" s="435" t="str">
        <f t="shared" si="22"/>
        <v/>
      </c>
      <c r="AI74" s="362"/>
      <c r="AJ74" s="363"/>
      <c r="AK74" s="364"/>
      <c r="AL74" s="365"/>
      <c r="AM74" s="366"/>
      <c r="AN74" s="365"/>
      <c r="AO74" s="366"/>
      <c r="AP74" s="365"/>
      <c r="AQ74" s="366"/>
      <c r="AR74" s="365"/>
      <c r="AS74" s="364">
        <f t="shared" si="6"/>
        <v>0</v>
      </c>
      <c r="AT74" s="365">
        <f t="shared" si="6"/>
        <v>0</v>
      </c>
      <c r="AU74" s="312"/>
      <c r="AV74" s="312"/>
      <c r="AW74" s="312"/>
      <c r="AX74" s="313"/>
      <c r="AY74" s="314"/>
      <c r="AZ74" s="314"/>
      <c r="BA74" s="314"/>
      <c r="BB74" s="311"/>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row>
    <row r="75" spans="1:98" x14ac:dyDescent="0.3">
      <c r="A75" s="442"/>
      <c r="B75" s="439"/>
      <c r="C75" s="439"/>
      <c r="D75" s="470"/>
      <c r="E75" s="471"/>
      <c r="F75" s="472"/>
      <c r="G75" s="476"/>
      <c r="H75" s="477"/>
      <c r="I75" s="463" t="str">
        <f t="shared" si="19"/>
        <v/>
      </c>
      <c r="J75" s="464"/>
      <c r="K75" s="463" t="str">
        <f t="shared" si="5"/>
        <v/>
      </c>
      <c r="L75" s="464"/>
      <c r="M75" s="342">
        <f t="shared" si="23"/>
        <v>0</v>
      </c>
      <c r="N75" s="335">
        <f t="shared" si="20"/>
        <v>0</v>
      </c>
      <c r="O75" s="439"/>
      <c r="P75" s="465" t="str">
        <f t="shared" si="15"/>
        <v/>
      </c>
      <c r="Q75" s="466"/>
      <c r="R75" s="465" t="str">
        <f t="shared" si="21"/>
        <v/>
      </c>
      <c r="S75" s="466"/>
      <c r="T75" s="465" t="str">
        <f>IF(OR(B75&gt;1,B75=1),VLOOKUP(K75,Datos_Base_Calculo!$G$6:$O$105,IF(AND($I$16="x",$I$17=0,$I$18=0),$C$17+1,IF(AND($I$16=0,$I$17="x",$I$18=0),8,(IF(AND($I$16=0,$I$16=0,$I$18="x"),9,"error"))))),"")</f>
        <v/>
      </c>
      <c r="U75" s="466"/>
      <c r="V75" s="465" t="str">
        <f>IF(OR(B75&gt;1,B75=1),(($Q$17*IF(AND($I$16=0,$I$17="x",$I$18=0),T75/($AF$12*1),IF(AND($I$16=0,$I$16=0,$I$18="x"),K75,"error")))+(N75+R75)/$AF$12),"")</f>
        <v/>
      </c>
      <c r="W75" s="466"/>
      <c r="X75" s="463" t="str">
        <f t="shared" si="16"/>
        <v/>
      </c>
      <c r="Y75" s="464"/>
      <c r="Z75" s="336" t="str">
        <f>IF(OR(B75&gt;1,B75=1),(VLOOKUP(D75,Datos_Base_Calculo!$B$4:$D$42,2,0)*X75*$AF$12),"")</f>
        <v/>
      </c>
      <c r="AA75" s="465" t="str">
        <f t="shared" si="24"/>
        <v/>
      </c>
      <c r="AB75" s="466"/>
      <c r="AC75" s="465" t="str">
        <f t="shared" si="17"/>
        <v/>
      </c>
      <c r="AD75" s="466"/>
      <c r="AE75" s="336" t="str">
        <f>IF(OR(B75&gt;1,B75=1),(IF(OR($AD$12=208,$AD$12=240),IF($AD$12=208,3,2),"error")*VLOOKUP(D75,Datos_Base_Calculo!$B$4:$D$42,3,0)*(AC75)^2*(C75/1000)),"")</f>
        <v/>
      </c>
      <c r="AF75" s="465" t="str">
        <f t="shared" si="18"/>
        <v/>
      </c>
      <c r="AG75" s="466"/>
      <c r="AH75" s="433" t="str">
        <f t="shared" si="22"/>
        <v/>
      </c>
      <c r="AI75" s="362"/>
      <c r="AJ75" s="363"/>
      <c r="AK75" s="364"/>
      <c r="AL75" s="365"/>
      <c r="AM75" s="366"/>
      <c r="AN75" s="365"/>
      <c r="AO75" s="366"/>
      <c r="AP75" s="365"/>
      <c r="AQ75" s="366"/>
      <c r="AR75" s="365"/>
      <c r="AS75" s="364">
        <f t="shared" si="6"/>
        <v>0</v>
      </c>
      <c r="AT75" s="365">
        <f t="shared" si="6"/>
        <v>0</v>
      </c>
      <c r="AU75" s="312"/>
      <c r="AV75" s="312"/>
      <c r="AW75" s="312"/>
      <c r="AX75" s="313"/>
      <c r="AY75" s="314"/>
      <c r="AZ75" s="314"/>
      <c r="BA75" s="314"/>
      <c r="BB75" s="311"/>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row>
    <row r="76" spans="1:98" x14ac:dyDescent="0.3">
      <c r="A76" s="137"/>
      <c r="B76" s="138"/>
      <c r="C76" s="138"/>
      <c r="D76" s="467"/>
      <c r="E76" s="468"/>
      <c r="F76" s="469"/>
      <c r="G76" s="459"/>
      <c r="H76" s="460"/>
      <c r="I76" s="459" t="str">
        <f t="shared" si="19"/>
        <v/>
      </c>
      <c r="J76" s="460"/>
      <c r="K76" s="459" t="str">
        <f t="shared" si="5"/>
        <v/>
      </c>
      <c r="L76" s="460"/>
      <c r="M76" s="139">
        <f t="shared" si="23"/>
        <v>0</v>
      </c>
      <c r="N76" s="139">
        <f t="shared" si="20"/>
        <v>0</v>
      </c>
      <c r="O76" s="138"/>
      <c r="P76" s="446" t="str">
        <f t="shared" si="15"/>
        <v/>
      </c>
      <c r="Q76" s="447"/>
      <c r="R76" s="446" t="str">
        <f t="shared" si="21"/>
        <v/>
      </c>
      <c r="S76" s="447"/>
      <c r="T76" s="446" t="str">
        <f>IF(OR(B76&gt;1,B76=1),VLOOKUP(K76,Datos_Base_Calculo!$G$6:$O$105,IF(AND($I$16="x",$I$17=0,$I$18=0),$C$17+1,IF(AND($I$16=0,$I$17="x",$I$18=0),8,(IF(AND($I$16=0,$I$16=0,$I$18="x"),9,"error"))))),"")</f>
        <v/>
      </c>
      <c r="U76" s="447"/>
      <c r="V76" s="446" t="str">
        <f>IF(OR(B76&gt;1,B76=1),(($Q$17*IF(AND($I$16=0,$I$17="x",$I$18=0),T76/($AF$12*1),IF(AND($I$16=0,$I$16=0,$I$18="x"),K76,"error")))+(N76+R76)/$AF$12),"")</f>
        <v/>
      </c>
      <c r="W76" s="447"/>
      <c r="X76" s="459" t="str">
        <f t="shared" si="16"/>
        <v/>
      </c>
      <c r="Y76" s="460"/>
      <c r="Z76" s="140" t="str">
        <f>IF(OR(B76&gt;1,B76=1),(VLOOKUP(D76,Datos_Base_Calculo!$B$4:$D$42,2,0)*X76*$AF$12),"")</f>
        <v/>
      </c>
      <c r="AA76" s="446" t="str">
        <f t="shared" si="24"/>
        <v/>
      </c>
      <c r="AB76" s="447"/>
      <c r="AC76" s="446" t="str">
        <f t="shared" si="17"/>
        <v/>
      </c>
      <c r="AD76" s="447"/>
      <c r="AE76" s="140" t="str">
        <f>IF(OR(B76&gt;1,B76=1),(IF(OR($AD$12=208,$AD$12=240),IF($AD$12=208,3,2),"error")*VLOOKUP(D76,Datos_Base_Calculo!$B$4:$D$42,3,0)*(AC76)^2*(C76/1000)),"")</f>
        <v/>
      </c>
      <c r="AF76" s="446" t="str">
        <f t="shared" si="18"/>
        <v/>
      </c>
      <c r="AG76" s="447"/>
      <c r="AH76" s="435" t="str">
        <f t="shared" si="22"/>
        <v/>
      </c>
      <c r="AI76" s="362"/>
      <c r="AJ76" s="363"/>
      <c r="AK76" s="364"/>
      <c r="AL76" s="365"/>
      <c r="AM76" s="366"/>
      <c r="AN76" s="365"/>
      <c r="AO76" s="366"/>
      <c r="AP76" s="365"/>
      <c r="AQ76" s="366"/>
      <c r="AR76" s="365"/>
      <c r="AS76" s="364">
        <f t="shared" si="6"/>
        <v>0</v>
      </c>
      <c r="AT76" s="365">
        <f t="shared" si="6"/>
        <v>0</v>
      </c>
      <c r="AU76" s="312"/>
      <c r="AV76" s="312"/>
      <c r="AW76" s="312"/>
      <c r="AX76" s="313"/>
      <c r="AY76" s="314"/>
      <c r="AZ76" s="314"/>
      <c r="BA76" s="314"/>
      <c r="BB76" s="311"/>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row>
    <row r="77" spans="1:98" x14ac:dyDescent="0.3">
      <c r="A77" s="442"/>
      <c r="B77" s="439"/>
      <c r="C77" s="439"/>
      <c r="D77" s="470"/>
      <c r="E77" s="471"/>
      <c r="F77" s="472"/>
      <c r="G77" s="476"/>
      <c r="H77" s="477"/>
      <c r="I77" s="463" t="str">
        <f t="shared" si="19"/>
        <v/>
      </c>
      <c r="J77" s="464"/>
      <c r="K77" s="463" t="str">
        <f t="shared" si="5"/>
        <v/>
      </c>
      <c r="L77" s="464"/>
      <c r="M77" s="342">
        <f t="shared" si="23"/>
        <v>0</v>
      </c>
      <c r="N77" s="335">
        <f t="shared" si="20"/>
        <v>0</v>
      </c>
      <c r="O77" s="439"/>
      <c r="P77" s="465" t="str">
        <f t="shared" si="15"/>
        <v/>
      </c>
      <c r="Q77" s="466"/>
      <c r="R77" s="465" t="str">
        <f t="shared" si="21"/>
        <v/>
      </c>
      <c r="S77" s="466"/>
      <c r="T77" s="465" t="str">
        <f>IF(OR(B77&gt;1,B77=1),VLOOKUP(K77,Datos_Base_Calculo!$G$6:$O$105,IF(AND($I$16="x",$I$17=0,$I$18=0),$C$17+1,IF(AND($I$16=0,$I$17="x",$I$18=0),8,(IF(AND($I$16=0,$I$16=0,$I$18="x"),9,"error"))))),"")</f>
        <v/>
      </c>
      <c r="U77" s="466"/>
      <c r="V77" s="465" t="str">
        <f t="shared" ref="V77:V81" si="25">IF(OR(B77&gt;1,B77=1),(($Q$17*IF(AND($I$16=0,$I$17="x",$I$18=0),T77/($AF$12*1),IF(AND($I$16=0,$I$16=0,$I$18="x"),K77,"error")))+(N77+R77)/$AF$12),"")</f>
        <v/>
      </c>
      <c r="W77" s="466"/>
      <c r="X77" s="463" t="str">
        <f t="shared" si="16"/>
        <v/>
      </c>
      <c r="Y77" s="464"/>
      <c r="Z77" s="336" t="str">
        <f>IF(OR(B77&gt;1,B77=1),(VLOOKUP(D77,Datos_Base_Calculo!$B$4:$D$42,2,0)*X77*$AF$12),"")</f>
        <v/>
      </c>
      <c r="AA77" s="465" t="str">
        <f t="shared" si="24"/>
        <v/>
      </c>
      <c r="AB77" s="466"/>
      <c r="AC77" s="465" t="str">
        <f t="shared" si="17"/>
        <v/>
      </c>
      <c r="AD77" s="466"/>
      <c r="AE77" s="336" t="str">
        <f>IF(OR(B77&gt;1,B77=1),(IF(OR($AD$12=208,$AD$12=240),IF($AD$12=208,3,2),"error")*VLOOKUP(D77,Datos_Base_Calculo!$B$4:$D$42,3,0)*(AC77)^2*(C77/1000)),"")</f>
        <v/>
      </c>
      <c r="AF77" s="465" t="str">
        <f t="shared" si="18"/>
        <v/>
      </c>
      <c r="AG77" s="466"/>
      <c r="AH77" s="433" t="str">
        <f t="shared" si="22"/>
        <v/>
      </c>
      <c r="AI77" s="362"/>
      <c r="AJ77" s="363"/>
      <c r="AK77" s="364"/>
      <c r="AL77" s="365"/>
      <c r="AM77" s="366"/>
      <c r="AN77" s="365"/>
      <c r="AO77" s="366"/>
      <c r="AP77" s="365"/>
      <c r="AQ77" s="366"/>
      <c r="AR77" s="365"/>
      <c r="AS77" s="364">
        <f t="shared" si="6"/>
        <v>0</v>
      </c>
      <c r="AT77" s="365">
        <f t="shared" si="6"/>
        <v>0</v>
      </c>
      <c r="AU77" s="312"/>
      <c r="AV77" s="312"/>
      <c r="AW77" s="312"/>
      <c r="AX77" s="313"/>
      <c r="AY77" s="314"/>
      <c r="AZ77" s="314"/>
      <c r="BA77" s="314"/>
      <c r="BB77" s="311"/>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row>
    <row r="78" spans="1:98" x14ac:dyDescent="0.3">
      <c r="A78" s="137"/>
      <c r="B78" s="138"/>
      <c r="C78" s="138"/>
      <c r="D78" s="467"/>
      <c r="E78" s="468"/>
      <c r="F78" s="469"/>
      <c r="G78" s="459"/>
      <c r="H78" s="460"/>
      <c r="I78" s="459" t="str">
        <f t="shared" si="19"/>
        <v/>
      </c>
      <c r="J78" s="460"/>
      <c r="K78" s="459" t="str">
        <f t="shared" si="5"/>
        <v/>
      </c>
      <c r="L78" s="460"/>
      <c r="M78" s="139">
        <f t="shared" si="23"/>
        <v>0</v>
      </c>
      <c r="N78" s="139">
        <f t="shared" si="20"/>
        <v>0</v>
      </c>
      <c r="O78" s="138"/>
      <c r="P78" s="446" t="str">
        <f t="shared" si="15"/>
        <v/>
      </c>
      <c r="Q78" s="447"/>
      <c r="R78" s="446" t="str">
        <f t="shared" si="21"/>
        <v/>
      </c>
      <c r="S78" s="447"/>
      <c r="T78" s="446" t="str">
        <f>IF(OR(B78&gt;1,B78=1),VLOOKUP(K78,Datos_Base_Calculo!$G$6:$O$105,IF(AND($I$16="x",$I$17=0,$I$18=0),$C$17+1,IF(AND($I$16=0,$I$17="x",$I$18=0),8,(IF(AND($I$16=0,$I$16=0,$I$18="x"),9,"error"))))),"")</f>
        <v/>
      </c>
      <c r="U78" s="447"/>
      <c r="V78" s="446" t="str">
        <f t="shared" si="25"/>
        <v/>
      </c>
      <c r="W78" s="447"/>
      <c r="X78" s="459" t="str">
        <f t="shared" si="16"/>
        <v/>
      </c>
      <c r="Y78" s="460"/>
      <c r="Z78" s="140" t="str">
        <f>IF(OR(B78&gt;1,B78=1),(VLOOKUP(D78,Datos_Base_Calculo!$B$4:$D$42,2,0)*X78*$AF$12),"")</f>
        <v/>
      </c>
      <c r="AA78" s="446" t="str">
        <f t="shared" si="24"/>
        <v/>
      </c>
      <c r="AB78" s="447"/>
      <c r="AC78" s="446" t="str">
        <f t="shared" si="17"/>
        <v/>
      </c>
      <c r="AD78" s="447"/>
      <c r="AE78" s="140" t="str">
        <f>IF(OR(B78&gt;1,B78=1),(IF(OR($AD$12=208,$AD$12=240),IF($AD$12=208,3,2),"error")*VLOOKUP(D78,Datos_Base_Calculo!$B$4:$D$42,3,0)*(AC78)^2*(C78/1000)),"")</f>
        <v/>
      </c>
      <c r="AF78" s="446" t="str">
        <f t="shared" si="18"/>
        <v/>
      </c>
      <c r="AG78" s="447"/>
      <c r="AH78" s="435" t="str">
        <f t="shared" si="22"/>
        <v/>
      </c>
      <c r="AI78" s="362"/>
      <c r="AJ78" s="363"/>
      <c r="AK78" s="364"/>
      <c r="AL78" s="365"/>
      <c r="AM78" s="366"/>
      <c r="AN78" s="365"/>
      <c r="AO78" s="366"/>
      <c r="AP78" s="365"/>
      <c r="AQ78" s="366"/>
      <c r="AR78" s="365"/>
      <c r="AS78" s="364">
        <f t="shared" si="6"/>
        <v>0</v>
      </c>
      <c r="AT78" s="365">
        <f t="shared" si="6"/>
        <v>0</v>
      </c>
      <c r="AU78" s="312"/>
      <c r="AV78" s="312"/>
      <c r="AW78" s="312"/>
      <c r="AX78" s="313"/>
      <c r="AY78" s="314"/>
      <c r="AZ78" s="314"/>
      <c r="BA78" s="314"/>
      <c r="BB78" s="311"/>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row>
    <row r="79" spans="1:98" x14ac:dyDescent="0.3">
      <c r="A79" s="442"/>
      <c r="B79" s="439"/>
      <c r="C79" s="439"/>
      <c r="D79" s="470"/>
      <c r="E79" s="471"/>
      <c r="F79" s="472"/>
      <c r="G79" s="476"/>
      <c r="H79" s="477"/>
      <c r="I79" s="463" t="str">
        <f t="shared" si="19"/>
        <v/>
      </c>
      <c r="J79" s="464"/>
      <c r="K79" s="463" t="str">
        <f t="shared" si="5"/>
        <v/>
      </c>
      <c r="L79" s="464"/>
      <c r="M79" s="342">
        <f t="shared" si="23"/>
        <v>0</v>
      </c>
      <c r="N79" s="335">
        <f t="shared" si="20"/>
        <v>0</v>
      </c>
      <c r="O79" s="439"/>
      <c r="P79" s="465" t="str">
        <f t="shared" si="15"/>
        <v/>
      </c>
      <c r="Q79" s="466"/>
      <c r="R79" s="465" t="str">
        <f t="shared" si="21"/>
        <v/>
      </c>
      <c r="S79" s="466"/>
      <c r="T79" s="465" t="str">
        <f>IF(OR(B79&gt;1,B79=1),VLOOKUP(K79,Datos_Base_Calculo!$G$6:$O$105,IF(AND($I$16="x",$I$17=0,$I$18=0),$C$17+1,IF(AND($I$16=0,$I$17="x",$I$18=0),8,(IF(AND($I$16=0,$I$16=0,$I$18="x"),9,"error"))))),"")</f>
        <v/>
      </c>
      <c r="U79" s="466"/>
      <c r="V79" s="465" t="str">
        <f t="shared" si="25"/>
        <v/>
      </c>
      <c r="W79" s="466"/>
      <c r="X79" s="463" t="str">
        <f t="shared" si="16"/>
        <v/>
      </c>
      <c r="Y79" s="464"/>
      <c r="Z79" s="336" t="str">
        <f>IF(OR(B79&gt;1,B79=1),(VLOOKUP(D79,Datos_Base_Calculo!$B$4:$D$42,2,0)*X79*$AF$12),"")</f>
        <v/>
      </c>
      <c r="AA79" s="465" t="str">
        <f t="shared" si="24"/>
        <v/>
      </c>
      <c r="AB79" s="466"/>
      <c r="AC79" s="465" t="str">
        <f t="shared" si="17"/>
        <v/>
      </c>
      <c r="AD79" s="466"/>
      <c r="AE79" s="336" t="str">
        <f>IF(OR(B79&gt;1,B79=1),(IF(OR($AD$12=208,$AD$12=240),IF($AD$12=208,3,2),"error")*VLOOKUP(D79,Datos_Base_Calculo!$B$4:$D$42,3,0)*(AC79)^2*(C79/1000)),"")</f>
        <v/>
      </c>
      <c r="AF79" s="465" t="str">
        <f t="shared" si="18"/>
        <v/>
      </c>
      <c r="AG79" s="466"/>
      <c r="AH79" s="433" t="str">
        <f t="shared" si="22"/>
        <v/>
      </c>
      <c r="AI79" s="362"/>
      <c r="AJ79" s="363"/>
      <c r="AK79" s="364"/>
      <c r="AL79" s="365"/>
      <c r="AM79" s="366"/>
      <c r="AN79" s="365"/>
      <c r="AO79" s="366"/>
      <c r="AP79" s="365"/>
      <c r="AQ79" s="366"/>
      <c r="AR79" s="365"/>
      <c r="AS79" s="364">
        <f t="shared" si="6"/>
        <v>0</v>
      </c>
      <c r="AT79" s="365">
        <f t="shared" si="6"/>
        <v>0</v>
      </c>
      <c r="AU79" s="312"/>
      <c r="AV79" s="312"/>
      <c r="AW79" s="312"/>
      <c r="AX79" s="313"/>
      <c r="AY79" s="314"/>
      <c r="AZ79" s="314"/>
      <c r="BA79" s="314"/>
      <c r="BB79" s="311"/>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row>
    <row r="80" spans="1:98" x14ac:dyDescent="0.3">
      <c r="A80" s="137"/>
      <c r="B80" s="138"/>
      <c r="C80" s="138"/>
      <c r="D80" s="467"/>
      <c r="E80" s="468"/>
      <c r="F80" s="469"/>
      <c r="G80" s="459"/>
      <c r="H80" s="460"/>
      <c r="I80" s="459" t="str">
        <f t="shared" si="19"/>
        <v/>
      </c>
      <c r="J80" s="460"/>
      <c r="K80" s="459" t="str">
        <f t="shared" si="5"/>
        <v/>
      </c>
      <c r="L80" s="460"/>
      <c r="M80" s="139">
        <f t="shared" si="23"/>
        <v>0</v>
      </c>
      <c r="N80" s="139">
        <f t="shared" si="20"/>
        <v>0</v>
      </c>
      <c r="O80" s="138"/>
      <c r="P80" s="446" t="str">
        <f t="shared" si="15"/>
        <v/>
      </c>
      <c r="Q80" s="447"/>
      <c r="R80" s="446" t="str">
        <f t="shared" si="21"/>
        <v/>
      </c>
      <c r="S80" s="447"/>
      <c r="T80" s="446" t="str">
        <f>IF(OR(B80&gt;1,B80=1),VLOOKUP(K80,Datos_Base_Calculo!$G$6:$O$105,IF(AND($I$16="x",$I$17=0,$I$18=0),$C$17+1,IF(AND($I$16=0,$I$17="x",$I$18=0),8,(IF(AND($I$16=0,$I$16=0,$I$18="x"),9,"error"))))),"")</f>
        <v/>
      </c>
      <c r="U80" s="447"/>
      <c r="V80" s="446" t="str">
        <f t="shared" si="25"/>
        <v/>
      </c>
      <c r="W80" s="447"/>
      <c r="X80" s="459" t="str">
        <f t="shared" si="16"/>
        <v/>
      </c>
      <c r="Y80" s="460"/>
      <c r="Z80" s="140" t="str">
        <f>IF(OR(B80&gt;1,B80=1),(VLOOKUP(D80,Datos_Base_Calculo!$B$4:$D$42,2,0)*X80*$AF$12),"")</f>
        <v/>
      </c>
      <c r="AA80" s="446" t="str">
        <f t="shared" si="24"/>
        <v/>
      </c>
      <c r="AB80" s="447"/>
      <c r="AC80" s="446" t="str">
        <f t="shared" si="17"/>
        <v/>
      </c>
      <c r="AD80" s="447"/>
      <c r="AE80" s="140" t="str">
        <f>IF(OR(B80&gt;1,B80=1),(IF(OR($AD$12=208,$AD$12=240),IF($AD$12=208,3,2),"error")*VLOOKUP(D80,Datos_Base_Calculo!$B$4:$D$42,3,0)*(AC80)^2*(C80/1000)),"")</f>
        <v/>
      </c>
      <c r="AF80" s="446" t="str">
        <f t="shared" si="18"/>
        <v/>
      </c>
      <c r="AG80" s="447"/>
      <c r="AH80" s="435" t="str">
        <f t="shared" si="22"/>
        <v/>
      </c>
      <c r="AI80" s="362"/>
      <c r="AJ80" s="363"/>
      <c r="AK80" s="364"/>
      <c r="AL80" s="365"/>
      <c r="AM80" s="366"/>
      <c r="AN80" s="365"/>
      <c r="AO80" s="366"/>
      <c r="AP80" s="365"/>
      <c r="AQ80" s="366"/>
      <c r="AR80" s="365"/>
      <c r="AS80" s="364">
        <f t="shared" si="6"/>
        <v>0</v>
      </c>
      <c r="AT80" s="365">
        <f t="shared" si="6"/>
        <v>0</v>
      </c>
      <c r="AU80" s="312"/>
      <c r="AV80" s="312"/>
      <c r="AW80" s="312"/>
      <c r="AX80" s="313"/>
      <c r="AY80" s="314"/>
      <c r="AZ80" s="314"/>
      <c r="BA80" s="314"/>
      <c r="BB80" s="311"/>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row>
    <row r="81" spans="1:98" x14ac:dyDescent="0.3">
      <c r="A81" s="442"/>
      <c r="B81" s="439"/>
      <c r="C81" s="439"/>
      <c r="D81" s="470"/>
      <c r="E81" s="471"/>
      <c r="F81" s="472"/>
      <c r="G81" s="476"/>
      <c r="H81" s="477"/>
      <c r="I81" s="463" t="str">
        <f t="shared" si="19"/>
        <v/>
      </c>
      <c r="J81" s="464"/>
      <c r="K81" s="463" t="str">
        <f t="shared" si="5"/>
        <v/>
      </c>
      <c r="L81" s="464"/>
      <c r="M81" s="342">
        <f t="shared" si="23"/>
        <v>0</v>
      </c>
      <c r="N81" s="335">
        <f t="shared" si="20"/>
        <v>0</v>
      </c>
      <c r="O81" s="439"/>
      <c r="P81" s="465" t="str">
        <f t="shared" si="15"/>
        <v/>
      </c>
      <c r="Q81" s="466"/>
      <c r="R81" s="465" t="str">
        <f t="shared" si="21"/>
        <v/>
      </c>
      <c r="S81" s="466"/>
      <c r="T81" s="465" t="str">
        <f>IF(OR(B81&gt;1,B81=1),VLOOKUP(K81,Datos_Base_Calculo!$G$6:$O$105,IF(AND($I$16="x",$I$17=0,$I$18=0),$C$17+1,IF(AND($I$16=0,$I$17="x",$I$18=0),8,(IF(AND($I$16=0,$I$16=0,$I$18="x"),9,"error"))))),"")</f>
        <v/>
      </c>
      <c r="U81" s="466"/>
      <c r="V81" s="465" t="str">
        <f t="shared" si="25"/>
        <v/>
      </c>
      <c r="W81" s="466"/>
      <c r="X81" s="463" t="str">
        <f t="shared" si="16"/>
        <v/>
      </c>
      <c r="Y81" s="464"/>
      <c r="Z81" s="336" t="str">
        <f>IF(OR(B81&gt;1,B81=1),(VLOOKUP(D81,Datos_Base_Calculo!$B$4:$D$42,2,0)*X81*$AF$12),"")</f>
        <v/>
      </c>
      <c r="AA81" s="465" t="str">
        <f t="shared" si="24"/>
        <v/>
      </c>
      <c r="AB81" s="466"/>
      <c r="AC81" s="465" t="str">
        <f t="shared" si="17"/>
        <v/>
      </c>
      <c r="AD81" s="466"/>
      <c r="AE81" s="336" t="str">
        <f>IF(OR(B81&gt;1,B81=1),(IF(OR($AD$12=208,$AD$12=240),IF($AD$12=208,3,2),"error")*VLOOKUP(D81,Datos_Base_Calculo!$B$4:$D$42,3,0)*(AC81)^2*(C81/1000)),"")</f>
        <v/>
      </c>
      <c r="AF81" s="465" t="str">
        <f t="shared" si="18"/>
        <v/>
      </c>
      <c r="AG81" s="466"/>
      <c r="AH81" s="433" t="str">
        <f t="shared" si="22"/>
        <v/>
      </c>
      <c r="AI81" s="373"/>
      <c r="AJ81" s="374"/>
      <c r="AK81" s="368"/>
      <c r="AL81" s="369"/>
      <c r="AM81" s="370"/>
      <c r="AN81" s="369"/>
      <c r="AO81" s="370"/>
      <c r="AP81" s="369"/>
      <c r="AQ81" s="370"/>
      <c r="AR81" s="369"/>
      <c r="AS81" s="371">
        <f t="shared" si="6"/>
        <v>0</v>
      </c>
      <c r="AT81" s="372">
        <f t="shared" si="6"/>
        <v>0</v>
      </c>
      <c r="AU81" s="312"/>
      <c r="AV81" s="312"/>
      <c r="AW81" s="312"/>
      <c r="AX81" s="313"/>
      <c r="AY81" s="314"/>
      <c r="AZ81" s="314"/>
      <c r="BA81" s="314"/>
      <c r="BB81" s="311"/>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row>
    <row r="82" spans="1:98" x14ac:dyDescent="0.3">
      <c r="A82" s="473" t="s">
        <v>445</v>
      </c>
      <c r="B82" s="474"/>
      <c r="C82" s="474"/>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5"/>
      <c r="AI82" s="324"/>
      <c r="AJ82" s="309"/>
      <c r="AK82" s="309"/>
      <c r="AL82" s="309"/>
      <c r="AM82" s="309"/>
      <c r="AN82" s="309"/>
      <c r="AO82" s="309"/>
      <c r="AP82" s="309"/>
      <c r="AQ82" s="309"/>
      <c r="AR82" s="309"/>
      <c r="AS82" s="153">
        <f>SUM(AS30:AS81)</f>
        <v>1</v>
      </c>
      <c r="AT82" s="154">
        <f>SUM(AT30:AT81)</f>
        <v>810</v>
      </c>
      <c r="AU82" s="312"/>
      <c r="AV82" s="312"/>
      <c r="AW82" s="312"/>
      <c r="AX82" s="313"/>
      <c r="AY82" s="314"/>
      <c r="AZ82" s="314"/>
      <c r="BA82" s="314"/>
      <c r="BB82" s="311"/>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row>
    <row r="83" spans="1:98" x14ac:dyDescent="0.3">
      <c r="A83" s="137">
        <v>2</v>
      </c>
      <c r="B83" s="138" t="s">
        <v>446</v>
      </c>
      <c r="C83" s="138">
        <v>55</v>
      </c>
      <c r="D83" s="467" t="s">
        <v>731</v>
      </c>
      <c r="E83" s="468"/>
      <c r="F83" s="469"/>
      <c r="G83" s="459">
        <v>1</v>
      </c>
      <c r="H83" s="460"/>
      <c r="I83" s="459" t="s">
        <v>447</v>
      </c>
      <c r="J83" s="460"/>
      <c r="K83" s="459">
        <f>IF(OR(B83&gt;1,B83=1),ROUND(G83*(POWER((1+$X$18/100),$U$17)),0),"")</f>
        <v>1</v>
      </c>
      <c r="L83" s="460"/>
      <c r="M83" s="436"/>
      <c r="N83" s="436"/>
      <c r="O83" s="138" t="s">
        <v>447</v>
      </c>
      <c r="P83" s="446" t="s">
        <v>447</v>
      </c>
      <c r="Q83" s="447"/>
      <c r="R83" s="446" t="s">
        <v>447</v>
      </c>
      <c r="S83" s="447"/>
      <c r="T83" s="446">
        <f>IF(OR(A83&gt;1,A83=1),VLOOKUP(K83,Datos_Base_Calculo!$G$6:$O$105,IF(AND($I$16="x",$I$17=0,$I$18=0),$C$17+1,IF(AND($I$16=0,$I$17="x",$I$18=0),8,(IF(AND($I$16=0,$I$16=0,$I$18="x"),9,"error"))))),"")</f>
        <v>1</v>
      </c>
      <c r="U83" s="447"/>
      <c r="V83" s="457">
        <f t="shared" ref="V83:V91" si="26">IF(OR(A83&gt;1,A83=1),(($Q$17*IF(AND($I$16="x",$I$17=0,$I$18=0),(K83/T83),IF(AND($I$16=0,$I$17="x",$I$18=0),T83/($AF$12*1.15),IF(AND($I$16=0,$I$16=0,$I$18="x"),K83,"error"))))),"")</f>
        <v>1.9033816425120773</v>
      </c>
      <c r="W83" s="458"/>
      <c r="X83" s="459">
        <f t="shared" ref="X83:X91" si="27">IF(OR(A83&gt;1,A83=1),(V83*C83),"")</f>
        <v>104.68599033816425</v>
      </c>
      <c r="Y83" s="460"/>
      <c r="Z83" s="140">
        <f>IF(OR(A83&gt;1,A83=1),(VLOOKUP(D83,Datos_Base_Calculo!$B$4:$D$42,2,0)*X83*$AF$12),"")</f>
        <v>2.3506181022021742</v>
      </c>
      <c r="AA83" s="446">
        <f t="shared" ref="AA83:AA91" si="28">IF(OR(A83&gt;1,A83=1),Z83+VLOOKUP(A83,$B$30:$AB$81,26,0),"-")</f>
        <v>5.3326595142021738</v>
      </c>
      <c r="AB83" s="447"/>
      <c r="AC83" s="446">
        <f t="shared" ref="AC83:AC91" si="29">IF(OR(A83&gt;1,A83=1),(V83/($AD$12*SQRT(IF(OR($AD$12=240,$AD$12=208),IF($AD$12=208,3,1),"error"))))*1000,"")</f>
        <v>7.9307568438003218</v>
      </c>
      <c r="AD83" s="447"/>
      <c r="AE83" s="140">
        <f>IF(OR(A83&gt;1,A83=1),(IF(OR($AD$12=208,$AD$12=240),IF($AD$12=208,3,2),"error")*VLOOKUP(D83,Datos_Base_Calculo!$B$4:$D$42,3,0)*(AC83)^2*(C83/1000)),"")</f>
        <v>1.2107654042230987E-2</v>
      </c>
      <c r="AF83" s="446">
        <f t="shared" ref="AF83:AF91" si="30">IF(OR(A83&gt;1,A83=1),(AE83/(V83*$AF$12))*100,"")</f>
        <v>0.70679198723683423</v>
      </c>
      <c r="AG83" s="447"/>
      <c r="AH83" s="155" t="s">
        <v>447</v>
      </c>
      <c r="AI83" s="311"/>
      <c r="AJ83" s="311"/>
      <c r="AK83" s="311"/>
      <c r="AL83" s="309"/>
      <c r="AM83" s="309"/>
      <c r="AN83" s="309"/>
      <c r="AO83" s="309"/>
      <c r="AP83" s="309"/>
      <c r="AQ83" s="309"/>
      <c r="AR83" s="309"/>
      <c r="AS83" s="309"/>
      <c r="AT83" s="309"/>
      <c r="AU83" s="312"/>
      <c r="AV83" s="312"/>
      <c r="AW83" s="312"/>
      <c r="AX83" s="313"/>
      <c r="AY83" s="314"/>
      <c r="AZ83" s="314"/>
      <c r="BA83" s="314"/>
      <c r="BB83" s="311"/>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row>
    <row r="84" spans="1:98" x14ac:dyDescent="0.3">
      <c r="A84" s="442">
        <v>5</v>
      </c>
      <c r="B84" s="334" t="s">
        <v>446</v>
      </c>
      <c r="C84" s="439">
        <v>65</v>
      </c>
      <c r="D84" s="467" t="s">
        <v>731</v>
      </c>
      <c r="E84" s="468"/>
      <c r="F84" s="469"/>
      <c r="G84" s="463">
        <v>1</v>
      </c>
      <c r="H84" s="464"/>
      <c r="I84" s="463" t="s">
        <v>447</v>
      </c>
      <c r="J84" s="464"/>
      <c r="K84" s="463">
        <f t="shared" ref="K84:K91" si="31">IF(OR(B84&gt;1,B84=1),ROUND(G84*(POWER((1+$X$18/100),$U$17)),0),"")</f>
        <v>1</v>
      </c>
      <c r="L84" s="464"/>
      <c r="M84" s="434"/>
      <c r="N84" s="434"/>
      <c r="O84" s="334" t="s">
        <v>447</v>
      </c>
      <c r="P84" s="465" t="s">
        <v>447</v>
      </c>
      <c r="Q84" s="466"/>
      <c r="R84" s="465" t="s">
        <v>447</v>
      </c>
      <c r="S84" s="466"/>
      <c r="T84" s="465">
        <f>IF(OR(A84&gt;1,A84=1),VLOOKUP(K84,Datos_Base_Calculo!$G$6:$O$105,IF(AND($I$16="x",$I$17=0,$I$18=0),$C$17+1,IF(AND($I$16=0,$I$17="x",$I$18=0),8,(IF(AND($I$16=0,$I$16=0,$I$18="x"),9,"error"))))),"")</f>
        <v>1</v>
      </c>
      <c r="U84" s="466"/>
      <c r="V84" s="461">
        <f t="shared" si="26"/>
        <v>1.9033816425120773</v>
      </c>
      <c r="W84" s="462"/>
      <c r="X84" s="463">
        <f t="shared" si="27"/>
        <v>123.71980676328502</v>
      </c>
      <c r="Y84" s="464"/>
      <c r="Z84" s="336">
        <f>IF(OR(A84&gt;1,A84=1),(VLOOKUP(D84,Datos_Base_Calculo!$B$4:$D$42,2,0)*X84*$AF$12),"")</f>
        <v>2.7780032116934783</v>
      </c>
      <c r="AA84" s="465">
        <f t="shared" si="28"/>
        <v>4.9710497876934783</v>
      </c>
      <c r="AB84" s="466"/>
      <c r="AC84" s="465">
        <f t="shared" si="29"/>
        <v>7.9307568438003218</v>
      </c>
      <c r="AD84" s="466"/>
      <c r="AE84" s="336">
        <f>IF(OR(A84&gt;1,A84=1),(IF(OR($AD$12=208,$AD$12=240),IF($AD$12=208,3,2),"error")*VLOOKUP(D84,Datos_Base_Calculo!$B$4:$D$42,3,0)*(AC84)^2*(C84/1000)),"")</f>
        <v>1.4309045686272984E-2</v>
      </c>
      <c r="AF84" s="465">
        <f t="shared" si="30"/>
        <v>0.83529962127989499</v>
      </c>
      <c r="AG84" s="466"/>
      <c r="AH84" s="346" t="s">
        <v>447</v>
      </c>
      <c r="AI84" s="311"/>
      <c r="AJ84" s="311"/>
      <c r="AK84" s="311"/>
      <c r="AL84" s="309"/>
      <c r="AM84" s="309"/>
      <c r="AN84" s="309"/>
      <c r="AO84" s="309"/>
      <c r="AP84" s="309"/>
      <c r="AQ84" s="309"/>
      <c r="AR84" s="309"/>
      <c r="AS84" s="309"/>
      <c r="AT84" s="309"/>
      <c r="AU84" s="312"/>
      <c r="AV84" s="312"/>
      <c r="AW84" s="312"/>
      <c r="AX84" s="313"/>
      <c r="AY84" s="314"/>
      <c r="AZ84" s="314"/>
      <c r="BA84" s="314"/>
      <c r="BB84" s="311"/>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row>
    <row r="85" spans="1:98" x14ac:dyDescent="0.3">
      <c r="A85" s="137"/>
      <c r="B85" s="138" t="s">
        <v>446</v>
      </c>
      <c r="C85" s="138"/>
      <c r="D85" s="467"/>
      <c r="E85" s="468"/>
      <c r="F85" s="469"/>
      <c r="G85" s="459">
        <v>1</v>
      </c>
      <c r="H85" s="460"/>
      <c r="I85" s="459" t="s">
        <v>447</v>
      </c>
      <c r="J85" s="460"/>
      <c r="K85" s="459">
        <f t="shared" si="31"/>
        <v>1</v>
      </c>
      <c r="L85" s="460"/>
      <c r="M85" s="436"/>
      <c r="N85" s="436"/>
      <c r="O85" s="138" t="s">
        <v>447</v>
      </c>
      <c r="P85" s="446" t="s">
        <v>447</v>
      </c>
      <c r="Q85" s="447"/>
      <c r="R85" s="446" t="s">
        <v>447</v>
      </c>
      <c r="S85" s="447"/>
      <c r="T85" s="446" t="str">
        <f>IF(OR(A85&gt;1,A85=1),VLOOKUP(K85,Datos_Base_Calculo!$G$6:$O$105,IF(AND($I$16="x",$I$17=0,$I$18=0),$C$17+1,IF(AND($I$16=0,$I$17="x",$I$18=0),8,(IF(AND($I$16=0,$I$16=0,$I$18="x"),9,"error"))))),"")</f>
        <v/>
      </c>
      <c r="U85" s="447"/>
      <c r="V85" s="457" t="str">
        <f t="shared" si="26"/>
        <v/>
      </c>
      <c r="W85" s="458"/>
      <c r="X85" s="459" t="str">
        <f t="shared" si="27"/>
        <v/>
      </c>
      <c r="Y85" s="460"/>
      <c r="Z85" s="140" t="str">
        <f>IF(OR(A85&gt;1,A85=1),(VLOOKUP(D85,Datos_Base_Calculo!$B$4:$D$42,2,0)*X85*$AF$12),"")</f>
        <v/>
      </c>
      <c r="AA85" s="446" t="str">
        <f t="shared" si="28"/>
        <v>-</v>
      </c>
      <c r="AB85" s="447"/>
      <c r="AC85" s="446" t="str">
        <f t="shared" si="29"/>
        <v/>
      </c>
      <c r="AD85" s="447"/>
      <c r="AE85" s="140" t="str">
        <f>IF(OR(A85&gt;1,A85=1),(IF(OR($AD$12=208,$AD$12=240),IF($AD$12=208,3,2),"error")*VLOOKUP(D85,Datos_Base_Calculo!$B$4:$D$42,3,0)*(AC85)^2*(C85/1000)),"")</f>
        <v/>
      </c>
      <c r="AF85" s="446" t="str">
        <f t="shared" si="30"/>
        <v/>
      </c>
      <c r="AG85" s="447"/>
      <c r="AH85" s="155" t="s">
        <v>447</v>
      </c>
      <c r="AI85" s="311"/>
      <c r="AJ85" s="311"/>
      <c r="AK85" s="311"/>
      <c r="AL85" s="309"/>
      <c r="AM85" s="309"/>
      <c r="AN85" s="309"/>
      <c r="AO85" s="309"/>
      <c r="AP85" s="309"/>
      <c r="AQ85" s="309"/>
      <c r="AR85" s="309"/>
      <c r="AS85" s="309"/>
      <c r="AT85" s="309"/>
      <c r="AU85" s="312"/>
      <c r="AV85" s="312"/>
      <c r="AW85" s="312"/>
      <c r="AX85" s="313"/>
      <c r="AY85" s="314"/>
      <c r="AZ85" s="314"/>
      <c r="BA85" s="314"/>
      <c r="BB85" s="311"/>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row>
    <row r="86" spans="1:98" x14ac:dyDescent="0.3">
      <c r="A86" s="442"/>
      <c r="B86" s="334" t="s">
        <v>446</v>
      </c>
      <c r="C86" s="439"/>
      <c r="D86" s="470"/>
      <c r="E86" s="471"/>
      <c r="F86" s="472"/>
      <c r="G86" s="463">
        <v>1</v>
      </c>
      <c r="H86" s="464"/>
      <c r="I86" s="463" t="s">
        <v>447</v>
      </c>
      <c r="J86" s="464"/>
      <c r="K86" s="463">
        <f t="shared" si="31"/>
        <v>1</v>
      </c>
      <c r="L86" s="464"/>
      <c r="M86" s="434"/>
      <c r="N86" s="434"/>
      <c r="O86" s="334" t="s">
        <v>447</v>
      </c>
      <c r="P86" s="465" t="s">
        <v>447</v>
      </c>
      <c r="Q86" s="466"/>
      <c r="R86" s="465" t="s">
        <v>447</v>
      </c>
      <c r="S86" s="466"/>
      <c r="T86" s="465" t="str">
        <f>IF(OR(A86&gt;1,A86=1),VLOOKUP(K86,Datos_Base_Calculo!$G$6:$O$105,IF(AND($I$16="x",$I$17=0,$I$18=0),$C$17+1,IF(AND($I$16=0,$I$17="x",$I$18=0),8,(IF(AND($I$16=0,$I$16=0,$I$18="x"),9,"error"))))),"")</f>
        <v/>
      </c>
      <c r="U86" s="466"/>
      <c r="V86" s="461" t="str">
        <f t="shared" si="26"/>
        <v/>
      </c>
      <c r="W86" s="462"/>
      <c r="X86" s="463" t="str">
        <f t="shared" si="27"/>
        <v/>
      </c>
      <c r="Y86" s="464"/>
      <c r="Z86" s="336" t="str">
        <f>IF(OR(A86&gt;1,A86=1),(VLOOKUP(D86,Datos_Base_Calculo!$B$4:$D$42,2,0)*X86*$AF$12),"")</f>
        <v/>
      </c>
      <c r="AA86" s="465" t="str">
        <f t="shared" si="28"/>
        <v>-</v>
      </c>
      <c r="AB86" s="466"/>
      <c r="AC86" s="465" t="str">
        <f t="shared" si="29"/>
        <v/>
      </c>
      <c r="AD86" s="466"/>
      <c r="AE86" s="336" t="str">
        <f>IF(OR(A86&gt;1,A86=1),(IF(OR($AD$12=208,$AD$12=240),IF($AD$12=208,3,2),"error")*VLOOKUP(D86,Datos_Base_Calculo!$B$4:$D$42,3,0)*(AC86)^2*(C86/1000)),"")</f>
        <v/>
      </c>
      <c r="AF86" s="465" t="str">
        <f t="shared" si="30"/>
        <v/>
      </c>
      <c r="AG86" s="466"/>
      <c r="AH86" s="346" t="s">
        <v>447</v>
      </c>
      <c r="AI86" s="311"/>
      <c r="AJ86" s="311"/>
      <c r="AK86" s="311"/>
      <c r="AL86" s="309"/>
      <c r="AM86" s="309"/>
      <c r="AN86" s="309"/>
      <c r="AO86" s="309"/>
      <c r="AP86" s="309"/>
      <c r="AQ86" s="309"/>
      <c r="AR86" s="309"/>
      <c r="AS86" s="309"/>
      <c r="AT86" s="309"/>
      <c r="AU86" s="312"/>
      <c r="AV86" s="312"/>
      <c r="AW86" s="312"/>
      <c r="AX86" s="313"/>
      <c r="AY86" s="314"/>
      <c r="AZ86" s="314"/>
      <c r="BA86" s="314"/>
      <c r="BB86" s="311"/>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row>
    <row r="87" spans="1:98" x14ac:dyDescent="0.3">
      <c r="A87" s="137"/>
      <c r="B87" s="138" t="s">
        <v>446</v>
      </c>
      <c r="C87" s="138"/>
      <c r="D87" s="467"/>
      <c r="E87" s="468"/>
      <c r="F87" s="469"/>
      <c r="G87" s="459">
        <v>1</v>
      </c>
      <c r="H87" s="460"/>
      <c r="I87" s="459" t="s">
        <v>447</v>
      </c>
      <c r="J87" s="460"/>
      <c r="K87" s="459">
        <f t="shared" si="31"/>
        <v>1</v>
      </c>
      <c r="L87" s="460"/>
      <c r="M87" s="436"/>
      <c r="N87" s="436"/>
      <c r="O87" s="138" t="s">
        <v>447</v>
      </c>
      <c r="P87" s="446" t="s">
        <v>447</v>
      </c>
      <c r="Q87" s="447"/>
      <c r="R87" s="446" t="s">
        <v>447</v>
      </c>
      <c r="S87" s="447"/>
      <c r="T87" s="446" t="str">
        <f>IF(OR(A87&gt;1,A87=1),VLOOKUP(K87,Datos_Base_Calculo!$G$6:$O$105,IF(AND($I$16="x",$I$17=0,$I$18=0),$C$17+1,IF(AND($I$16=0,$I$17="x",$I$18=0),8,(IF(AND($I$16=0,$I$16=0,$I$18="x"),9,"error"))))),"")</f>
        <v/>
      </c>
      <c r="U87" s="447"/>
      <c r="V87" s="457" t="str">
        <f t="shared" si="26"/>
        <v/>
      </c>
      <c r="W87" s="458"/>
      <c r="X87" s="459" t="str">
        <f t="shared" si="27"/>
        <v/>
      </c>
      <c r="Y87" s="460"/>
      <c r="Z87" s="140" t="str">
        <f>IF(OR(A87&gt;1,A87=1),(VLOOKUP(D87,Datos_Base_Calculo!$B$4:$D$42,2,0)*X87*$AF$12),"")</f>
        <v/>
      </c>
      <c r="AA87" s="446" t="str">
        <f t="shared" si="28"/>
        <v>-</v>
      </c>
      <c r="AB87" s="447"/>
      <c r="AC87" s="446" t="str">
        <f t="shared" si="29"/>
        <v/>
      </c>
      <c r="AD87" s="447"/>
      <c r="AE87" s="140" t="str">
        <f>IF(OR(A87&gt;1,A87=1),(IF(OR($AD$12=208,$AD$12=240),IF($AD$12=208,3,2),"error")*VLOOKUP(D87,Datos_Base_Calculo!$B$4:$D$42,3,0)*(AC87)^2*(C87/1000)),"")</f>
        <v/>
      </c>
      <c r="AF87" s="446" t="str">
        <f t="shared" si="30"/>
        <v/>
      </c>
      <c r="AG87" s="447"/>
      <c r="AH87" s="155" t="s">
        <v>447</v>
      </c>
      <c r="AI87" s="311"/>
      <c r="AJ87" s="311"/>
      <c r="AK87" s="311"/>
      <c r="AL87" s="309"/>
      <c r="AM87" s="309"/>
      <c r="AN87" s="309"/>
      <c r="AO87" s="309"/>
      <c r="AP87" s="309"/>
      <c r="AQ87" s="309"/>
      <c r="AR87" s="309"/>
      <c r="AS87" s="309"/>
      <c r="AT87" s="309"/>
      <c r="AU87" s="312"/>
      <c r="AV87" s="312"/>
      <c r="AW87" s="312"/>
      <c r="AX87" s="313"/>
      <c r="AY87" s="314"/>
      <c r="AZ87" s="314"/>
      <c r="BA87" s="314"/>
      <c r="BB87" s="311"/>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row>
    <row r="88" spans="1:98" x14ac:dyDescent="0.3">
      <c r="A88" s="442"/>
      <c r="B88" s="334" t="s">
        <v>446</v>
      </c>
      <c r="C88" s="439"/>
      <c r="D88" s="470"/>
      <c r="E88" s="471"/>
      <c r="F88" s="472"/>
      <c r="G88" s="463">
        <v>1</v>
      </c>
      <c r="H88" s="464"/>
      <c r="I88" s="463" t="s">
        <v>447</v>
      </c>
      <c r="J88" s="464"/>
      <c r="K88" s="463">
        <f t="shared" si="31"/>
        <v>1</v>
      </c>
      <c r="L88" s="464"/>
      <c r="M88" s="434"/>
      <c r="N88" s="434"/>
      <c r="O88" s="334" t="s">
        <v>447</v>
      </c>
      <c r="P88" s="465" t="s">
        <v>447</v>
      </c>
      <c r="Q88" s="466"/>
      <c r="R88" s="465" t="s">
        <v>447</v>
      </c>
      <c r="S88" s="466"/>
      <c r="T88" s="465" t="str">
        <f>IF(OR(A88&gt;1,A88=1),VLOOKUP(K88,Datos_Base_Calculo!$G$6:$O$105,IF(AND($I$16="x",$I$17=0,$I$18=0),$C$17+1,IF(AND($I$16=0,$I$17="x",$I$18=0),8,(IF(AND($I$16=0,$I$16=0,$I$18="x"),9,"error"))))),"")</f>
        <v/>
      </c>
      <c r="U88" s="466"/>
      <c r="V88" s="461" t="str">
        <f t="shared" si="26"/>
        <v/>
      </c>
      <c r="W88" s="462"/>
      <c r="X88" s="463" t="str">
        <f t="shared" si="27"/>
        <v/>
      </c>
      <c r="Y88" s="464"/>
      <c r="Z88" s="336" t="str">
        <f>IF(OR(A88&gt;1,A88=1),(VLOOKUP(D88,Datos_Base_Calculo!$B$4:$D$42,2,0)*X88*$AF$12),"")</f>
        <v/>
      </c>
      <c r="AA88" s="465" t="str">
        <f t="shared" si="28"/>
        <v>-</v>
      </c>
      <c r="AB88" s="466"/>
      <c r="AC88" s="465" t="str">
        <f t="shared" si="29"/>
        <v/>
      </c>
      <c r="AD88" s="466"/>
      <c r="AE88" s="336" t="str">
        <f>IF(OR(A88&gt;1,A88=1),(IF(OR($AD$12=208,$AD$12=240),IF($AD$12=208,3,2),"error")*VLOOKUP(D88,Datos_Base_Calculo!$B$4:$D$42,3,0)*(AC88)^2*(C88/1000)),"")</f>
        <v/>
      </c>
      <c r="AF88" s="465" t="str">
        <f t="shared" si="30"/>
        <v/>
      </c>
      <c r="AG88" s="466"/>
      <c r="AH88" s="346" t="s">
        <v>447</v>
      </c>
      <c r="AI88" s="311"/>
      <c r="AJ88" s="311"/>
      <c r="AK88" s="311"/>
      <c r="AL88" s="309"/>
      <c r="AM88" s="309"/>
      <c r="AN88" s="309"/>
      <c r="AO88" s="309"/>
      <c r="AP88" s="309"/>
      <c r="AQ88" s="309"/>
      <c r="AR88" s="309"/>
      <c r="AS88" s="309"/>
      <c r="AT88" s="309"/>
      <c r="AU88" s="312"/>
      <c r="AV88" s="312"/>
      <c r="AW88" s="312"/>
      <c r="AX88" s="313"/>
      <c r="AY88" s="314"/>
      <c r="AZ88" s="314"/>
      <c r="BA88" s="314"/>
      <c r="BB88" s="311"/>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row>
    <row r="89" spans="1:98" x14ac:dyDescent="0.3">
      <c r="A89" s="137"/>
      <c r="B89" s="138" t="s">
        <v>446</v>
      </c>
      <c r="C89" s="138"/>
      <c r="D89" s="467"/>
      <c r="E89" s="468"/>
      <c r="F89" s="469"/>
      <c r="G89" s="459">
        <v>1</v>
      </c>
      <c r="H89" s="460"/>
      <c r="I89" s="459" t="s">
        <v>447</v>
      </c>
      <c r="J89" s="460"/>
      <c r="K89" s="459">
        <f t="shared" si="31"/>
        <v>1</v>
      </c>
      <c r="L89" s="460"/>
      <c r="M89" s="436"/>
      <c r="N89" s="436"/>
      <c r="O89" s="138" t="s">
        <v>447</v>
      </c>
      <c r="P89" s="446" t="s">
        <v>447</v>
      </c>
      <c r="Q89" s="447"/>
      <c r="R89" s="446" t="s">
        <v>447</v>
      </c>
      <c r="S89" s="447"/>
      <c r="T89" s="446" t="str">
        <f>IF(OR(A89&gt;1,A89=1),VLOOKUP(K89,Datos_Base_Calculo!$G$6:$O$105,IF(AND($I$16="x",$I$17=0,$I$18=0),$C$17+1,IF(AND($I$16=0,$I$17="x",$I$18=0),8,(IF(AND($I$16=0,$I$16=0,$I$18="x"),9,"error"))))),"")</f>
        <v/>
      </c>
      <c r="U89" s="447"/>
      <c r="V89" s="457" t="str">
        <f t="shared" si="26"/>
        <v/>
      </c>
      <c r="W89" s="458"/>
      <c r="X89" s="459" t="str">
        <f t="shared" si="27"/>
        <v/>
      </c>
      <c r="Y89" s="460"/>
      <c r="Z89" s="140" t="str">
        <f>IF(OR(A89&gt;1,A89=1),(VLOOKUP(D89,Datos_Base_Calculo!$B$4:$D$42,2,0)*X89*$AF$12),"")</f>
        <v/>
      </c>
      <c r="AA89" s="446" t="str">
        <f t="shared" si="28"/>
        <v>-</v>
      </c>
      <c r="AB89" s="447"/>
      <c r="AC89" s="446" t="str">
        <f t="shared" si="29"/>
        <v/>
      </c>
      <c r="AD89" s="447"/>
      <c r="AE89" s="140" t="str">
        <f>IF(OR(A89&gt;1,A89=1),(IF(OR($AD$12=208,$AD$12=240),IF($AD$12=208,3,2),"error")*VLOOKUP(D89,Datos_Base_Calculo!$B$4:$D$42,3,0)*(AC89)^2*(C89/1000)),"")</f>
        <v/>
      </c>
      <c r="AF89" s="446" t="str">
        <f t="shared" si="30"/>
        <v/>
      </c>
      <c r="AG89" s="447"/>
      <c r="AH89" s="155" t="s">
        <v>447</v>
      </c>
      <c r="AI89" s="311"/>
      <c r="AJ89" s="311"/>
      <c r="AK89" s="311"/>
      <c r="AL89" s="309"/>
      <c r="AM89" s="309"/>
      <c r="AN89" s="309"/>
      <c r="AO89" s="309"/>
      <c r="AP89" s="309"/>
      <c r="AQ89" s="309"/>
      <c r="AR89" s="309"/>
      <c r="AS89" s="309"/>
      <c r="AT89" s="309"/>
      <c r="AU89" s="312"/>
      <c r="AV89" s="312"/>
      <c r="AW89" s="312"/>
      <c r="AX89" s="313"/>
      <c r="AY89" s="314"/>
      <c r="AZ89" s="314"/>
      <c r="BA89" s="314"/>
      <c r="BB89" s="311"/>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row>
    <row r="90" spans="1:98" x14ac:dyDescent="0.3">
      <c r="A90" s="442"/>
      <c r="B90" s="334" t="s">
        <v>446</v>
      </c>
      <c r="C90" s="439"/>
      <c r="D90" s="470"/>
      <c r="E90" s="471"/>
      <c r="F90" s="472"/>
      <c r="G90" s="463">
        <v>1</v>
      </c>
      <c r="H90" s="464"/>
      <c r="I90" s="463" t="s">
        <v>447</v>
      </c>
      <c r="J90" s="464"/>
      <c r="K90" s="463">
        <f t="shared" si="31"/>
        <v>1</v>
      </c>
      <c r="L90" s="464"/>
      <c r="M90" s="434"/>
      <c r="N90" s="434"/>
      <c r="O90" s="334" t="s">
        <v>447</v>
      </c>
      <c r="P90" s="465" t="s">
        <v>447</v>
      </c>
      <c r="Q90" s="466"/>
      <c r="R90" s="465" t="s">
        <v>447</v>
      </c>
      <c r="S90" s="466"/>
      <c r="T90" s="465" t="str">
        <f>IF(OR(A90&gt;1,A90=1),VLOOKUP(K90,Datos_Base_Calculo!$G$6:$O$105,IF(AND($I$16="x",$I$17=0,$I$18=0),$C$17+1,IF(AND($I$16=0,$I$17="x",$I$18=0),8,(IF(AND($I$16=0,$I$16=0,$I$18="x"),9,"error"))))),"")</f>
        <v/>
      </c>
      <c r="U90" s="466"/>
      <c r="V90" s="461" t="str">
        <f t="shared" si="26"/>
        <v/>
      </c>
      <c r="W90" s="462"/>
      <c r="X90" s="463" t="str">
        <f t="shared" si="27"/>
        <v/>
      </c>
      <c r="Y90" s="464"/>
      <c r="Z90" s="336" t="str">
        <f>IF(OR(A90&gt;1,A90=1),(VLOOKUP(D90,Datos_Base_Calculo!$B$4:$D$42,2,0)*X90*$AF$12),"")</f>
        <v/>
      </c>
      <c r="AA90" s="465" t="str">
        <f t="shared" si="28"/>
        <v>-</v>
      </c>
      <c r="AB90" s="466"/>
      <c r="AC90" s="465" t="str">
        <f t="shared" si="29"/>
        <v/>
      </c>
      <c r="AD90" s="466"/>
      <c r="AE90" s="336" t="str">
        <f>IF(OR(A90&gt;1,A90=1),(IF(OR($AD$12=208,$AD$12=240),IF($AD$12=208,3,2),"error")*VLOOKUP(D90,Datos_Base_Calculo!$B$4:$D$42,3,0)*(AC90)^2*(C90/1000)),"")</f>
        <v/>
      </c>
      <c r="AF90" s="465" t="str">
        <f t="shared" si="30"/>
        <v/>
      </c>
      <c r="AG90" s="466"/>
      <c r="AH90" s="346" t="s">
        <v>447</v>
      </c>
      <c r="AI90" s="311"/>
      <c r="AJ90" s="311"/>
      <c r="AK90" s="311"/>
      <c r="AL90" s="309"/>
      <c r="AM90" s="309"/>
      <c r="AN90" s="309"/>
      <c r="AO90" s="309"/>
      <c r="AP90" s="309"/>
      <c r="AQ90" s="309"/>
      <c r="AR90" s="309"/>
      <c r="AS90" s="309"/>
      <c r="AT90" s="309"/>
      <c r="AU90" s="312"/>
      <c r="AV90" s="312"/>
      <c r="AW90" s="312"/>
      <c r="AX90" s="313"/>
      <c r="AY90" s="314"/>
      <c r="AZ90" s="314"/>
      <c r="BA90" s="314"/>
      <c r="BB90" s="311"/>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row>
    <row r="91" spans="1:98" x14ac:dyDescent="0.3">
      <c r="A91" s="137"/>
      <c r="B91" s="138" t="s">
        <v>446</v>
      </c>
      <c r="C91" s="138"/>
      <c r="D91" s="467"/>
      <c r="E91" s="468"/>
      <c r="F91" s="469"/>
      <c r="G91" s="459">
        <v>1</v>
      </c>
      <c r="H91" s="460"/>
      <c r="I91" s="459" t="s">
        <v>447</v>
      </c>
      <c r="J91" s="460"/>
      <c r="K91" s="459">
        <f t="shared" si="31"/>
        <v>1</v>
      </c>
      <c r="L91" s="460"/>
      <c r="M91" s="436"/>
      <c r="N91" s="436"/>
      <c r="O91" s="138" t="s">
        <v>447</v>
      </c>
      <c r="P91" s="446" t="s">
        <v>447</v>
      </c>
      <c r="Q91" s="447"/>
      <c r="R91" s="446" t="s">
        <v>447</v>
      </c>
      <c r="S91" s="447"/>
      <c r="T91" s="446" t="str">
        <f>IF(OR(A91&gt;1,A91=1),VLOOKUP(K91,Datos_Base_Calculo!$G$6:$O$105,IF(AND($I$16="x",$I$17=0,$I$18=0),$C$17+1,IF(AND($I$16=0,$I$17="x",$I$18=0),8,(IF(AND($I$16=0,$I$16=0,$I$18="x"),9,"error"))))),"")</f>
        <v/>
      </c>
      <c r="U91" s="447"/>
      <c r="V91" s="457" t="str">
        <f t="shared" si="26"/>
        <v/>
      </c>
      <c r="W91" s="458"/>
      <c r="X91" s="459" t="str">
        <f t="shared" si="27"/>
        <v/>
      </c>
      <c r="Y91" s="460"/>
      <c r="Z91" s="140" t="str">
        <f>IF(OR(A91&gt;1,A91=1),(VLOOKUP(D91,Datos_Base_Calculo!$B$4:$D$42,2,0)*X91*$AF$12),"")</f>
        <v/>
      </c>
      <c r="AA91" s="446" t="str">
        <f t="shared" si="28"/>
        <v>-</v>
      </c>
      <c r="AB91" s="447"/>
      <c r="AC91" s="446" t="str">
        <f t="shared" si="29"/>
        <v/>
      </c>
      <c r="AD91" s="447"/>
      <c r="AE91" s="140" t="str">
        <f>IF(OR(A91&gt;1,A91=1),(IF(OR($AD$12=208,$AD$12=240),IF($AD$12=208,3,2),"error")*VLOOKUP(D91,Datos_Base_Calculo!$B$4:$D$42,3,0)*(AC91)^2*(C91/1000)),"")</f>
        <v/>
      </c>
      <c r="AF91" s="446" t="str">
        <f t="shared" si="30"/>
        <v/>
      </c>
      <c r="AG91" s="447"/>
      <c r="AH91" s="155" t="s">
        <v>447</v>
      </c>
      <c r="AI91" s="311"/>
      <c r="AJ91" s="311"/>
      <c r="AK91" s="311"/>
      <c r="AL91" s="309"/>
      <c r="AM91" s="309"/>
      <c r="AN91" s="309"/>
      <c r="AO91" s="309"/>
      <c r="AP91" s="309"/>
      <c r="AQ91" s="309"/>
      <c r="AR91" s="309"/>
      <c r="AS91" s="309"/>
      <c r="AT91" s="309"/>
      <c r="AU91" s="312"/>
      <c r="AV91" s="312"/>
      <c r="AW91" s="312"/>
      <c r="AX91" s="313"/>
      <c r="AY91" s="314"/>
      <c r="AZ91" s="314"/>
      <c r="BA91" s="314"/>
      <c r="BB91" s="311"/>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row>
    <row r="92" spans="1:98" x14ac:dyDescent="0.3">
      <c r="A92" s="156" t="s">
        <v>448</v>
      </c>
      <c r="B92" s="157"/>
      <c r="C92" s="157"/>
      <c r="D92" s="157"/>
      <c r="E92" s="157" t="s">
        <v>449</v>
      </c>
      <c r="F92" s="157"/>
      <c r="G92" s="157"/>
      <c r="H92" s="158"/>
      <c r="I92" s="157" t="s">
        <v>450</v>
      </c>
      <c r="J92" s="158"/>
      <c r="K92" s="157"/>
      <c r="L92" s="158" t="s">
        <v>451</v>
      </c>
      <c r="M92" s="158"/>
      <c r="N92" s="158"/>
      <c r="O92" s="157"/>
      <c r="P92" s="157"/>
      <c r="Q92" s="157"/>
      <c r="R92" s="158"/>
      <c r="S92" s="157"/>
      <c r="T92" s="157" t="s">
        <v>452</v>
      </c>
      <c r="U92" s="157"/>
      <c r="V92" s="158"/>
      <c r="W92" s="157"/>
      <c r="X92" s="158"/>
      <c r="Y92" s="157"/>
      <c r="Z92" s="157"/>
      <c r="AA92" s="157"/>
      <c r="AB92" s="157"/>
      <c r="AC92" s="157"/>
      <c r="AD92" s="157"/>
      <c r="AE92" s="157"/>
      <c r="AF92" s="157"/>
      <c r="AG92" s="157"/>
      <c r="AH92" s="159"/>
      <c r="AI92" s="311"/>
      <c r="AJ92" s="311"/>
      <c r="AK92" s="311"/>
      <c r="AL92" s="309"/>
      <c r="AM92" s="309"/>
      <c r="AN92" s="309"/>
      <c r="AO92" s="309"/>
      <c r="AP92" s="309"/>
      <c r="AQ92" s="309"/>
      <c r="AR92" s="309"/>
      <c r="AS92" s="309"/>
      <c r="AT92" s="309"/>
      <c r="AU92" s="312"/>
      <c r="AV92" s="312"/>
      <c r="AW92" s="312"/>
      <c r="AX92" s="313"/>
      <c r="AY92" s="314"/>
      <c r="AZ92" s="314"/>
      <c r="BA92" s="314"/>
      <c r="BB92" s="311"/>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row>
    <row r="93" spans="1:98" ht="15" customHeight="1" x14ac:dyDescent="0.3">
      <c r="A93" s="448" t="s">
        <v>747</v>
      </c>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50"/>
      <c r="AI93" s="322"/>
      <c r="AJ93" s="322"/>
      <c r="AK93" s="322"/>
      <c r="AL93" s="325"/>
      <c r="AM93" s="325"/>
      <c r="AN93" s="325"/>
      <c r="AO93" s="325"/>
      <c r="AP93" s="325"/>
      <c r="AQ93" s="325"/>
      <c r="AR93" s="325"/>
      <c r="AS93" s="325"/>
      <c r="AT93" s="325"/>
      <c r="AU93" s="319"/>
      <c r="AV93" s="319"/>
      <c r="AW93" s="319"/>
      <c r="AX93" s="319"/>
      <c r="AY93" s="320"/>
      <c r="AZ93" s="320"/>
      <c r="BA93" s="320"/>
      <c r="BB93" s="322"/>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0"/>
      <c r="CJ93" s="160"/>
      <c r="CK93" s="160"/>
      <c r="CL93" s="160"/>
      <c r="CM93" s="160"/>
      <c r="CN93" s="160"/>
      <c r="CO93" s="160"/>
      <c r="CP93" s="160"/>
      <c r="CQ93" s="160"/>
      <c r="CR93" s="160"/>
      <c r="CS93" s="160"/>
      <c r="CT93" s="160"/>
    </row>
    <row r="94" spans="1:98" x14ac:dyDescent="0.3">
      <c r="A94" s="451"/>
      <c r="B94" s="452"/>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3"/>
      <c r="AI94" s="311"/>
      <c r="AJ94" s="311"/>
      <c r="AK94" s="311"/>
      <c r="AL94" s="309"/>
      <c r="AM94" s="309"/>
      <c r="AN94" s="309"/>
      <c r="AO94" s="309"/>
      <c r="AP94" s="309"/>
      <c r="AQ94" s="309"/>
      <c r="AR94" s="309"/>
      <c r="AS94" s="309"/>
      <c r="AT94" s="309"/>
      <c r="AU94" s="312"/>
      <c r="AV94" s="312"/>
      <c r="AW94" s="312"/>
      <c r="AX94" s="313"/>
      <c r="AY94" s="314"/>
      <c r="AZ94" s="314"/>
      <c r="BA94" s="314"/>
      <c r="BB94" s="311"/>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row>
    <row r="95" spans="1:98" x14ac:dyDescent="0.3">
      <c r="A95" s="454"/>
      <c r="B95" s="455"/>
      <c r="C95" s="455"/>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6"/>
      <c r="AI95" s="311"/>
      <c r="AJ95" s="311"/>
      <c r="AK95" s="311"/>
      <c r="AL95" s="309"/>
      <c r="AM95" s="309"/>
      <c r="AN95" s="309"/>
      <c r="AO95" s="309"/>
      <c r="AP95" s="309"/>
      <c r="AQ95" s="309"/>
      <c r="AR95" s="309"/>
      <c r="AS95" s="309"/>
      <c r="AT95" s="309"/>
      <c r="AU95" s="312"/>
      <c r="AV95" s="312"/>
      <c r="AW95" s="312"/>
      <c r="AX95" s="313"/>
      <c r="AY95" s="314"/>
      <c r="AZ95" s="314"/>
      <c r="BA95" s="314"/>
      <c r="BB95" s="311"/>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row>
    <row r="96" spans="1:98" x14ac:dyDescent="0.3">
      <c r="A96" s="161"/>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3"/>
      <c r="AI96" s="311"/>
      <c r="AJ96" s="311"/>
      <c r="AK96" s="311"/>
      <c r="AL96" s="309"/>
      <c r="AM96" s="309"/>
      <c r="AN96" s="309"/>
      <c r="AO96" s="309"/>
      <c r="AP96" s="309"/>
      <c r="AQ96" s="309"/>
      <c r="AR96" s="309"/>
      <c r="AS96" s="309"/>
      <c r="AT96" s="309"/>
      <c r="AU96" s="312"/>
      <c r="AV96" s="312"/>
      <c r="AW96" s="312"/>
      <c r="AX96" s="313"/>
      <c r="AY96" s="314"/>
      <c r="AZ96" s="314"/>
      <c r="BA96" s="314"/>
      <c r="BB96" s="311"/>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row>
    <row r="97" spans="1:98" x14ac:dyDescent="0.3">
      <c r="A97" s="164"/>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6"/>
      <c r="AI97" s="311"/>
      <c r="AJ97" s="311"/>
      <c r="AK97" s="311"/>
      <c r="AL97" s="309"/>
      <c r="AM97" s="309"/>
      <c r="AN97" s="309"/>
      <c r="AO97" s="309"/>
      <c r="AP97" s="309"/>
      <c r="AQ97" s="309"/>
      <c r="AR97" s="309"/>
      <c r="AS97" s="309"/>
      <c r="AT97" s="309"/>
      <c r="AU97" s="312"/>
      <c r="AV97" s="312"/>
      <c r="AW97" s="312"/>
      <c r="AX97" s="313"/>
      <c r="AY97" s="314"/>
      <c r="AZ97" s="314"/>
      <c r="BA97" s="314"/>
      <c r="BB97" s="311"/>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row>
    <row r="98" spans="1:98" x14ac:dyDescent="0.3">
      <c r="A98" s="164"/>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6"/>
      <c r="AI98" s="311"/>
      <c r="AJ98" s="311"/>
      <c r="AK98" s="311"/>
      <c r="AL98" s="309"/>
      <c r="AM98" s="309"/>
      <c r="AN98" s="309"/>
      <c r="AO98" s="309"/>
      <c r="AP98" s="309"/>
      <c r="AQ98" s="309"/>
      <c r="AR98" s="309"/>
      <c r="AS98" s="309"/>
      <c r="AT98" s="309"/>
      <c r="AU98" s="312"/>
      <c r="AV98" s="312"/>
      <c r="AW98" s="312"/>
      <c r="AX98" s="313"/>
      <c r="AY98" s="314"/>
      <c r="AZ98" s="314"/>
      <c r="BA98" s="314"/>
      <c r="BB98" s="311"/>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row>
    <row r="99" spans="1:98" x14ac:dyDescent="0.3">
      <c r="A99" s="164"/>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6"/>
      <c r="AI99" s="311"/>
      <c r="AJ99" s="311"/>
      <c r="AK99" s="311"/>
      <c r="AL99" s="309"/>
      <c r="AM99" s="309"/>
      <c r="AN99" s="309"/>
      <c r="AO99" s="309"/>
      <c r="AP99" s="309"/>
      <c r="AQ99" s="309"/>
      <c r="AR99" s="309"/>
      <c r="AS99" s="309"/>
      <c r="AT99" s="309"/>
      <c r="AU99" s="312"/>
      <c r="AV99" s="312"/>
      <c r="AW99" s="312"/>
      <c r="AX99" s="313"/>
      <c r="AY99" s="314"/>
      <c r="AZ99" s="314"/>
      <c r="BA99" s="314"/>
      <c r="BB99" s="311"/>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row>
    <row r="100" spans="1:98" x14ac:dyDescent="0.3">
      <c r="A100" s="164"/>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6"/>
      <c r="AI100" s="311"/>
      <c r="AJ100" s="311"/>
      <c r="AK100" s="311"/>
      <c r="AL100" s="309"/>
      <c r="AM100" s="309"/>
      <c r="AN100" s="309"/>
      <c r="AO100" s="309"/>
      <c r="AP100" s="309"/>
      <c r="AQ100" s="309"/>
      <c r="AR100" s="309"/>
      <c r="AS100" s="309"/>
      <c r="AT100" s="309"/>
      <c r="AU100" s="312"/>
      <c r="AV100" s="312"/>
      <c r="AW100" s="312"/>
      <c r="AX100" s="313"/>
      <c r="AY100" s="314"/>
      <c r="AZ100" s="314"/>
      <c r="BA100" s="314"/>
      <c r="BB100" s="311"/>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row>
    <row r="101" spans="1:98" x14ac:dyDescent="0.3">
      <c r="A101" s="164"/>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6"/>
      <c r="AI101" s="311"/>
      <c r="AJ101" s="311"/>
      <c r="AK101" s="311"/>
      <c r="AL101" s="309"/>
      <c r="AM101" s="309"/>
      <c r="AN101" s="309"/>
      <c r="AO101" s="309"/>
      <c r="AP101" s="309"/>
      <c r="AQ101" s="309"/>
      <c r="AR101" s="309"/>
      <c r="AS101" s="309"/>
      <c r="AT101" s="309"/>
      <c r="AU101" s="312"/>
      <c r="AV101" s="312"/>
      <c r="AW101" s="312"/>
      <c r="AX101" s="313"/>
      <c r="AY101" s="314"/>
      <c r="AZ101" s="314"/>
      <c r="BA101" s="314"/>
      <c r="BB101" s="311"/>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row>
    <row r="102" spans="1:98" x14ac:dyDescent="0.3">
      <c r="A102" s="164"/>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6"/>
      <c r="AI102" s="311"/>
      <c r="AJ102" s="311"/>
      <c r="AK102" s="311"/>
      <c r="AL102" s="309"/>
      <c r="AM102" s="309"/>
      <c r="AN102" s="309"/>
      <c r="AO102" s="309"/>
      <c r="AP102" s="309"/>
      <c r="AQ102" s="309"/>
      <c r="AR102" s="309"/>
      <c r="AS102" s="309"/>
      <c r="AT102" s="309"/>
      <c r="AU102" s="312"/>
      <c r="AV102" s="312"/>
      <c r="AW102" s="312"/>
      <c r="AX102" s="313"/>
      <c r="AY102" s="314"/>
      <c r="AZ102" s="314"/>
      <c r="BA102" s="314"/>
      <c r="BB102" s="311"/>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row>
    <row r="103" spans="1:98" x14ac:dyDescent="0.3">
      <c r="A103" s="164"/>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6"/>
      <c r="AI103" s="311"/>
      <c r="AJ103" s="311"/>
      <c r="AK103" s="311"/>
      <c r="AL103" s="309"/>
      <c r="AM103" s="309"/>
      <c r="AN103" s="309"/>
      <c r="AO103" s="309"/>
      <c r="AP103" s="309"/>
      <c r="AQ103" s="309"/>
      <c r="AR103" s="309"/>
      <c r="AS103" s="309"/>
      <c r="AT103" s="309"/>
      <c r="AU103" s="312"/>
      <c r="AV103" s="312"/>
      <c r="AW103" s="312"/>
      <c r="AX103" s="313"/>
      <c r="AY103" s="314"/>
      <c r="AZ103" s="314"/>
      <c r="BA103" s="314"/>
      <c r="BB103" s="311"/>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row>
    <row r="104" spans="1:98" x14ac:dyDescent="0.3">
      <c r="A104" s="164"/>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6"/>
      <c r="AI104" s="311"/>
      <c r="AJ104" s="311"/>
      <c r="AK104" s="311"/>
      <c r="AL104" s="309"/>
      <c r="AM104" s="309"/>
      <c r="AN104" s="309"/>
      <c r="AO104" s="309"/>
      <c r="AP104" s="309"/>
      <c r="AQ104" s="309"/>
      <c r="AR104" s="309"/>
      <c r="AS104" s="309"/>
      <c r="AT104" s="309"/>
      <c r="AU104" s="312"/>
      <c r="AV104" s="312"/>
      <c r="AW104" s="312"/>
      <c r="AX104" s="313"/>
      <c r="AY104" s="314"/>
      <c r="AZ104" s="314"/>
      <c r="BA104" s="314"/>
      <c r="BB104" s="311"/>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row>
    <row r="105" spans="1:98" x14ac:dyDescent="0.3">
      <c r="A105" s="164"/>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6"/>
      <c r="AI105" s="311"/>
      <c r="AJ105" s="311"/>
      <c r="AK105" s="311"/>
      <c r="AL105" s="309"/>
      <c r="AM105" s="309"/>
      <c r="AN105" s="309"/>
      <c r="AO105" s="309"/>
      <c r="AP105" s="309"/>
      <c r="AQ105" s="309"/>
      <c r="AR105" s="309"/>
      <c r="AS105" s="309"/>
      <c r="AT105" s="309"/>
      <c r="AU105" s="312"/>
      <c r="AV105" s="312"/>
      <c r="AW105" s="312"/>
      <c r="AX105" s="313"/>
      <c r="AY105" s="314"/>
      <c r="AZ105" s="314"/>
      <c r="BA105" s="314"/>
      <c r="BB105" s="311"/>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row>
    <row r="106" spans="1:98" x14ac:dyDescent="0.3">
      <c r="A106" s="164"/>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6"/>
      <c r="AI106" s="311"/>
      <c r="AJ106" s="311"/>
      <c r="AK106" s="311"/>
      <c r="AL106" s="309"/>
      <c r="AM106" s="309"/>
      <c r="AN106" s="309"/>
      <c r="AO106" s="309"/>
      <c r="AP106" s="309"/>
      <c r="AQ106" s="309"/>
      <c r="AR106" s="309"/>
      <c r="AS106" s="309"/>
      <c r="AT106" s="309"/>
      <c r="AU106" s="312"/>
      <c r="AV106" s="312"/>
      <c r="AW106" s="312"/>
      <c r="AX106" s="313"/>
      <c r="AY106" s="314"/>
      <c r="AZ106" s="314"/>
      <c r="BA106" s="314"/>
      <c r="BB106" s="311"/>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row>
    <row r="107" spans="1:98" x14ac:dyDescent="0.3">
      <c r="A107" s="164"/>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6"/>
      <c r="AI107" s="311"/>
      <c r="AJ107" s="311"/>
      <c r="AK107" s="311"/>
      <c r="AL107" s="309"/>
      <c r="AM107" s="309"/>
      <c r="AN107" s="309"/>
      <c r="AO107" s="309"/>
      <c r="AP107" s="309"/>
      <c r="AQ107" s="309"/>
      <c r="AR107" s="309"/>
      <c r="AS107" s="309"/>
      <c r="AT107" s="309"/>
      <c r="AU107" s="312"/>
      <c r="AV107" s="312"/>
      <c r="AW107" s="312"/>
      <c r="AX107" s="313"/>
      <c r="AY107" s="314"/>
      <c r="AZ107" s="314"/>
      <c r="BA107" s="314"/>
      <c r="BB107" s="311"/>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row>
    <row r="108" spans="1:98" x14ac:dyDescent="0.3">
      <c r="A108" s="164"/>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6"/>
      <c r="AI108" s="311"/>
      <c r="AJ108" s="311"/>
      <c r="AK108" s="311"/>
      <c r="AL108" s="309"/>
      <c r="AM108" s="309"/>
      <c r="AN108" s="309"/>
      <c r="AO108" s="309"/>
      <c r="AP108" s="309"/>
      <c r="AQ108" s="309"/>
      <c r="AR108" s="309"/>
      <c r="AS108" s="309"/>
      <c r="AT108" s="309"/>
      <c r="AU108" s="312"/>
      <c r="AV108" s="312"/>
      <c r="AW108" s="312"/>
      <c r="AX108" s="313"/>
      <c r="AY108" s="314"/>
      <c r="AZ108" s="314"/>
      <c r="BA108" s="314"/>
      <c r="BB108" s="311"/>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row>
    <row r="109" spans="1:98" x14ac:dyDescent="0.3">
      <c r="A109" s="164"/>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6"/>
      <c r="AI109" s="311"/>
      <c r="AJ109" s="311"/>
      <c r="AK109" s="311"/>
      <c r="AL109" s="309"/>
      <c r="AM109" s="309"/>
      <c r="AN109" s="309"/>
      <c r="AO109" s="309"/>
      <c r="AP109" s="309"/>
      <c r="AQ109" s="309"/>
      <c r="AR109" s="309"/>
      <c r="AS109" s="309"/>
      <c r="AT109" s="309"/>
      <c r="AU109" s="312"/>
      <c r="AV109" s="312"/>
      <c r="AW109" s="312"/>
      <c r="AX109" s="313"/>
      <c r="AY109" s="314"/>
      <c r="AZ109" s="314"/>
      <c r="BA109" s="314"/>
      <c r="BB109" s="311"/>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row>
    <row r="110" spans="1:98" x14ac:dyDescent="0.3">
      <c r="A110" s="164"/>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c r="AI110" s="311"/>
      <c r="AJ110" s="311"/>
      <c r="AK110" s="311"/>
      <c r="AL110" s="309"/>
      <c r="AM110" s="309"/>
      <c r="AN110" s="309"/>
      <c r="AO110" s="309"/>
      <c r="AP110" s="309"/>
      <c r="AQ110" s="309"/>
      <c r="AR110" s="309"/>
      <c r="AS110" s="309"/>
      <c r="AT110" s="309"/>
      <c r="AU110" s="312"/>
      <c r="AV110" s="312"/>
      <c r="AW110" s="312"/>
      <c r="AX110" s="313"/>
      <c r="AY110" s="314"/>
      <c r="AZ110" s="314"/>
      <c r="BA110" s="314"/>
      <c r="BB110" s="311"/>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row>
    <row r="111" spans="1:98" x14ac:dyDescent="0.3">
      <c r="A111" s="164"/>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6"/>
      <c r="AI111" s="311"/>
      <c r="AJ111" s="311"/>
      <c r="AK111" s="311"/>
      <c r="AL111" s="309"/>
      <c r="AM111" s="309"/>
      <c r="AN111" s="309"/>
      <c r="AO111" s="309"/>
      <c r="AP111" s="309"/>
      <c r="AQ111" s="309"/>
      <c r="AR111" s="309"/>
      <c r="AS111" s="309"/>
      <c r="AT111" s="309"/>
      <c r="AU111" s="312"/>
      <c r="AV111" s="312"/>
      <c r="AW111" s="312"/>
      <c r="AX111" s="313"/>
      <c r="AY111" s="314"/>
      <c r="AZ111" s="314"/>
      <c r="BA111" s="314"/>
      <c r="BB111" s="311"/>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row>
    <row r="112" spans="1:98" x14ac:dyDescent="0.3">
      <c r="A112" s="164"/>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6"/>
      <c r="AI112" s="311"/>
      <c r="AJ112" s="311"/>
      <c r="AK112" s="311"/>
      <c r="AL112" s="309"/>
      <c r="AM112" s="309"/>
      <c r="AN112" s="309"/>
      <c r="AO112" s="309"/>
      <c r="AP112" s="309"/>
      <c r="AQ112" s="309"/>
      <c r="AR112" s="309"/>
      <c r="AS112" s="309"/>
      <c r="AT112" s="309"/>
      <c r="AU112" s="312"/>
      <c r="AV112" s="312"/>
      <c r="AW112" s="312"/>
      <c r="AX112" s="313"/>
      <c r="AY112" s="314"/>
      <c r="AZ112" s="314"/>
      <c r="BA112" s="314"/>
      <c r="BB112" s="311"/>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row>
    <row r="113" spans="1:98" x14ac:dyDescent="0.3">
      <c r="A113" s="164"/>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6"/>
      <c r="AI113" s="311"/>
      <c r="AJ113" s="311"/>
      <c r="AK113" s="311"/>
      <c r="AL113" s="309"/>
      <c r="AM113" s="309"/>
      <c r="AN113" s="309"/>
      <c r="AO113" s="309"/>
      <c r="AP113" s="309"/>
      <c r="AQ113" s="309"/>
      <c r="AR113" s="309"/>
      <c r="AS113" s="309"/>
      <c r="AT113" s="309"/>
      <c r="AU113" s="312"/>
      <c r="AV113" s="312"/>
      <c r="AW113" s="312"/>
      <c r="AX113" s="313"/>
      <c r="AY113" s="314"/>
      <c r="AZ113" s="314"/>
      <c r="BA113" s="314"/>
      <c r="BB113" s="311"/>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row>
    <row r="114" spans="1:98" x14ac:dyDescent="0.3">
      <c r="A114" s="164"/>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6"/>
      <c r="AI114" s="311"/>
      <c r="AJ114" s="311"/>
      <c r="AK114" s="311"/>
      <c r="AL114" s="309"/>
      <c r="AM114" s="309"/>
      <c r="AN114" s="309"/>
      <c r="AO114" s="309"/>
      <c r="AP114" s="309"/>
      <c r="AQ114" s="309"/>
      <c r="AR114" s="309"/>
      <c r="AS114" s="309"/>
      <c r="AT114" s="309"/>
      <c r="AU114" s="312"/>
      <c r="AV114" s="312"/>
      <c r="AW114" s="312"/>
      <c r="AX114" s="313"/>
      <c r="AY114" s="314"/>
      <c r="AZ114" s="314"/>
      <c r="BA114" s="314"/>
      <c r="BB114" s="311"/>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row>
    <row r="115" spans="1:98" x14ac:dyDescent="0.3">
      <c r="A115" s="164"/>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6"/>
      <c r="AI115" s="311"/>
      <c r="AJ115" s="311"/>
      <c r="AK115" s="311"/>
      <c r="AL115" s="309"/>
      <c r="AM115" s="309"/>
      <c r="AN115" s="309"/>
      <c r="AO115" s="309"/>
      <c r="AP115" s="309"/>
      <c r="AQ115" s="309"/>
      <c r="AR115" s="309"/>
      <c r="AS115" s="309"/>
      <c r="AT115" s="309"/>
      <c r="AU115" s="312"/>
      <c r="AV115" s="312"/>
      <c r="AW115" s="312"/>
      <c r="AX115" s="313"/>
      <c r="AY115" s="314"/>
      <c r="AZ115" s="314"/>
      <c r="BA115" s="314"/>
      <c r="BB115" s="311"/>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row>
    <row r="116" spans="1:98" x14ac:dyDescent="0.3">
      <c r="A116" s="164"/>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6"/>
      <c r="AI116" s="311"/>
      <c r="AJ116" s="311"/>
      <c r="AK116" s="311"/>
      <c r="AL116" s="309"/>
      <c r="AM116" s="309"/>
      <c r="AN116" s="309"/>
      <c r="AO116" s="309"/>
      <c r="AP116" s="309"/>
      <c r="AQ116" s="309"/>
      <c r="AR116" s="309"/>
      <c r="AS116" s="309"/>
      <c r="AT116" s="309"/>
      <c r="AU116" s="312"/>
      <c r="AV116" s="312"/>
      <c r="AW116" s="312"/>
      <c r="AX116" s="313"/>
      <c r="AY116" s="314"/>
      <c r="AZ116" s="314"/>
      <c r="BA116" s="314"/>
      <c r="BB116" s="311"/>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row>
    <row r="117" spans="1:98" x14ac:dyDescent="0.3">
      <c r="A117" s="164"/>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6"/>
      <c r="AI117" s="311"/>
      <c r="AJ117" s="311"/>
      <c r="AK117" s="311"/>
      <c r="AL117" s="309"/>
      <c r="AM117" s="309"/>
      <c r="AN117" s="309"/>
      <c r="AO117" s="309"/>
      <c r="AP117" s="309"/>
      <c r="AQ117" s="309"/>
      <c r="AR117" s="309"/>
      <c r="AS117" s="309"/>
      <c r="AT117" s="309"/>
      <c r="AU117" s="312"/>
      <c r="AV117" s="312"/>
      <c r="AW117" s="312"/>
      <c r="AX117" s="313"/>
      <c r="AY117" s="314"/>
      <c r="AZ117" s="314"/>
      <c r="BA117" s="314"/>
      <c r="BB117" s="311"/>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row>
    <row r="118" spans="1:98" x14ac:dyDescent="0.3">
      <c r="A118" s="164"/>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6"/>
      <c r="AI118" s="311"/>
      <c r="AJ118" s="311"/>
      <c r="AK118" s="311"/>
      <c r="AL118" s="309"/>
      <c r="AM118" s="309"/>
      <c r="AN118" s="309"/>
      <c r="AO118" s="309"/>
      <c r="AP118" s="309"/>
      <c r="AQ118" s="309"/>
      <c r="AR118" s="309"/>
      <c r="AS118" s="309"/>
      <c r="AT118" s="309"/>
      <c r="AU118" s="312"/>
      <c r="AV118" s="312"/>
      <c r="AW118" s="312"/>
      <c r="AX118" s="313"/>
      <c r="AY118" s="314"/>
      <c r="AZ118" s="314"/>
      <c r="BA118" s="314"/>
      <c r="BB118" s="311"/>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row>
    <row r="119" spans="1:98" x14ac:dyDescent="0.3">
      <c r="A119" s="164"/>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6"/>
      <c r="AI119" s="311"/>
      <c r="AJ119" s="311"/>
      <c r="AK119" s="311"/>
      <c r="AL119" s="309"/>
      <c r="AM119" s="309"/>
      <c r="AN119" s="309"/>
      <c r="AO119" s="309"/>
      <c r="AP119" s="309"/>
      <c r="AQ119" s="309"/>
      <c r="AR119" s="309"/>
      <c r="AS119" s="309"/>
      <c r="AT119" s="309"/>
      <c r="AU119" s="312"/>
      <c r="AV119" s="312"/>
      <c r="AW119" s="312"/>
      <c r="AX119" s="313"/>
      <c r="AY119" s="314"/>
      <c r="AZ119" s="314"/>
      <c r="BA119" s="314"/>
      <c r="BB119" s="311"/>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row>
    <row r="120" spans="1:98" x14ac:dyDescent="0.3">
      <c r="A120" s="164"/>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6"/>
      <c r="AI120" s="311"/>
      <c r="AJ120" s="311"/>
      <c r="AK120" s="311"/>
      <c r="AL120" s="309"/>
      <c r="AM120" s="309"/>
      <c r="AN120" s="309"/>
      <c r="AO120" s="309"/>
      <c r="AP120" s="309"/>
      <c r="AQ120" s="309"/>
      <c r="AR120" s="309"/>
      <c r="AS120" s="309"/>
      <c r="AT120" s="309"/>
      <c r="AU120" s="312"/>
      <c r="AV120" s="312"/>
      <c r="AW120" s="312"/>
      <c r="AX120" s="313"/>
      <c r="AY120" s="314"/>
      <c r="AZ120" s="314"/>
      <c r="BA120" s="314"/>
      <c r="BB120" s="311"/>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row>
    <row r="121" spans="1:98" x14ac:dyDescent="0.3">
      <c r="A121" s="164"/>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6"/>
      <c r="AI121" s="311"/>
      <c r="AJ121" s="311"/>
      <c r="AK121" s="311"/>
      <c r="AL121" s="309"/>
      <c r="AM121" s="309"/>
      <c r="AN121" s="309"/>
      <c r="AO121" s="309"/>
      <c r="AP121" s="309"/>
      <c r="AQ121" s="309"/>
      <c r="AR121" s="309"/>
      <c r="AS121" s="309"/>
      <c r="AT121" s="309"/>
      <c r="AU121" s="312"/>
      <c r="AV121" s="312"/>
      <c r="AW121" s="312"/>
      <c r="AX121" s="313"/>
      <c r="AY121" s="314"/>
      <c r="AZ121" s="314"/>
      <c r="BA121" s="314"/>
      <c r="BB121" s="311"/>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row>
    <row r="122" spans="1:98" x14ac:dyDescent="0.3">
      <c r="A122" s="164"/>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6"/>
      <c r="AI122" s="311"/>
      <c r="AJ122" s="311"/>
      <c r="AK122" s="311"/>
      <c r="AL122" s="309"/>
      <c r="AM122" s="309"/>
      <c r="AN122" s="309"/>
      <c r="AO122" s="309"/>
      <c r="AP122" s="309"/>
      <c r="AQ122" s="309"/>
      <c r="AR122" s="309"/>
      <c r="AS122" s="309"/>
      <c r="AT122" s="309"/>
      <c r="AU122" s="312"/>
      <c r="AV122" s="312"/>
      <c r="AW122" s="312"/>
      <c r="AX122" s="313"/>
      <c r="AY122" s="314"/>
      <c r="AZ122" s="314"/>
      <c r="BA122" s="314"/>
      <c r="BB122" s="311"/>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row>
    <row r="123" spans="1:98" x14ac:dyDescent="0.3">
      <c r="A123" s="164"/>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6"/>
      <c r="AI123" s="311"/>
      <c r="AJ123" s="311"/>
      <c r="AK123" s="311"/>
      <c r="AL123" s="309"/>
      <c r="AM123" s="309"/>
      <c r="AN123" s="309"/>
      <c r="AO123" s="309"/>
      <c r="AP123" s="309"/>
      <c r="AQ123" s="309"/>
      <c r="AR123" s="309"/>
      <c r="AS123" s="309"/>
      <c r="AT123" s="309"/>
      <c r="AU123" s="312"/>
      <c r="AV123" s="312"/>
      <c r="AW123" s="312"/>
      <c r="AX123" s="313"/>
      <c r="AY123" s="314"/>
      <c r="AZ123" s="314"/>
      <c r="BA123" s="314"/>
      <c r="BB123" s="311"/>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row>
    <row r="124" spans="1:98" x14ac:dyDescent="0.3">
      <c r="A124" s="164"/>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6"/>
      <c r="AI124" s="311"/>
      <c r="AJ124" s="311"/>
      <c r="AK124" s="311"/>
      <c r="AL124" s="309"/>
      <c r="AM124" s="309"/>
      <c r="AN124" s="309"/>
      <c r="AO124" s="309"/>
      <c r="AP124" s="309"/>
      <c r="AQ124" s="309"/>
      <c r="AR124" s="309"/>
      <c r="AS124" s="309"/>
      <c r="AT124" s="309"/>
      <c r="AU124" s="312"/>
      <c r="AV124" s="312"/>
      <c r="AW124" s="312"/>
      <c r="AX124" s="313"/>
      <c r="AY124" s="314"/>
      <c r="AZ124" s="314"/>
      <c r="BA124" s="314"/>
      <c r="BB124" s="311"/>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row>
    <row r="125" spans="1:98" x14ac:dyDescent="0.3">
      <c r="A125" s="164"/>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6"/>
      <c r="AI125" s="311"/>
      <c r="AJ125" s="311"/>
      <c r="AK125" s="311"/>
      <c r="AL125" s="309"/>
      <c r="AM125" s="309"/>
      <c r="AN125" s="309"/>
      <c r="AO125" s="309"/>
      <c r="AP125" s="309"/>
      <c r="AQ125" s="309"/>
      <c r="AR125" s="309"/>
      <c r="AS125" s="309"/>
      <c r="AT125" s="309"/>
      <c r="AU125" s="312"/>
      <c r="AV125" s="312"/>
      <c r="AW125" s="312"/>
      <c r="AX125" s="313"/>
      <c r="AY125" s="314"/>
      <c r="AZ125" s="314"/>
      <c r="BA125" s="314"/>
      <c r="BB125" s="311"/>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row>
    <row r="126" spans="1:98" x14ac:dyDescent="0.3">
      <c r="A126" s="164"/>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6"/>
      <c r="AI126" s="311"/>
      <c r="AJ126" s="311"/>
      <c r="AK126" s="311"/>
      <c r="AL126" s="309"/>
      <c r="AM126" s="309"/>
      <c r="AN126" s="309"/>
      <c r="AO126" s="309"/>
      <c r="AP126" s="309"/>
      <c r="AQ126" s="309"/>
      <c r="AR126" s="309"/>
      <c r="AS126" s="309"/>
      <c r="AT126" s="309"/>
      <c r="AU126" s="312"/>
      <c r="AV126" s="312"/>
      <c r="AW126" s="312"/>
      <c r="AX126" s="313"/>
      <c r="AY126" s="314"/>
      <c r="AZ126" s="314"/>
      <c r="BA126" s="314"/>
      <c r="BB126" s="311"/>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row>
    <row r="127" spans="1:98" x14ac:dyDescent="0.3">
      <c r="A127" s="164"/>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6"/>
      <c r="AI127" s="311"/>
      <c r="AJ127" s="311"/>
      <c r="AK127" s="311"/>
      <c r="AL127" s="309"/>
      <c r="AM127" s="309"/>
      <c r="AN127" s="309"/>
      <c r="AO127" s="309"/>
      <c r="AP127" s="309"/>
      <c r="AQ127" s="309"/>
      <c r="AR127" s="309"/>
      <c r="AS127" s="309"/>
      <c r="AT127" s="309"/>
      <c r="AU127" s="312"/>
      <c r="AV127" s="312"/>
      <c r="AW127" s="312"/>
      <c r="AX127" s="313"/>
      <c r="AY127" s="314"/>
      <c r="AZ127" s="314"/>
      <c r="BA127" s="314"/>
      <c r="BB127" s="311"/>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row>
    <row r="128" spans="1:98" x14ac:dyDescent="0.3">
      <c r="A128" s="164"/>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6"/>
      <c r="AI128" s="311"/>
      <c r="AJ128" s="311"/>
      <c r="AK128" s="311"/>
      <c r="AL128" s="309"/>
      <c r="AM128" s="309"/>
      <c r="AN128" s="309"/>
      <c r="AO128" s="309"/>
      <c r="AP128" s="309"/>
      <c r="AQ128" s="309"/>
      <c r="AR128" s="309"/>
      <c r="AS128" s="309"/>
      <c r="AT128" s="309"/>
      <c r="AU128" s="312"/>
      <c r="AV128" s="312"/>
      <c r="AW128" s="312"/>
      <c r="AX128" s="313"/>
      <c r="AY128" s="314"/>
      <c r="AZ128" s="314"/>
      <c r="BA128" s="314"/>
      <c r="BB128" s="311"/>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row>
    <row r="129" spans="1:98" x14ac:dyDescent="0.3">
      <c r="A129" s="164"/>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6"/>
      <c r="AI129" s="311"/>
      <c r="AJ129" s="311"/>
      <c r="AK129" s="311"/>
      <c r="AL129" s="309"/>
      <c r="AM129" s="309"/>
      <c r="AN129" s="309"/>
      <c r="AO129" s="309"/>
      <c r="AP129" s="309"/>
      <c r="AQ129" s="309"/>
      <c r="AR129" s="309"/>
      <c r="AS129" s="309"/>
      <c r="AT129" s="309"/>
      <c r="AU129" s="312"/>
      <c r="AV129" s="312"/>
      <c r="AW129" s="312"/>
      <c r="AX129" s="313"/>
      <c r="AY129" s="314"/>
      <c r="AZ129" s="314"/>
      <c r="BA129" s="314"/>
      <c r="BB129" s="311"/>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row>
    <row r="130" spans="1:98" x14ac:dyDescent="0.3">
      <c r="A130" s="164"/>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6"/>
      <c r="AI130" s="311"/>
      <c r="AJ130" s="311"/>
      <c r="AK130" s="311"/>
      <c r="AL130" s="309"/>
      <c r="AM130" s="309"/>
      <c r="AN130" s="309"/>
      <c r="AO130" s="309"/>
      <c r="AP130" s="309"/>
      <c r="AQ130" s="309"/>
      <c r="AR130" s="309"/>
      <c r="AS130" s="309"/>
      <c r="AT130" s="309"/>
      <c r="AU130" s="312"/>
      <c r="AV130" s="312"/>
      <c r="AW130" s="312"/>
      <c r="AX130" s="313"/>
      <c r="AY130" s="314"/>
      <c r="AZ130" s="314"/>
      <c r="BA130" s="314"/>
      <c r="BB130" s="311"/>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row>
    <row r="131" spans="1:98" x14ac:dyDescent="0.3">
      <c r="A131" s="164"/>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6"/>
      <c r="AI131" s="311"/>
      <c r="AJ131" s="311"/>
      <c r="AK131" s="311"/>
      <c r="AL131" s="309"/>
      <c r="AM131" s="309"/>
      <c r="AN131" s="309"/>
      <c r="AO131" s="309"/>
      <c r="AP131" s="309"/>
      <c r="AQ131" s="309"/>
      <c r="AR131" s="309"/>
      <c r="AS131" s="309"/>
      <c r="AT131" s="309"/>
      <c r="AU131" s="312"/>
      <c r="AV131" s="312"/>
      <c r="AW131" s="312"/>
      <c r="AX131" s="313"/>
      <c r="AY131" s="314"/>
      <c r="AZ131" s="314"/>
      <c r="BA131" s="314"/>
      <c r="BB131" s="311"/>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row>
    <row r="132" spans="1:98" x14ac:dyDescent="0.3">
      <c r="A132" s="164"/>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6"/>
      <c r="AI132" s="311"/>
      <c r="AJ132" s="311"/>
      <c r="AK132" s="311"/>
      <c r="AL132" s="309"/>
      <c r="AM132" s="309"/>
      <c r="AN132" s="309"/>
      <c r="AO132" s="309"/>
      <c r="AP132" s="309"/>
      <c r="AQ132" s="309"/>
      <c r="AR132" s="309"/>
      <c r="AS132" s="309"/>
      <c r="AT132" s="309"/>
      <c r="AU132" s="312"/>
      <c r="AV132" s="312"/>
      <c r="AW132" s="312"/>
      <c r="AX132" s="313"/>
      <c r="AY132" s="314"/>
      <c r="AZ132" s="314"/>
      <c r="BA132" s="314"/>
      <c r="BB132" s="311"/>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row>
    <row r="133" spans="1:98" x14ac:dyDescent="0.3">
      <c r="A133" s="164"/>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6"/>
      <c r="AI133" s="311"/>
      <c r="AJ133" s="311"/>
      <c r="AK133" s="311"/>
      <c r="AL133" s="309"/>
      <c r="AM133" s="309"/>
      <c r="AN133" s="309"/>
      <c r="AO133" s="309"/>
      <c r="AP133" s="309"/>
      <c r="AQ133" s="309"/>
      <c r="AR133" s="309"/>
      <c r="AS133" s="309"/>
      <c r="AT133" s="309"/>
      <c r="AU133" s="312"/>
      <c r="AV133" s="312"/>
      <c r="AW133" s="312"/>
      <c r="AX133" s="313"/>
      <c r="AY133" s="314"/>
      <c r="AZ133" s="314"/>
      <c r="BA133" s="314"/>
      <c r="BB133" s="311"/>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row>
    <row r="134" spans="1:98" x14ac:dyDescent="0.3">
      <c r="A134" s="164"/>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6"/>
      <c r="AI134" s="311"/>
      <c r="AJ134" s="311"/>
      <c r="AK134" s="311"/>
      <c r="AL134" s="309"/>
      <c r="AM134" s="309"/>
      <c r="AN134" s="309"/>
      <c r="AO134" s="309"/>
      <c r="AP134" s="309"/>
      <c r="AQ134" s="309"/>
      <c r="AR134" s="309"/>
      <c r="AS134" s="309"/>
      <c r="AT134" s="309"/>
      <c r="AU134" s="312"/>
      <c r="AV134" s="312"/>
      <c r="AW134" s="312"/>
      <c r="AX134" s="313"/>
      <c r="AY134" s="314"/>
      <c r="AZ134" s="314"/>
      <c r="BA134" s="314"/>
      <c r="BB134" s="311"/>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row>
    <row r="135" spans="1:98" x14ac:dyDescent="0.3">
      <c r="A135" s="164"/>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6"/>
      <c r="AI135" s="311"/>
      <c r="AJ135" s="311"/>
      <c r="AK135" s="311"/>
      <c r="AL135" s="309"/>
      <c r="AM135" s="309"/>
      <c r="AN135" s="309"/>
      <c r="AO135" s="309"/>
      <c r="AP135" s="309"/>
      <c r="AQ135" s="309"/>
      <c r="AR135" s="309"/>
      <c r="AS135" s="309"/>
      <c r="AT135" s="309"/>
      <c r="AU135" s="312"/>
      <c r="AV135" s="312"/>
      <c r="AW135" s="312"/>
      <c r="AX135" s="313"/>
      <c r="AY135" s="314"/>
      <c r="AZ135" s="314"/>
      <c r="BA135" s="314"/>
      <c r="BB135" s="311"/>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row>
    <row r="136" spans="1:98" x14ac:dyDescent="0.3">
      <c r="A136" s="164"/>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6"/>
      <c r="AI136" s="311"/>
      <c r="AJ136" s="311"/>
      <c r="AK136" s="311"/>
      <c r="AL136" s="309"/>
      <c r="AM136" s="309"/>
      <c r="AN136" s="309"/>
      <c r="AO136" s="309"/>
      <c r="AP136" s="309"/>
      <c r="AQ136" s="309"/>
      <c r="AR136" s="309"/>
      <c r="AS136" s="309"/>
      <c r="AT136" s="309"/>
      <c r="AU136" s="312"/>
      <c r="AV136" s="312"/>
      <c r="AW136" s="312"/>
      <c r="AX136" s="313"/>
      <c r="AY136" s="314"/>
      <c r="AZ136" s="314"/>
      <c r="BA136" s="314"/>
      <c r="BB136" s="311"/>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row>
    <row r="137" spans="1:98" x14ac:dyDescent="0.3">
      <c r="A137" s="164"/>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6"/>
      <c r="AI137" s="311"/>
      <c r="AJ137" s="311"/>
      <c r="AK137" s="311"/>
      <c r="AL137" s="309"/>
      <c r="AM137" s="309"/>
      <c r="AN137" s="309"/>
      <c r="AO137" s="309"/>
      <c r="AP137" s="309"/>
      <c r="AQ137" s="309"/>
      <c r="AR137" s="309"/>
      <c r="AS137" s="309"/>
      <c r="AT137" s="309"/>
      <c r="AU137" s="312"/>
      <c r="AV137" s="312"/>
      <c r="AW137" s="312"/>
      <c r="AX137" s="313"/>
      <c r="AY137" s="314"/>
      <c r="AZ137" s="314"/>
      <c r="BA137" s="314"/>
      <c r="BB137" s="311"/>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row>
    <row r="138" spans="1:98" x14ac:dyDescent="0.3">
      <c r="A138" s="164"/>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6"/>
      <c r="AI138" s="311"/>
      <c r="AJ138" s="311"/>
      <c r="AK138" s="311"/>
      <c r="AL138" s="309"/>
      <c r="AM138" s="309"/>
      <c r="AN138" s="309"/>
      <c r="AO138" s="309"/>
      <c r="AP138" s="309"/>
      <c r="AQ138" s="309"/>
      <c r="AR138" s="309"/>
      <c r="AS138" s="309"/>
      <c r="AT138" s="309"/>
      <c r="AU138" s="312"/>
      <c r="AV138" s="312"/>
      <c r="AW138" s="312"/>
      <c r="AX138" s="313"/>
      <c r="AY138" s="314"/>
      <c r="AZ138" s="314"/>
      <c r="BA138" s="314"/>
      <c r="BB138" s="311"/>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row>
    <row r="139" spans="1:98" x14ac:dyDescent="0.3">
      <c r="A139" s="164"/>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6"/>
      <c r="AI139" s="311"/>
      <c r="AJ139" s="311"/>
      <c r="AK139" s="311"/>
      <c r="AL139" s="309"/>
      <c r="AM139" s="309"/>
      <c r="AN139" s="309"/>
      <c r="AO139" s="309"/>
      <c r="AP139" s="309"/>
      <c r="AQ139" s="309"/>
      <c r="AR139" s="309"/>
      <c r="AS139" s="309"/>
      <c r="AT139" s="309"/>
      <c r="AU139" s="312"/>
      <c r="AV139" s="312"/>
      <c r="AW139" s="312"/>
      <c r="AX139" s="313"/>
      <c r="AY139" s="314"/>
      <c r="AZ139" s="314"/>
      <c r="BA139" s="314"/>
      <c r="BB139" s="311"/>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row>
    <row r="140" spans="1:98" x14ac:dyDescent="0.3">
      <c r="A140" s="164"/>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6"/>
      <c r="AI140" s="311"/>
      <c r="AJ140" s="311"/>
      <c r="AK140" s="311"/>
      <c r="AL140" s="309"/>
      <c r="AM140" s="309"/>
      <c r="AN140" s="309"/>
      <c r="AO140" s="309"/>
      <c r="AP140" s="309"/>
      <c r="AQ140" s="309"/>
      <c r="AR140" s="309"/>
      <c r="AS140" s="309"/>
      <c r="AT140" s="309"/>
      <c r="AU140" s="312"/>
      <c r="AV140" s="312"/>
      <c r="AW140" s="312"/>
      <c r="AX140" s="313"/>
      <c r="AY140" s="314"/>
      <c r="AZ140" s="314"/>
      <c r="BA140" s="314"/>
      <c r="BB140" s="311"/>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row>
    <row r="141" spans="1:98" x14ac:dyDescent="0.3">
      <c r="A141" s="164"/>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6"/>
      <c r="AI141" s="311"/>
      <c r="AJ141" s="311"/>
      <c r="AK141" s="311"/>
      <c r="AL141" s="309"/>
      <c r="AM141" s="309"/>
      <c r="AN141" s="309"/>
      <c r="AO141" s="309"/>
      <c r="AP141" s="309"/>
      <c r="AQ141" s="309"/>
      <c r="AR141" s="309"/>
      <c r="AS141" s="309"/>
      <c r="AT141" s="309"/>
      <c r="AU141" s="312"/>
      <c r="AV141" s="312"/>
      <c r="AW141" s="312"/>
      <c r="AX141" s="313"/>
      <c r="AY141" s="314"/>
      <c r="AZ141" s="314"/>
      <c r="BA141" s="314"/>
      <c r="BB141" s="311"/>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row>
    <row r="142" spans="1:98" x14ac:dyDescent="0.3">
      <c r="A142" s="164"/>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6"/>
      <c r="AI142" s="311"/>
      <c r="AJ142" s="311"/>
      <c r="AK142" s="311"/>
      <c r="AL142" s="309"/>
      <c r="AM142" s="309"/>
      <c r="AN142" s="309"/>
      <c r="AO142" s="309"/>
      <c r="AP142" s="309"/>
      <c r="AQ142" s="309"/>
      <c r="AR142" s="309"/>
      <c r="AS142" s="309"/>
      <c r="AT142" s="309"/>
      <c r="AU142" s="312"/>
      <c r="AV142" s="312"/>
      <c r="AW142" s="312"/>
      <c r="AX142" s="313"/>
      <c r="AY142" s="314"/>
      <c r="AZ142" s="314"/>
      <c r="BA142" s="314"/>
      <c r="BB142" s="311"/>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row>
    <row r="143" spans="1:98" x14ac:dyDescent="0.3">
      <c r="A143" s="164"/>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6"/>
      <c r="AI143" s="311"/>
      <c r="AJ143" s="311"/>
      <c r="AK143" s="311"/>
      <c r="AL143" s="309"/>
      <c r="AM143" s="309"/>
      <c r="AN143" s="309"/>
      <c r="AO143" s="309"/>
      <c r="AP143" s="309"/>
      <c r="AQ143" s="309"/>
      <c r="AR143" s="309"/>
      <c r="AS143" s="309"/>
      <c r="AT143" s="309"/>
      <c r="AU143" s="312"/>
      <c r="AV143" s="312"/>
      <c r="AW143" s="312"/>
      <c r="AX143" s="313"/>
      <c r="AY143" s="314"/>
      <c r="AZ143" s="314"/>
      <c r="BA143" s="314"/>
      <c r="BB143" s="311"/>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row>
    <row r="144" spans="1:98" x14ac:dyDescent="0.3">
      <c r="A144" s="164"/>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6"/>
      <c r="AI144" s="311"/>
      <c r="AJ144" s="311"/>
      <c r="AK144" s="311"/>
      <c r="AL144" s="309"/>
      <c r="AM144" s="309"/>
      <c r="AN144" s="309"/>
      <c r="AO144" s="309"/>
      <c r="AP144" s="309"/>
      <c r="AQ144" s="309"/>
      <c r="AR144" s="309"/>
      <c r="AS144" s="309"/>
      <c r="AT144" s="309"/>
      <c r="AU144" s="312"/>
      <c r="AV144" s="312"/>
      <c r="AW144" s="312"/>
      <c r="AX144" s="313"/>
      <c r="AY144" s="314"/>
      <c r="AZ144" s="314"/>
      <c r="BA144" s="314"/>
      <c r="BB144" s="311"/>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row>
    <row r="145" spans="1:98" x14ac:dyDescent="0.3">
      <c r="A145" s="164"/>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6"/>
      <c r="AI145" s="311"/>
      <c r="AJ145" s="311"/>
      <c r="AK145" s="311"/>
      <c r="AL145" s="309"/>
      <c r="AM145" s="309"/>
      <c r="AN145" s="309"/>
      <c r="AO145" s="309"/>
      <c r="AP145" s="309"/>
      <c r="AQ145" s="309"/>
      <c r="AR145" s="309"/>
      <c r="AS145" s="309"/>
      <c r="AT145" s="309"/>
      <c r="AU145" s="312"/>
      <c r="AV145" s="312"/>
      <c r="AW145" s="312"/>
      <c r="AX145" s="313"/>
      <c r="AY145" s="314"/>
      <c r="AZ145" s="314"/>
      <c r="BA145" s="314"/>
      <c r="BB145" s="311"/>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row>
    <row r="146" spans="1:98" x14ac:dyDescent="0.3">
      <c r="A146" s="164"/>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6"/>
      <c r="AI146" s="311"/>
      <c r="AJ146" s="311"/>
      <c r="AK146" s="311"/>
      <c r="AL146" s="309"/>
      <c r="AM146" s="309"/>
      <c r="AN146" s="309"/>
      <c r="AO146" s="309"/>
      <c r="AP146" s="309"/>
      <c r="AQ146" s="309"/>
      <c r="AR146" s="309"/>
      <c r="AS146" s="309"/>
      <c r="AT146" s="309"/>
      <c r="AU146" s="312"/>
      <c r="AV146" s="312"/>
      <c r="AW146" s="312"/>
      <c r="AX146" s="313"/>
      <c r="AY146" s="314"/>
      <c r="AZ146" s="314"/>
      <c r="BA146" s="314"/>
      <c r="BB146" s="311"/>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row>
    <row r="147" spans="1:98" x14ac:dyDescent="0.3">
      <c r="A147" s="164"/>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6"/>
      <c r="AI147" s="311"/>
      <c r="AJ147" s="311"/>
      <c r="AK147" s="311"/>
      <c r="AL147" s="309"/>
      <c r="AM147" s="309"/>
      <c r="AN147" s="309"/>
      <c r="AO147" s="309"/>
      <c r="AP147" s="309"/>
      <c r="AQ147" s="309"/>
      <c r="AR147" s="309"/>
      <c r="AS147" s="309"/>
      <c r="AT147" s="309"/>
      <c r="AU147" s="312"/>
      <c r="AV147" s="312"/>
      <c r="AW147" s="312"/>
      <c r="AX147" s="313"/>
      <c r="AY147" s="314"/>
      <c r="AZ147" s="314"/>
      <c r="BA147" s="314"/>
      <c r="BB147" s="311"/>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row>
    <row r="148" spans="1:98" x14ac:dyDescent="0.3">
      <c r="A148" s="164"/>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6"/>
      <c r="AI148" s="311"/>
      <c r="AJ148" s="311"/>
      <c r="AK148" s="311"/>
      <c r="AL148" s="309"/>
      <c r="AM148" s="309"/>
      <c r="AN148" s="309"/>
      <c r="AO148" s="309"/>
      <c r="AP148" s="309"/>
      <c r="AQ148" s="309"/>
      <c r="AR148" s="309"/>
      <c r="AS148" s="309"/>
      <c r="AT148" s="309"/>
      <c r="AU148" s="312"/>
      <c r="AV148" s="312"/>
      <c r="AW148" s="312"/>
      <c r="AX148" s="313"/>
      <c r="AY148" s="314"/>
      <c r="AZ148" s="314"/>
      <c r="BA148" s="314"/>
      <c r="BB148" s="311"/>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row>
    <row r="149" spans="1:98" x14ac:dyDescent="0.3">
      <c r="A149" s="164"/>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6"/>
      <c r="AI149" s="311"/>
      <c r="AJ149" s="311"/>
      <c r="AK149" s="311"/>
      <c r="AL149" s="309"/>
      <c r="AM149" s="309"/>
      <c r="AN149" s="309"/>
      <c r="AO149" s="309"/>
      <c r="AP149" s="309"/>
      <c r="AQ149" s="309"/>
      <c r="AR149" s="309"/>
      <c r="AS149" s="309"/>
      <c r="AT149" s="309"/>
      <c r="AU149" s="312"/>
      <c r="AV149" s="312"/>
      <c r="AW149" s="312"/>
      <c r="AX149" s="313"/>
      <c r="AY149" s="314"/>
      <c r="AZ149" s="314"/>
      <c r="BA149" s="314"/>
      <c r="BB149" s="311"/>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row>
    <row r="150" spans="1:98" x14ac:dyDescent="0.3">
      <c r="A150" s="164"/>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6"/>
      <c r="AI150" s="311"/>
      <c r="AJ150" s="311"/>
      <c r="AK150" s="311"/>
      <c r="AL150" s="309"/>
      <c r="AM150" s="309"/>
      <c r="AN150" s="309"/>
      <c r="AO150" s="309"/>
      <c r="AP150" s="309"/>
      <c r="AQ150" s="309"/>
      <c r="AR150" s="309"/>
      <c r="AS150" s="309"/>
      <c r="AT150" s="309"/>
      <c r="AU150" s="312"/>
      <c r="AV150" s="312"/>
      <c r="AW150" s="312"/>
      <c r="AX150" s="313"/>
      <c r="AY150" s="314"/>
      <c r="AZ150" s="314"/>
      <c r="BA150" s="314"/>
      <c r="BB150" s="311"/>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row>
    <row r="151" spans="1:98" x14ac:dyDescent="0.3">
      <c r="A151" s="164"/>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6"/>
      <c r="AI151" s="311"/>
      <c r="AJ151" s="311"/>
      <c r="AK151" s="311"/>
      <c r="AL151" s="309"/>
      <c r="AM151" s="309"/>
      <c r="AN151" s="309"/>
      <c r="AO151" s="309"/>
      <c r="AP151" s="309"/>
      <c r="AQ151" s="309"/>
      <c r="AR151" s="309"/>
      <c r="AS151" s="309"/>
      <c r="AT151" s="309"/>
      <c r="AU151" s="312"/>
      <c r="AV151" s="312"/>
      <c r="AW151" s="312"/>
      <c r="AX151" s="313"/>
      <c r="AY151" s="314"/>
      <c r="AZ151" s="314"/>
      <c r="BA151" s="314"/>
      <c r="BB151" s="311"/>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row>
    <row r="152" spans="1:98" x14ac:dyDescent="0.3">
      <c r="A152" s="164"/>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6"/>
      <c r="AI152" s="311"/>
      <c r="AJ152" s="311"/>
      <c r="AK152" s="311"/>
      <c r="AL152" s="309"/>
      <c r="AM152" s="309"/>
      <c r="AN152" s="309"/>
      <c r="AO152" s="309"/>
      <c r="AP152" s="309"/>
      <c r="AQ152" s="309"/>
      <c r="AR152" s="309"/>
      <c r="AS152" s="309"/>
      <c r="AT152" s="309"/>
      <c r="AU152" s="312"/>
      <c r="AV152" s="312"/>
      <c r="AW152" s="312"/>
      <c r="AX152" s="313"/>
      <c r="AY152" s="314"/>
      <c r="AZ152" s="314"/>
      <c r="BA152" s="314"/>
      <c r="BB152" s="311"/>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row>
    <row r="153" spans="1:98" x14ac:dyDescent="0.3">
      <c r="A153" s="164"/>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6"/>
      <c r="AI153" s="311"/>
      <c r="AJ153" s="311"/>
      <c r="AK153" s="311"/>
      <c r="AL153" s="309"/>
      <c r="AM153" s="309"/>
      <c r="AN153" s="309"/>
      <c r="AO153" s="309"/>
      <c r="AP153" s="309"/>
      <c r="AQ153" s="309"/>
      <c r="AR153" s="309"/>
      <c r="AS153" s="309"/>
      <c r="AT153" s="309"/>
      <c r="AU153" s="312"/>
      <c r="AV153" s="312"/>
      <c r="AW153" s="312"/>
      <c r="AX153" s="313"/>
      <c r="AY153" s="314"/>
      <c r="AZ153" s="314"/>
      <c r="BA153" s="314"/>
      <c r="BB153" s="311"/>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row>
    <row r="154" spans="1:98" x14ac:dyDescent="0.3">
      <c r="A154" s="164"/>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6"/>
      <c r="AI154" s="311"/>
      <c r="AJ154" s="311"/>
      <c r="AK154" s="311"/>
      <c r="AL154" s="309"/>
      <c r="AM154" s="309"/>
      <c r="AN154" s="309"/>
      <c r="AO154" s="309"/>
      <c r="AP154" s="309"/>
      <c r="AQ154" s="309"/>
      <c r="AR154" s="309"/>
      <c r="AS154" s="309"/>
      <c r="AT154" s="309"/>
      <c r="AU154" s="312"/>
      <c r="AV154" s="312"/>
      <c r="AW154" s="312"/>
      <c r="AX154" s="313"/>
      <c r="AY154" s="314"/>
      <c r="AZ154" s="314"/>
      <c r="BA154" s="314"/>
      <c r="BB154" s="311"/>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row>
    <row r="155" spans="1:98" x14ac:dyDescent="0.3">
      <c r="A155" s="164"/>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6"/>
      <c r="AI155" s="311"/>
      <c r="AJ155" s="311"/>
      <c r="AK155" s="311"/>
      <c r="AL155" s="309"/>
      <c r="AM155" s="309"/>
      <c r="AN155" s="309"/>
      <c r="AO155" s="309"/>
      <c r="AP155" s="309"/>
      <c r="AQ155" s="309"/>
      <c r="AR155" s="309"/>
      <c r="AS155" s="309"/>
      <c r="AT155" s="309"/>
      <c r="AU155" s="312"/>
      <c r="AV155" s="312"/>
      <c r="AW155" s="312"/>
      <c r="AX155" s="313"/>
      <c r="AY155" s="314"/>
      <c r="AZ155" s="314"/>
      <c r="BA155" s="314"/>
      <c r="BB155" s="311"/>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row>
    <row r="156" spans="1:98" x14ac:dyDescent="0.3">
      <c r="A156" s="164"/>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6"/>
      <c r="AI156" s="311"/>
      <c r="AJ156" s="311"/>
      <c r="AK156" s="311"/>
      <c r="AL156" s="309"/>
      <c r="AM156" s="309"/>
      <c r="AN156" s="309"/>
      <c r="AO156" s="309"/>
      <c r="AP156" s="309"/>
      <c r="AQ156" s="309"/>
      <c r="AR156" s="309"/>
      <c r="AS156" s="309"/>
      <c r="AT156" s="309"/>
      <c r="AU156" s="312"/>
      <c r="AV156" s="312"/>
      <c r="AW156" s="312"/>
      <c r="AX156" s="313"/>
      <c r="AY156" s="314"/>
      <c r="AZ156" s="314"/>
      <c r="BA156" s="314"/>
      <c r="BB156" s="311"/>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row>
    <row r="157" spans="1:98" x14ac:dyDescent="0.3">
      <c r="A157" s="164"/>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6"/>
      <c r="AI157" s="311"/>
      <c r="AJ157" s="311"/>
      <c r="AK157" s="311"/>
      <c r="AL157" s="309"/>
      <c r="AM157" s="309"/>
      <c r="AN157" s="309"/>
      <c r="AO157" s="309"/>
      <c r="AP157" s="309"/>
      <c r="AQ157" s="309"/>
      <c r="AR157" s="309"/>
      <c r="AS157" s="309"/>
      <c r="AT157" s="309"/>
      <c r="AU157" s="312"/>
      <c r="AV157" s="312"/>
      <c r="AW157" s="312"/>
      <c r="AX157" s="313"/>
      <c r="AY157" s="314"/>
      <c r="AZ157" s="314"/>
      <c r="BA157" s="314"/>
      <c r="BB157" s="311"/>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row>
    <row r="158" spans="1:98" x14ac:dyDescent="0.3">
      <c r="A158" s="164"/>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6"/>
      <c r="AI158" s="311"/>
      <c r="AJ158" s="311"/>
      <c r="AK158" s="311"/>
      <c r="AL158" s="309"/>
      <c r="AM158" s="309"/>
      <c r="AN158" s="309"/>
      <c r="AO158" s="309"/>
      <c r="AP158" s="309"/>
      <c r="AQ158" s="309"/>
      <c r="AR158" s="309"/>
      <c r="AS158" s="309"/>
      <c r="AT158" s="309"/>
      <c r="AU158" s="312"/>
      <c r="AV158" s="312"/>
      <c r="AW158" s="312"/>
      <c r="AX158" s="313"/>
      <c r="AY158" s="314"/>
      <c r="AZ158" s="314"/>
      <c r="BA158" s="314"/>
      <c r="BB158" s="311"/>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row>
    <row r="159" spans="1:98" x14ac:dyDescent="0.3">
      <c r="A159" s="164"/>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6"/>
      <c r="AI159" s="311"/>
      <c r="AJ159" s="311"/>
      <c r="AK159" s="311"/>
      <c r="AL159" s="309"/>
      <c r="AM159" s="309"/>
      <c r="AN159" s="309"/>
      <c r="AO159" s="309"/>
      <c r="AP159" s="309"/>
      <c r="AQ159" s="309"/>
      <c r="AR159" s="309"/>
      <c r="AS159" s="309"/>
      <c r="AT159" s="309"/>
      <c r="AU159" s="312"/>
      <c r="AV159" s="312"/>
      <c r="AW159" s="312"/>
      <c r="AX159" s="313"/>
      <c r="AY159" s="314"/>
      <c r="AZ159" s="314"/>
      <c r="BA159" s="314"/>
      <c r="BB159" s="311"/>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row>
    <row r="160" spans="1:98" x14ac:dyDescent="0.3">
      <c r="A160" s="164"/>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6"/>
      <c r="AI160" s="311"/>
      <c r="AJ160" s="311"/>
      <c r="AK160" s="311"/>
      <c r="AL160" s="309"/>
      <c r="AM160" s="309"/>
      <c r="AN160" s="309"/>
      <c r="AO160" s="309"/>
      <c r="AP160" s="309"/>
      <c r="AQ160" s="309"/>
      <c r="AR160" s="309"/>
      <c r="AS160" s="309"/>
      <c r="AT160" s="309"/>
      <c r="AU160" s="312"/>
      <c r="AV160" s="312"/>
      <c r="AW160" s="312"/>
      <c r="AX160" s="313"/>
      <c r="AY160" s="314"/>
      <c r="AZ160" s="314"/>
      <c r="BA160" s="314"/>
      <c r="BB160" s="311"/>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row>
    <row r="161" spans="1:98" x14ac:dyDescent="0.3">
      <c r="A161" s="164"/>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6"/>
      <c r="AI161" s="311"/>
      <c r="AJ161" s="311"/>
      <c r="AK161" s="311"/>
      <c r="AL161" s="309"/>
      <c r="AM161" s="309"/>
      <c r="AN161" s="309"/>
      <c r="AO161" s="309"/>
      <c r="AP161" s="309"/>
      <c r="AQ161" s="309"/>
      <c r="AR161" s="309"/>
      <c r="AS161" s="309"/>
      <c r="AT161" s="309"/>
      <c r="AU161" s="312"/>
      <c r="AV161" s="312"/>
      <c r="AW161" s="312"/>
      <c r="AX161" s="313"/>
      <c r="AY161" s="314"/>
      <c r="AZ161" s="314"/>
      <c r="BA161" s="314"/>
      <c r="BB161" s="311"/>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row>
    <row r="162" spans="1:98" x14ac:dyDescent="0.3">
      <c r="A162" s="164"/>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6"/>
      <c r="AI162" s="311"/>
      <c r="AJ162" s="311"/>
      <c r="AK162" s="311"/>
      <c r="AL162" s="309"/>
      <c r="AM162" s="309"/>
      <c r="AN162" s="309"/>
      <c r="AO162" s="309"/>
      <c r="AP162" s="309"/>
      <c r="AQ162" s="309"/>
      <c r="AR162" s="309"/>
      <c r="AS162" s="309"/>
      <c r="AT162" s="309"/>
      <c r="AU162" s="312"/>
      <c r="AV162" s="312"/>
      <c r="AW162" s="312"/>
      <c r="AX162" s="313"/>
      <c r="AY162" s="314"/>
      <c r="AZ162" s="314"/>
      <c r="BA162" s="314"/>
      <c r="BB162" s="311"/>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row>
    <row r="163" spans="1:98" x14ac:dyDescent="0.3">
      <c r="A163" s="164"/>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6"/>
      <c r="AI163" s="311"/>
      <c r="AJ163" s="311"/>
      <c r="AK163" s="311"/>
      <c r="AL163" s="309"/>
      <c r="AM163" s="309"/>
      <c r="AN163" s="309"/>
      <c r="AO163" s="309"/>
      <c r="AP163" s="309"/>
      <c r="AQ163" s="309"/>
      <c r="AR163" s="309"/>
      <c r="AS163" s="309"/>
      <c r="AT163" s="309"/>
      <c r="AU163" s="312"/>
      <c r="AV163" s="312"/>
      <c r="AW163" s="312"/>
      <c r="AX163" s="313"/>
      <c r="AY163" s="314"/>
      <c r="AZ163" s="314"/>
      <c r="BA163" s="314"/>
      <c r="BB163" s="311"/>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row>
    <row r="164" spans="1:98" x14ac:dyDescent="0.3">
      <c r="A164" s="164"/>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6"/>
      <c r="AI164" s="311"/>
      <c r="AJ164" s="311"/>
      <c r="AK164" s="311"/>
      <c r="AL164" s="309"/>
      <c r="AM164" s="309"/>
      <c r="AN164" s="309"/>
      <c r="AO164" s="309"/>
      <c r="AP164" s="309"/>
      <c r="AQ164" s="309"/>
      <c r="AR164" s="309"/>
      <c r="AS164" s="309"/>
      <c r="AT164" s="309"/>
      <c r="AU164" s="312"/>
      <c r="AV164" s="312"/>
      <c r="AW164" s="312"/>
      <c r="AX164" s="313"/>
      <c r="AY164" s="314"/>
      <c r="AZ164" s="314"/>
      <c r="BA164" s="314"/>
      <c r="BB164" s="311"/>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row>
    <row r="165" spans="1:98" x14ac:dyDescent="0.3">
      <c r="A165" s="164"/>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6"/>
      <c r="AI165" s="311"/>
      <c r="AJ165" s="311"/>
      <c r="AK165" s="311"/>
      <c r="AL165" s="309"/>
      <c r="AM165" s="309"/>
      <c r="AN165" s="309"/>
      <c r="AO165" s="309"/>
      <c r="AP165" s="309"/>
      <c r="AQ165" s="309"/>
      <c r="AR165" s="309"/>
      <c r="AS165" s="309"/>
      <c r="AT165" s="309"/>
      <c r="AU165" s="312"/>
      <c r="AV165" s="312"/>
      <c r="AW165" s="312"/>
      <c r="AX165" s="313"/>
      <c r="AY165" s="314"/>
      <c r="AZ165" s="314"/>
      <c r="BA165" s="314"/>
      <c r="BB165" s="311"/>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row>
    <row r="166" spans="1:98" x14ac:dyDescent="0.3">
      <c r="A166" s="164"/>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6"/>
      <c r="AI166" s="311"/>
      <c r="AJ166" s="311"/>
      <c r="AK166" s="311"/>
      <c r="AL166" s="309"/>
      <c r="AM166" s="309"/>
      <c r="AN166" s="309"/>
      <c r="AO166" s="309"/>
      <c r="AP166" s="309"/>
      <c r="AQ166" s="309"/>
      <c r="AR166" s="309"/>
      <c r="AS166" s="309"/>
      <c r="AT166" s="309"/>
      <c r="AU166" s="312"/>
      <c r="AV166" s="312"/>
      <c r="AW166" s="312"/>
      <c r="AX166" s="313"/>
      <c r="AY166" s="314"/>
      <c r="AZ166" s="314"/>
      <c r="BA166" s="314"/>
      <c r="BB166" s="311"/>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row>
    <row r="167" spans="1:98" x14ac:dyDescent="0.3">
      <c r="A167" s="164"/>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6"/>
      <c r="AI167" s="311"/>
      <c r="AJ167" s="311"/>
      <c r="AK167" s="311"/>
      <c r="AL167" s="309"/>
      <c r="AM167" s="309"/>
      <c r="AN167" s="309"/>
      <c r="AO167" s="309"/>
      <c r="AP167" s="309"/>
      <c r="AQ167" s="309"/>
      <c r="AR167" s="309"/>
      <c r="AS167" s="309"/>
      <c r="AT167" s="309"/>
      <c r="AU167" s="312"/>
      <c r="AV167" s="312"/>
      <c r="AW167" s="312"/>
      <c r="AX167" s="313"/>
      <c r="AY167" s="314"/>
      <c r="AZ167" s="314"/>
      <c r="BA167" s="314"/>
      <c r="BB167" s="311"/>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row>
    <row r="168" spans="1:98" x14ac:dyDescent="0.3">
      <c r="A168" s="164"/>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6"/>
      <c r="AI168" s="311"/>
      <c r="AJ168" s="311"/>
      <c r="AK168" s="311"/>
      <c r="AL168" s="309"/>
      <c r="AM168" s="309"/>
      <c r="AN168" s="309"/>
      <c r="AO168" s="309"/>
      <c r="AP168" s="309"/>
      <c r="AQ168" s="309"/>
      <c r="AR168" s="309"/>
      <c r="AS168" s="309"/>
      <c r="AT168" s="309"/>
      <c r="AU168" s="312"/>
      <c r="AV168" s="312"/>
      <c r="AW168" s="312"/>
      <c r="AX168" s="313"/>
      <c r="AY168" s="314"/>
      <c r="AZ168" s="314"/>
      <c r="BA168" s="314"/>
      <c r="BB168" s="311"/>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row>
    <row r="169" spans="1:98" x14ac:dyDescent="0.3">
      <c r="A169" s="164"/>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6"/>
      <c r="AI169" s="311"/>
      <c r="AJ169" s="311"/>
      <c r="AK169" s="311"/>
      <c r="AL169" s="309"/>
      <c r="AM169" s="309"/>
      <c r="AN169" s="309"/>
      <c r="AO169" s="309"/>
      <c r="AP169" s="309"/>
      <c r="AQ169" s="309"/>
      <c r="AR169" s="309"/>
      <c r="AS169" s="309"/>
      <c r="AT169" s="309"/>
      <c r="AU169" s="312"/>
      <c r="AV169" s="312"/>
      <c r="AW169" s="312"/>
      <c r="AX169" s="313"/>
      <c r="AY169" s="314"/>
      <c r="AZ169" s="314"/>
      <c r="BA169" s="314"/>
      <c r="BB169" s="311"/>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row>
    <row r="170" spans="1:98" x14ac:dyDescent="0.3">
      <c r="A170" s="164"/>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6"/>
      <c r="AI170" s="311"/>
      <c r="AJ170" s="311"/>
      <c r="AK170" s="311"/>
      <c r="AL170" s="309"/>
      <c r="AM170" s="309"/>
      <c r="AN170" s="309"/>
      <c r="AO170" s="309"/>
      <c r="AP170" s="309"/>
      <c r="AQ170" s="309"/>
      <c r="AR170" s="309"/>
      <c r="AS170" s="309"/>
      <c r="AT170" s="309"/>
      <c r="AU170" s="312"/>
      <c r="AV170" s="312"/>
      <c r="AW170" s="312"/>
      <c r="AX170" s="313"/>
      <c r="AY170" s="314"/>
      <c r="AZ170" s="314"/>
      <c r="BA170" s="314"/>
      <c r="BB170" s="311"/>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row>
    <row r="171" spans="1:98" x14ac:dyDescent="0.3">
      <c r="A171" s="164"/>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6"/>
      <c r="AI171" s="311"/>
      <c r="AJ171" s="311"/>
      <c r="AK171" s="311"/>
      <c r="AL171" s="309"/>
      <c r="AM171" s="309"/>
      <c r="AN171" s="309"/>
      <c r="AO171" s="309"/>
      <c r="AP171" s="309"/>
      <c r="AQ171" s="309"/>
      <c r="AR171" s="309"/>
      <c r="AS171" s="309"/>
      <c r="AT171" s="309"/>
      <c r="AU171" s="312"/>
      <c r="AV171" s="312"/>
      <c r="AW171" s="312"/>
      <c r="AX171" s="313"/>
      <c r="AY171" s="314"/>
      <c r="AZ171" s="314"/>
      <c r="BA171" s="314"/>
      <c r="BB171" s="311"/>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row>
    <row r="172" spans="1:98" x14ac:dyDescent="0.3">
      <c r="A172" s="164"/>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6"/>
      <c r="AI172" s="311"/>
      <c r="AJ172" s="311"/>
      <c r="AK172" s="311"/>
      <c r="AL172" s="309"/>
      <c r="AM172" s="309"/>
      <c r="AN172" s="309"/>
      <c r="AO172" s="309"/>
      <c r="AP172" s="309"/>
      <c r="AQ172" s="309"/>
      <c r="AR172" s="309"/>
      <c r="AS172" s="309"/>
      <c r="AT172" s="309"/>
      <c r="AU172" s="312"/>
      <c r="AV172" s="312"/>
      <c r="AW172" s="312"/>
      <c r="AX172" s="313"/>
      <c r="AY172" s="314"/>
      <c r="AZ172" s="314"/>
      <c r="BA172" s="314"/>
      <c r="BB172" s="311"/>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row>
    <row r="173" spans="1:98" x14ac:dyDescent="0.3">
      <c r="A173" s="121"/>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5"/>
      <c r="AI173" s="311"/>
      <c r="AJ173" s="311"/>
      <c r="AK173" s="311"/>
      <c r="AL173" s="309"/>
      <c r="AM173" s="309"/>
      <c r="AN173" s="309"/>
      <c r="AO173" s="309"/>
      <c r="AP173" s="309"/>
      <c r="AQ173" s="309"/>
      <c r="AR173" s="309"/>
      <c r="AS173" s="309"/>
      <c r="AT173" s="309"/>
      <c r="AU173" s="312"/>
      <c r="AV173" s="312"/>
      <c r="AW173" s="312"/>
      <c r="AX173" s="313"/>
      <c r="AY173" s="314"/>
      <c r="AZ173" s="314"/>
      <c r="BA173" s="314"/>
      <c r="BB173" s="311"/>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row>
    <row r="174" spans="1:98" x14ac:dyDescent="0.3">
      <c r="A174" s="311"/>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09"/>
      <c r="AM174" s="309"/>
      <c r="AN174" s="309"/>
      <c r="AO174" s="309"/>
      <c r="AP174" s="309"/>
      <c r="AQ174" s="309"/>
      <c r="AR174" s="309"/>
      <c r="AS174" s="309"/>
      <c r="AT174" s="309"/>
      <c r="AU174" s="312"/>
      <c r="AV174" s="312"/>
      <c r="AW174" s="312"/>
      <c r="AX174" s="313"/>
      <c r="AY174" s="314"/>
      <c r="AZ174" s="314"/>
      <c r="BA174" s="314"/>
      <c r="BB174" s="311"/>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row>
    <row r="175" spans="1:98" x14ac:dyDescent="0.3">
      <c r="A175" s="311"/>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09"/>
      <c r="AM175" s="309"/>
      <c r="AN175" s="309"/>
      <c r="AO175" s="309"/>
      <c r="AP175" s="309"/>
      <c r="AQ175" s="309"/>
      <c r="AR175" s="309"/>
      <c r="AS175" s="309"/>
      <c r="AT175" s="309"/>
      <c r="AU175" s="312"/>
      <c r="AV175" s="312"/>
      <c r="AW175" s="312"/>
      <c r="AX175" s="313"/>
      <c r="AY175" s="314"/>
      <c r="AZ175" s="314"/>
      <c r="BA175" s="314"/>
      <c r="BB175" s="311"/>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row>
    <row r="176" spans="1:98" x14ac:dyDescent="0.3">
      <c r="A176" s="311"/>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09"/>
      <c r="AM176" s="309"/>
      <c r="AN176" s="309"/>
      <c r="AO176" s="309"/>
      <c r="AP176" s="309"/>
      <c r="AQ176" s="309"/>
      <c r="AR176" s="309"/>
      <c r="AS176" s="309"/>
      <c r="AT176" s="309"/>
      <c r="AU176" s="312"/>
      <c r="AV176" s="312"/>
      <c r="AW176" s="312"/>
      <c r="AX176" s="313"/>
      <c r="AY176" s="314"/>
      <c r="AZ176" s="314"/>
      <c r="BA176" s="314"/>
      <c r="BB176" s="311"/>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row>
    <row r="177" spans="1:98" x14ac:dyDescent="0.3">
      <c r="A177" s="311"/>
      <c r="B177" s="31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09"/>
      <c r="AM177" s="309"/>
      <c r="AN177" s="309"/>
      <c r="AO177" s="309"/>
      <c r="AP177" s="309"/>
      <c r="AQ177" s="309"/>
      <c r="AR177" s="309"/>
      <c r="AS177" s="309"/>
      <c r="AT177" s="309"/>
      <c r="AU177" s="312"/>
      <c r="AV177" s="312"/>
      <c r="AW177" s="312"/>
      <c r="AX177" s="313"/>
      <c r="AY177" s="314"/>
      <c r="AZ177" s="314"/>
      <c r="BA177" s="314"/>
      <c r="BB177" s="311"/>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row>
    <row r="178" spans="1:98" x14ac:dyDescent="0.3">
      <c r="A178" s="311"/>
      <c r="B178" s="31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09"/>
      <c r="AM178" s="309"/>
      <c r="AN178" s="309"/>
      <c r="AO178" s="309"/>
      <c r="AP178" s="309"/>
      <c r="AQ178" s="309"/>
      <c r="AR178" s="309"/>
      <c r="AS178" s="309"/>
      <c r="AT178" s="309"/>
      <c r="AU178" s="312"/>
      <c r="AV178" s="312"/>
      <c r="AW178" s="312"/>
      <c r="AX178" s="313"/>
      <c r="AY178" s="314"/>
      <c r="AZ178" s="314"/>
      <c r="BA178" s="314"/>
      <c r="BB178" s="311"/>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row>
    <row r="179" spans="1:98" x14ac:dyDescent="0.3">
      <c r="A179" s="311"/>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09"/>
      <c r="AM179" s="309"/>
      <c r="AN179" s="309"/>
      <c r="AO179" s="309"/>
      <c r="AP179" s="309"/>
      <c r="AQ179" s="309"/>
      <c r="AR179" s="309"/>
      <c r="AS179" s="309"/>
      <c r="AT179" s="309"/>
      <c r="AU179" s="312"/>
      <c r="AV179" s="312"/>
      <c r="AW179" s="312"/>
      <c r="AX179" s="313"/>
      <c r="AY179" s="314"/>
      <c r="AZ179" s="314"/>
      <c r="BA179" s="314"/>
      <c r="BB179" s="311"/>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row>
    <row r="180" spans="1:98" x14ac:dyDescent="0.3">
      <c r="A180" s="311"/>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09"/>
      <c r="AM180" s="309"/>
      <c r="AN180" s="309"/>
      <c r="AO180" s="309"/>
      <c r="AP180" s="309"/>
      <c r="AQ180" s="309"/>
      <c r="AR180" s="309"/>
      <c r="AS180" s="309"/>
      <c r="AT180" s="309"/>
      <c r="AU180" s="312"/>
      <c r="AV180" s="312"/>
      <c r="AW180" s="312"/>
      <c r="AX180" s="313"/>
      <c r="AY180" s="314"/>
      <c r="AZ180" s="314"/>
      <c r="BA180" s="314"/>
      <c r="BB180" s="311"/>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row>
    <row r="181" spans="1:98" x14ac:dyDescent="0.3">
      <c r="A181" s="311"/>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c r="AK181" s="311"/>
      <c r="AL181" s="309"/>
      <c r="AM181" s="309"/>
      <c r="AN181" s="309"/>
      <c r="AO181" s="309"/>
      <c r="AP181" s="309"/>
      <c r="AQ181" s="309"/>
      <c r="AR181" s="309"/>
      <c r="AS181" s="309"/>
      <c r="AT181" s="309"/>
      <c r="AU181" s="312"/>
      <c r="AV181" s="312"/>
      <c r="AW181" s="312"/>
      <c r="AX181" s="313"/>
      <c r="AY181" s="314"/>
      <c r="AZ181" s="314"/>
      <c r="BA181" s="314"/>
      <c r="BB181" s="311"/>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row>
    <row r="182" spans="1:98" x14ac:dyDescent="0.3">
      <c r="A182" s="311"/>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09"/>
      <c r="AM182" s="309"/>
      <c r="AN182" s="309"/>
      <c r="AO182" s="309"/>
      <c r="AP182" s="309"/>
      <c r="AQ182" s="309"/>
      <c r="AR182" s="309"/>
      <c r="AS182" s="309"/>
      <c r="AT182" s="309"/>
      <c r="AU182" s="312"/>
      <c r="AV182" s="312"/>
      <c r="AW182" s="312"/>
      <c r="AX182" s="313"/>
      <c r="AY182" s="314"/>
      <c r="AZ182" s="314"/>
      <c r="BA182" s="314"/>
      <c r="BB182" s="311"/>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row>
    <row r="183" spans="1:98" x14ac:dyDescent="0.3">
      <c r="A183" s="311"/>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c r="AK183" s="311"/>
      <c r="AL183" s="309"/>
      <c r="AM183" s="309"/>
      <c r="AN183" s="309"/>
      <c r="AO183" s="309"/>
      <c r="AP183" s="309"/>
      <c r="AQ183" s="309"/>
      <c r="AR183" s="309"/>
      <c r="AS183" s="309"/>
      <c r="AT183" s="309"/>
      <c r="AU183" s="312"/>
      <c r="AV183" s="312"/>
      <c r="AW183" s="312"/>
      <c r="AX183" s="313"/>
      <c r="AY183" s="314"/>
      <c r="AZ183" s="314"/>
      <c r="BA183" s="314"/>
      <c r="BB183" s="311"/>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row>
    <row r="184" spans="1:98" x14ac:dyDescent="0.3">
      <c r="A184" s="311"/>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09"/>
      <c r="AM184" s="309"/>
      <c r="AN184" s="309"/>
      <c r="AO184" s="309"/>
      <c r="AP184" s="309"/>
      <c r="AQ184" s="309"/>
      <c r="AR184" s="309"/>
      <c r="AS184" s="309"/>
      <c r="AT184" s="309"/>
      <c r="AU184" s="312"/>
      <c r="AV184" s="312"/>
      <c r="AW184" s="312"/>
      <c r="AX184" s="313"/>
      <c r="AY184" s="314"/>
      <c r="AZ184" s="314"/>
      <c r="BA184" s="314"/>
      <c r="BB184" s="311"/>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row>
    <row r="185" spans="1:98" x14ac:dyDescent="0.3">
      <c r="A185" s="311"/>
      <c r="B185" s="31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c r="AD185" s="311"/>
      <c r="AE185" s="311"/>
      <c r="AF185" s="311"/>
      <c r="AG185" s="311"/>
      <c r="AH185" s="311"/>
      <c r="AI185" s="311"/>
      <c r="AJ185" s="311"/>
      <c r="AK185" s="311"/>
      <c r="AL185" s="309"/>
      <c r="AM185" s="309"/>
      <c r="AN185" s="309"/>
      <c r="AO185" s="309"/>
      <c r="AP185" s="309"/>
      <c r="AQ185" s="309"/>
      <c r="AR185" s="309"/>
      <c r="AS185" s="309"/>
      <c r="AT185" s="309"/>
      <c r="AU185" s="312"/>
      <c r="AV185" s="312"/>
      <c r="AW185" s="312"/>
      <c r="AX185" s="313"/>
      <c r="AY185" s="314"/>
      <c r="AZ185" s="314"/>
      <c r="BA185" s="314"/>
      <c r="BB185" s="311"/>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row>
    <row r="186" spans="1:98" x14ac:dyDescent="0.3">
      <c r="A186" s="311"/>
      <c r="B186" s="31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311"/>
      <c r="AJ186" s="311"/>
      <c r="AK186" s="311"/>
      <c r="AL186" s="309"/>
      <c r="AM186" s="309"/>
      <c r="AN186" s="309"/>
      <c r="AO186" s="309"/>
      <c r="AP186" s="309"/>
      <c r="AQ186" s="309"/>
      <c r="AR186" s="309"/>
      <c r="AS186" s="309"/>
      <c r="AT186" s="309"/>
      <c r="AU186" s="312"/>
      <c r="AV186" s="312"/>
      <c r="AW186" s="312"/>
      <c r="AX186" s="313"/>
      <c r="AY186" s="314"/>
      <c r="AZ186" s="314"/>
      <c r="BA186" s="314"/>
      <c r="BB186" s="311"/>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row>
    <row r="187" spans="1:98" x14ac:dyDescent="0.3">
      <c r="A187" s="311"/>
      <c r="B187" s="31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c r="AD187" s="311"/>
      <c r="AE187" s="311"/>
      <c r="AF187" s="311"/>
      <c r="AG187" s="311"/>
      <c r="AH187" s="311"/>
      <c r="AI187" s="311"/>
      <c r="AJ187" s="311"/>
      <c r="AK187" s="311"/>
      <c r="AL187" s="309"/>
      <c r="AM187" s="309"/>
      <c r="AN187" s="309"/>
      <c r="AO187" s="309"/>
      <c r="AP187" s="309"/>
      <c r="AQ187" s="309"/>
      <c r="AR187" s="309"/>
      <c r="AS187" s="309"/>
      <c r="AT187" s="309"/>
      <c r="AU187" s="312"/>
      <c r="AV187" s="312"/>
      <c r="AW187" s="312"/>
      <c r="AX187" s="313"/>
      <c r="AY187" s="314"/>
      <c r="AZ187" s="314"/>
      <c r="BA187" s="314"/>
      <c r="BB187" s="311"/>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row>
    <row r="188" spans="1:98" x14ac:dyDescent="0.3">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c r="AU188" s="323"/>
      <c r="AV188" s="323"/>
      <c r="AW188" s="323"/>
      <c r="AX188" s="323"/>
      <c r="AY188" s="323"/>
      <c r="AZ188" s="323"/>
      <c r="BA188" s="323"/>
      <c r="BB188" s="323"/>
    </row>
    <row r="189" spans="1:98" x14ac:dyDescent="0.3">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c r="AU189" s="323"/>
      <c r="AV189" s="323"/>
      <c r="AW189" s="323"/>
      <c r="AX189" s="323"/>
      <c r="AY189" s="323"/>
      <c r="AZ189" s="323"/>
      <c r="BA189" s="323"/>
      <c r="BB189" s="323"/>
    </row>
    <row r="190" spans="1:98" x14ac:dyDescent="0.3">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row>
    <row r="191" spans="1:98" x14ac:dyDescent="0.3">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3"/>
      <c r="AY191" s="323"/>
      <c r="AZ191" s="323"/>
      <c r="BA191" s="323"/>
      <c r="BB191" s="323"/>
    </row>
    <row r="192" spans="1:98" x14ac:dyDescent="0.3">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c r="AU192" s="323"/>
      <c r="AV192" s="323"/>
      <c r="AW192" s="323"/>
      <c r="AX192" s="323"/>
      <c r="AY192" s="323"/>
      <c r="AZ192" s="323"/>
      <c r="BA192" s="323"/>
      <c r="BB192" s="323"/>
    </row>
    <row r="193" spans="1:54" x14ac:dyDescent="0.3">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c r="AU193" s="323"/>
      <c r="AV193" s="323"/>
      <c r="AW193" s="323"/>
      <c r="AX193" s="323"/>
      <c r="AY193" s="323"/>
      <c r="AZ193" s="323"/>
      <c r="BA193" s="323"/>
      <c r="BB193" s="323"/>
    </row>
    <row r="194" spans="1:54" x14ac:dyDescent="0.3">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c r="AU194" s="323"/>
      <c r="AV194" s="323"/>
      <c r="AW194" s="323"/>
      <c r="AX194" s="323"/>
      <c r="AY194" s="323"/>
      <c r="AZ194" s="323"/>
      <c r="BA194" s="323"/>
      <c r="BB194" s="323"/>
    </row>
    <row r="195" spans="1:54" x14ac:dyDescent="0.3">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c r="AU195" s="323"/>
      <c r="AV195" s="323"/>
      <c r="AW195" s="323"/>
      <c r="AX195" s="323"/>
      <c r="AY195" s="323"/>
      <c r="AZ195" s="323"/>
      <c r="BA195" s="323"/>
      <c r="BB195" s="323"/>
    </row>
    <row r="196" spans="1:54" x14ac:dyDescent="0.3">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3"/>
      <c r="BA196" s="323"/>
      <c r="BB196" s="323"/>
    </row>
    <row r="197" spans="1:54" x14ac:dyDescent="0.3">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row>
    <row r="198" spans="1:54" x14ac:dyDescent="0.3">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row>
    <row r="199" spans="1:54" x14ac:dyDescent="0.3">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c r="AU199" s="323"/>
      <c r="AV199" s="323"/>
      <c r="AW199" s="323"/>
      <c r="AX199" s="323"/>
      <c r="AY199" s="323"/>
      <c r="AZ199" s="323"/>
      <c r="BA199" s="323"/>
      <c r="BB199" s="323"/>
    </row>
    <row r="200" spans="1:54" x14ac:dyDescent="0.3">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3"/>
      <c r="AY200" s="323"/>
      <c r="AZ200" s="323"/>
      <c r="BA200" s="323"/>
      <c r="BB200" s="323"/>
    </row>
    <row r="201" spans="1:54" x14ac:dyDescent="0.3">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c r="AU201" s="323"/>
      <c r="AV201" s="323"/>
      <c r="AW201" s="323"/>
      <c r="AX201" s="323"/>
      <c r="AY201" s="323"/>
      <c r="AZ201" s="323"/>
      <c r="BA201" s="323"/>
      <c r="BB201" s="323"/>
    </row>
    <row r="202" spans="1:54" x14ac:dyDescent="0.3">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c r="AU202" s="323"/>
      <c r="AV202" s="323"/>
      <c r="AW202" s="323"/>
      <c r="AX202" s="323"/>
      <c r="AY202" s="323"/>
      <c r="AZ202" s="323"/>
      <c r="BA202" s="323"/>
      <c r="BB202" s="323"/>
    </row>
    <row r="203" spans="1:54" x14ac:dyDescent="0.3">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c r="AU203" s="323"/>
      <c r="AV203" s="323"/>
      <c r="AW203" s="323"/>
      <c r="AX203" s="323"/>
      <c r="AY203" s="323"/>
      <c r="AZ203" s="323"/>
      <c r="BA203" s="323"/>
      <c r="BB203" s="323"/>
    </row>
    <row r="204" spans="1:54" x14ac:dyDescent="0.3">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323"/>
      <c r="AV204" s="323"/>
      <c r="AW204" s="323"/>
      <c r="AX204" s="323"/>
      <c r="AY204" s="323"/>
      <c r="AZ204" s="323"/>
      <c r="BA204" s="323"/>
      <c r="BB204" s="323"/>
    </row>
    <row r="205" spans="1:54" x14ac:dyDescent="0.3">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row>
    <row r="206" spans="1:54" x14ac:dyDescent="0.3">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3"/>
      <c r="AY206" s="323"/>
      <c r="AZ206" s="323"/>
      <c r="BA206" s="323"/>
      <c r="BB206" s="323"/>
    </row>
    <row r="207" spans="1:54" x14ac:dyDescent="0.3">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row>
    <row r="208" spans="1:54" x14ac:dyDescent="0.3">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323"/>
      <c r="AY208" s="323"/>
      <c r="AZ208" s="323"/>
      <c r="BA208" s="323"/>
      <c r="BB208" s="323"/>
    </row>
    <row r="209" spans="1:54" x14ac:dyDescent="0.3">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3"/>
      <c r="AY209" s="323"/>
      <c r="AZ209" s="323"/>
      <c r="BA209" s="323"/>
      <c r="BB209" s="323"/>
    </row>
    <row r="210" spans="1:54" x14ac:dyDescent="0.3">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c r="AU210" s="323"/>
      <c r="AV210" s="323"/>
      <c r="AW210" s="323"/>
      <c r="AX210" s="323"/>
      <c r="AY210" s="323"/>
      <c r="AZ210" s="323"/>
      <c r="BA210" s="323"/>
      <c r="BB210" s="323"/>
    </row>
  </sheetData>
  <dataConsolidate/>
  <mergeCells count="867">
    <mergeCell ref="AK1:AM1"/>
    <mergeCell ref="A2:AH2"/>
    <mergeCell ref="AK2:AM2"/>
    <mergeCell ref="A3:AH3"/>
    <mergeCell ref="AK3:AM3"/>
    <mergeCell ref="A4:AH4"/>
    <mergeCell ref="AK4:AM4"/>
    <mergeCell ref="A5:AH5"/>
    <mergeCell ref="AK5:AM5"/>
    <mergeCell ref="A6:AH6"/>
    <mergeCell ref="A7:AH7"/>
    <mergeCell ref="A9:B13"/>
    <mergeCell ref="C9:E11"/>
    <mergeCell ref="F9:L11"/>
    <mergeCell ref="M9:N11"/>
    <mergeCell ref="O9:Y9"/>
    <mergeCell ref="Z9:AF9"/>
    <mergeCell ref="AG9:AH11"/>
    <mergeCell ref="O10:T11"/>
    <mergeCell ref="U10:V11"/>
    <mergeCell ref="W10:X11"/>
    <mergeCell ref="Y10:Y11"/>
    <mergeCell ref="Z10:Z11"/>
    <mergeCell ref="AA10:AA11"/>
    <mergeCell ref="AB10:AE10"/>
    <mergeCell ref="AF10:AF11"/>
    <mergeCell ref="AB11:AC11"/>
    <mergeCell ref="AD11:AE11"/>
    <mergeCell ref="C12:E13"/>
    <mergeCell ref="F12:L13"/>
    <mergeCell ref="M12:N13"/>
    <mergeCell ref="O12:T13"/>
    <mergeCell ref="U12:V13"/>
    <mergeCell ref="W12:X13"/>
    <mergeCell ref="Y12:Y13"/>
    <mergeCell ref="Z12:Z13"/>
    <mergeCell ref="AA12:AA13"/>
    <mergeCell ref="AB12:AC13"/>
    <mergeCell ref="AD12:AE13"/>
    <mergeCell ref="AF12:AF13"/>
    <mergeCell ref="AG12:AH13"/>
    <mergeCell ref="A15:B18"/>
    <mergeCell ref="C15:D16"/>
    <mergeCell ref="E15:J15"/>
    <mergeCell ref="K15:Q15"/>
    <mergeCell ref="R15:T15"/>
    <mergeCell ref="U15:Y15"/>
    <mergeCell ref="Z15:AA16"/>
    <mergeCell ref="AB15:AH15"/>
    <mergeCell ref="E16:H16"/>
    <mergeCell ref="I16:J16"/>
    <mergeCell ref="K16:P16"/>
    <mergeCell ref="Q16:T16"/>
    <mergeCell ref="U16:V16"/>
    <mergeCell ref="W16:Y16"/>
    <mergeCell ref="AB16:AF17"/>
    <mergeCell ref="AG16:AH17"/>
    <mergeCell ref="X17:Y17"/>
    <mergeCell ref="Z17:AA18"/>
    <mergeCell ref="E18:H18"/>
    <mergeCell ref="I18:J18"/>
    <mergeCell ref="K18:P18"/>
    <mergeCell ref="Q18:T18"/>
    <mergeCell ref="X18:Y18"/>
    <mergeCell ref="C17:D18"/>
    <mergeCell ref="E17:H17"/>
    <mergeCell ref="I17:J17"/>
    <mergeCell ref="K17:P17"/>
    <mergeCell ref="Q17:T17"/>
    <mergeCell ref="U17:V18"/>
    <mergeCell ref="AB18:AF18"/>
    <mergeCell ref="AG18:AH18"/>
    <mergeCell ref="A20:B25"/>
    <mergeCell ref="C20:G20"/>
    <mergeCell ref="H20:K20"/>
    <mergeCell ref="L20:N20"/>
    <mergeCell ref="O20:R21"/>
    <mergeCell ref="S20:V21"/>
    <mergeCell ref="W20:Y21"/>
    <mergeCell ref="Z20:AB21"/>
    <mergeCell ref="H22:I25"/>
    <mergeCell ref="J22:K25"/>
    <mergeCell ref="L22:M25"/>
    <mergeCell ref="N22:N25"/>
    <mergeCell ref="AC20:AH20"/>
    <mergeCell ref="C21:D21"/>
    <mergeCell ref="E21:G21"/>
    <mergeCell ref="H21:I21"/>
    <mergeCell ref="J21:K21"/>
    <mergeCell ref="L21:M21"/>
    <mergeCell ref="AC21:AD21"/>
    <mergeCell ref="AF21:AG21"/>
    <mergeCell ref="A27:B27"/>
    <mergeCell ref="C27:C28"/>
    <mergeCell ref="D27:F28"/>
    <mergeCell ref="G27:L27"/>
    <mergeCell ref="M27:N27"/>
    <mergeCell ref="O27:S27"/>
    <mergeCell ref="AH22:AH25"/>
    <mergeCell ref="Z23:AB23"/>
    <mergeCell ref="AC23:AD23"/>
    <mergeCell ref="AF23:AG23"/>
    <mergeCell ref="Z24:AB24"/>
    <mergeCell ref="AC24:AD24"/>
    <mergeCell ref="AF24:AG24"/>
    <mergeCell ref="Z25:AB25"/>
    <mergeCell ref="AC25:AD25"/>
    <mergeCell ref="AF25:AG25"/>
    <mergeCell ref="O22:R25"/>
    <mergeCell ref="S22:V25"/>
    <mergeCell ref="W22:Y25"/>
    <mergeCell ref="Z22:AB22"/>
    <mergeCell ref="AC22:AD22"/>
    <mergeCell ref="AF22:AG22"/>
    <mergeCell ref="C22:D25"/>
    <mergeCell ref="E22:G25"/>
    <mergeCell ref="AI27:AR27"/>
    <mergeCell ref="AS27:AT27"/>
    <mergeCell ref="G28:H28"/>
    <mergeCell ref="I28:J28"/>
    <mergeCell ref="K28:L28"/>
    <mergeCell ref="P28:Q28"/>
    <mergeCell ref="R28:S28"/>
    <mergeCell ref="AA28:AB28"/>
    <mergeCell ref="AF28:AG28"/>
    <mergeCell ref="T27:U28"/>
    <mergeCell ref="V27:W28"/>
    <mergeCell ref="X27:Y28"/>
    <mergeCell ref="Z27:AB27"/>
    <mergeCell ref="AC27:AD28"/>
    <mergeCell ref="AE27:AH27"/>
    <mergeCell ref="T29:U29"/>
    <mergeCell ref="V29:W29"/>
    <mergeCell ref="X29:Y29"/>
    <mergeCell ref="AA29:AB29"/>
    <mergeCell ref="AC29:AD29"/>
    <mergeCell ref="AF29:AG29"/>
    <mergeCell ref="D29:F29"/>
    <mergeCell ref="G29:H29"/>
    <mergeCell ref="I29:J29"/>
    <mergeCell ref="K29:L29"/>
    <mergeCell ref="P29:Q29"/>
    <mergeCell ref="R29:S29"/>
    <mergeCell ref="T30:U30"/>
    <mergeCell ref="V30:W30"/>
    <mergeCell ref="X30:Y30"/>
    <mergeCell ref="AA30:AB30"/>
    <mergeCell ref="AC30:AD30"/>
    <mergeCell ref="AF30:AG30"/>
    <mergeCell ref="D30:F30"/>
    <mergeCell ref="G30:H30"/>
    <mergeCell ref="I30:J30"/>
    <mergeCell ref="K30:L30"/>
    <mergeCell ref="P30:Q30"/>
    <mergeCell ref="R30:S30"/>
    <mergeCell ref="T31:U31"/>
    <mergeCell ref="V31:W31"/>
    <mergeCell ref="X31:Y31"/>
    <mergeCell ref="AA31:AB31"/>
    <mergeCell ref="AC31:AD31"/>
    <mergeCell ref="AF31:AG31"/>
    <mergeCell ref="D31:F31"/>
    <mergeCell ref="G31:H31"/>
    <mergeCell ref="I31:J31"/>
    <mergeCell ref="K31:L31"/>
    <mergeCell ref="P31:Q31"/>
    <mergeCell ref="R31:S31"/>
    <mergeCell ref="T32:U32"/>
    <mergeCell ref="V32:W32"/>
    <mergeCell ref="X32:Y32"/>
    <mergeCell ref="AA32:AB32"/>
    <mergeCell ref="AC32:AD32"/>
    <mergeCell ref="AF32:AG32"/>
    <mergeCell ref="D32:F32"/>
    <mergeCell ref="G32:H32"/>
    <mergeCell ref="I32:J32"/>
    <mergeCell ref="K32:L32"/>
    <mergeCell ref="P32:Q32"/>
    <mergeCell ref="R32:S32"/>
    <mergeCell ref="T33:U33"/>
    <mergeCell ref="V33:W33"/>
    <mergeCell ref="X33:Y33"/>
    <mergeCell ref="AA33:AB33"/>
    <mergeCell ref="AC33:AD33"/>
    <mergeCell ref="AF33:AG33"/>
    <mergeCell ref="D33:F33"/>
    <mergeCell ref="G33:H33"/>
    <mergeCell ref="I33:J33"/>
    <mergeCell ref="K33:L33"/>
    <mergeCell ref="P33:Q33"/>
    <mergeCell ref="R33:S33"/>
    <mergeCell ref="T34:U34"/>
    <mergeCell ref="V34:W34"/>
    <mergeCell ref="X34:Y34"/>
    <mergeCell ref="AA34:AB34"/>
    <mergeCell ref="AC34:AD34"/>
    <mergeCell ref="AF34:AG34"/>
    <mergeCell ref="D34:F34"/>
    <mergeCell ref="G34:H34"/>
    <mergeCell ref="I34:J34"/>
    <mergeCell ref="K34:L34"/>
    <mergeCell ref="P34:Q34"/>
    <mergeCell ref="R34:S34"/>
    <mergeCell ref="T35:U35"/>
    <mergeCell ref="V35:W35"/>
    <mergeCell ref="X35:Y35"/>
    <mergeCell ref="AA35:AB35"/>
    <mergeCell ref="AC35:AD35"/>
    <mergeCell ref="AF35:AG35"/>
    <mergeCell ref="D35:F35"/>
    <mergeCell ref="G35:H35"/>
    <mergeCell ref="I35:J35"/>
    <mergeCell ref="K35:L35"/>
    <mergeCell ref="P35:Q35"/>
    <mergeCell ref="R35:S35"/>
    <mergeCell ref="T36:U36"/>
    <mergeCell ref="V36:W36"/>
    <mergeCell ref="X36:Y36"/>
    <mergeCell ref="AA36:AB36"/>
    <mergeCell ref="AC36:AD36"/>
    <mergeCell ref="AF36:AG36"/>
    <mergeCell ref="D36:F36"/>
    <mergeCell ref="G36:H36"/>
    <mergeCell ref="I36:J36"/>
    <mergeCell ref="K36:L36"/>
    <mergeCell ref="P36:Q36"/>
    <mergeCell ref="R36:S36"/>
    <mergeCell ref="T37:U37"/>
    <mergeCell ref="V37:W37"/>
    <mergeCell ref="X37:Y37"/>
    <mergeCell ref="AA37:AB37"/>
    <mergeCell ref="AC37:AD37"/>
    <mergeCell ref="AF37:AG37"/>
    <mergeCell ref="D37:F37"/>
    <mergeCell ref="G37:H37"/>
    <mergeCell ref="I37:J37"/>
    <mergeCell ref="K37:L37"/>
    <mergeCell ref="P37:Q37"/>
    <mergeCell ref="R37:S37"/>
    <mergeCell ref="T38:U38"/>
    <mergeCell ref="V38:W38"/>
    <mergeCell ref="X38:Y38"/>
    <mergeCell ref="AA38:AB38"/>
    <mergeCell ref="AC38:AD38"/>
    <mergeCell ref="AF38:AG38"/>
    <mergeCell ref="D38:F38"/>
    <mergeCell ref="G38:H38"/>
    <mergeCell ref="I38:J38"/>
    <mergeCell ref="K38:L38"/>
    <mergeCell ref="P38:Q38"/>
    <mergeCell ref="R38:S38"/>
    <mergeCell ref="T39:U39"/>
    <mergeCell ref="V39:W39"/>
    <mergeCell ref="X39:Y39"/>
    <mergeCell ref="AA39:AB39"/>
    <mergeCell ref="AC39:AD39"/>
    <mergeCell ref="AF39:AG39"/>
    <mergeCell ref="D39:F39"/>
    <mergeCell ref="G39:H39"/>
    <mergeCell ref="I39:J39"/>
    <mergeCell ref="K39:L39"/>
    <mergeCell ref="P39:Q39"/>
    <mergeCell ref="R39:S39"/>
    <mergeCell ref="T40:U40"/>
    <mergeCell ref="V40:W40"/>
    <mergeCell ref="X40:Y40"/>
    <mergeCell ref="AA40:AB40"/>
    <mergeCell ref="AC40:AD40"/>
    <mergeCell ref="AF40:AG40"/>
    <mergeCell ref="D40:F40"/>
    <mergeCell ref="G40:H40"/>
    <mergeCell ref="I40:J40"/>
    <mergeCell ref="K40:L40"/>
    <mergeCell ref="P40:Q40"/>
    <mergeCell ref="R40:S40"/>
    <mergeCell ref="T41:U41"/>
    <mergeCell ref="V41:W41"/>
    <mergeCell ref="X41:Y41"/>
    <mergeCell ref="AA41:AB41"/>
    <mergeCell ref="AC41:AD41"/>
    <mergeCell ref="AF41:AG41"/>
    <mergeCell ref="D41:F41"/>
    <mergeCell ref="G41:H41"/>
    <mergeCell ref="I41:J41"/>
    <mergeCell ref="K41:L41"/>
    <mergeCell ref="P41:Q41"/>
    <mergeCell ref="R41:S41"/>
    <mergeCell ref="T42:U42"/>
    <mergeCell ref="V42:W42"/>
    <mergeCell ref="X42:Y42"/>
    <mergeCell ref="AA42:AB42"/>
    <mergeCell ref="AC42:AD42"/>
    <mergeCell ref="AF42:AG42"/>
    <mergeCell ref="D42:F42"/>
    <mergeCell ref="G42:H42"/>
    <mergeCell ref="I42:J42"/>
    <mergeCell ref="K42:L42"/>
    <mergeCell ref="P42:Q42"/>
    <mergeCell ref="R42:S42"/>
    <mergeCell ref="T43:U43"/>
    <mergeCell ref="V43:W43"/>
    <mergeCell ref="X43:Y43"/>
    <mergeCell ref="AA43:AB43"/>
    <mergeCell ref="AC43:AD43"/>
    <mergeCell ref="AF43:AG43"/>
    <mergeCell ref="D43:F43"/>
    <mergeCell ref="G43:H43"/>
    <mergeCell ref="I43:J43"/>
    <mergeCell ref="K43:L43"/>
    <mergeCell ref="P43:Q43"/>
    <mergeCell ref="R43:S43"/>
    <mergeCell ref="T44:U44"/>
    <mergeCell ref="V44:W44"/>
    <mergeCell ref="X44:Y44"/>
    <mergeCell ref="AA44:AB44"/>
    <mergeCell ref="AC44:AD44"/>
    <mergeCell ref="AF44:AG44"/>
    <mergeCell ref="D44:F44"/>
    <mergeCell ref="G44:H44"/>
    <mergeCell ref="I44:J44"/>
    <mergeCell ref="K44:L44"/>
    <mergeCell ref="P44:Q44"/>
    <mergeCell ref="R44:S44"/>
    <mergeCell ref="T45:U45"/>
    <mergeCell ref="V45:W45"/>
    <mergeCell ref="X45:Y45"/>
    <mergeCell ref="AA45:AB45"/>
    <mergeCell ref="AC45:AD45"/>
    <mergeCell ref="AF45:AG45"/>
    <mergeCell ref="D45:F45"/>
    <mergeCell ref="G45:H45"/>
    <mergeCell ref="I45:J45"/>
    <mergeCell ref="K45:L45"/>
    <mergeCell ref="P45:Q45"/>
    <mergeCell ref="R45:S45"/>
    <mergeCell ref="T46:U46"/>
    <mergeCell ref="V46:W46"/>
    <mergeCell ref="X46:Y46"/>
    <mergeCell ref="AA46:AB46"/>
    <mergeCell ref="AC46:AD46"/>
    <mergeCell ref="AF46:AG46"/>
    <mergeCell ref="D46:F46"/>
    <mergeCell ref="G46:H46"/>
    <mergeCell ref="I46:J46"/>
    <mergeCell ref="K46:L46"/>
    <mergeCell ref="P46:Q46"/>
    <mergeCell ref="R46:S46"/>
    <mergeCell ref="T47:U47"/>
    <mergeCell ref="V47:W47"/>
    <mergeCell ref="X47:Y47"/>
    <mergeCell ref="AA47:AB47"/>
    <mergeCell ref="AC47:AD47"/>
    <mergeCell ref="AF47:AG47"/>
    <mergeCell ref="D47:F47"/>
    <mergeCell ref="G47:H47"/>
    <mergeCell ref="I47:J47"/>
    <mergeCell ref="K47:L47"/>
    <mergeCell ref="P47:Q47"/>
    <mergeCell ref="R47:S47"/>
    <mergeCell ref="T48:U48"/>
    <mergeCell ref="V48:W48"/>
    <mergeCell ref="X48:Y48"/>
    <mergeCell ref="AA48:AB48"/>
    <mergeCell ref="AC48:AD48"/>
    <mergeCell ref="AF48:AG48"/>
    <mergeCell ref="D48:F48"/>
    <mergeCell ref="G48:H48"/>
    <mergeCell ref="I48:J48"/>
    <mergeCell ref="K48:L48"/>
    <mergeCell ref="P48:Q48"/>
    <mergeCell ref="R48:S48"/>
    <mergeCell ref="T49:U49"/>
    <mergeCell ref="V49:W49"/>
    <mergeCell ref="X49:Y49"/>
    <mergeCell ref="AA49:AB49"/>
    <mergeCell ref="AC49:AD49"/>
    <mergeCell ref="AF49:AG49"/>
    <mergeCell ref="D49:F49"/>
    <mergeCell ref="G49:H49"/>
    <mergeCell ref="I49:J49"/>
    <mergeCell ref="K49:L49"/>
    <mergeCell ref="P49:Q49"/>
    <mergeCell ref="R49:S49"/>
    <mergeCell ref="T50:U50"/>
    <mergeCell ref="V50:W50"/>
    <mergeCell ref="X50:Y50"/>
    <mergeCell ref="AA50:AB50"/>
    <mergeCell ref="AC50:AD50"/>
    <mergeCell ref="AF50:AG50"/>
    <mergeCell ref="D50:F50"/>
    <mergeCell ref="G50:H50"/>
    <mergeCell ref="I50:J50"/>
    <mergeCell ref="K50:L50"/>
    <mergeCell ref="P50:Q50"/>
    <mergeCell ref="R50:S50"/>
    <mergeCell ref="T51:U51"/>
    <mergeCell ref="V51:W51"/>
    <mergeCell ref="X51:Y51"/>
    <mergeCell ref="AA51:AB51"/>
    <mergeCell ref="AC51:AD51"/>
    <mergeCell ref="AF51:AG51"/>
    <mergeCell ref="D51:F51"/>
    <mergeCell ref="G51:H51"/>
    <mergeCell ref="I51:J51"/>
    <mergeCell ref="K51:L51"/>
    <mergeCell ref="P51:Q51"/>
    <mergeCell ref="R51:S51"/>
    <mergeCell ref="T52:U52"/>
    <mergeCell ref="V52:W52"/>
    <mergeCell ref="X52:Y52"/>
    <mergeCell ref="AA52:AB52"/>
    <mergeCell ref="AC52:AD52"/>
    <mergeCell ref="AF52:AG52"/>
    <mergeCell ref="D52:F52"/>
    <mergeCell ref="G52:H52"/>
    <mergeCell ref="I52:J52"/>
    <mergeCell ref="K52:L52"/>
    <mergeCell ref="P52:Q52"/>
    <mergeCell ref="R52:S52"/>
    <mergeCell ref="T53:U53"/>
    <mergeCell ref="V53:W53"/>
    <mergeCell ref="X53:Y53"/>
    <mergeCell ref="AA53:AB53"/>
    <mergeCell ref="AC53:AD53"/>
    <mergeCell ref="AF53:AG53"/>
    <mergeCell ref="D53:F53"/>
    <mergeCell ref="G53:H53"/>
    <mergeCell ref="I53:J53"/>
    <mergeCell ref="K53:L53"/>
    <mergeCell ref="P53:Q53"/>
    <mergeCell ref="R53:S53"/>
    <mergeCell ref="T54:U54"/>
    <mergeCell ref="V54:W54"/>
    <mergeCell ref="X54:Y54"/>
    <mergeCell ref="AA54:AB54"/>
    <mergeCell ref="AC54:AD54"/>
    <mergeCell ref="AF54:AG54"/>
    <mergeCell ref="D54:F54"/>
    <mergeCell ref="G54:H54"/>
    <mergeCell ref="I54:J54"/>
    <mergeCell ref="K54:L54"/>
    <mergeCell ref="P54:Q54"/>
    <mergeCell ref="R54:S54"/>
    <mergeCell ref="AA55:AB55"/>
    <mergeCell ref="AC55:AD55"/>
    <mergeCell ref="AF55:AG55"/>
    <mergeCell ref="D55:F55"/>
    <mergeCell ref="G55:H55"/>
    <mergeCell ref="I55:J55"/>
    <mergeCell ref="K55:L55"/>
    <mergeCell ref="P55:Q55"/>
    <mergeCell ref="R55:S55"/>
    <mergeCell ref="D56:F56"/>
    <mergeCell ref="I56:J56"/>
    <mergeCell ref="D57:F57"/>
    <mergeCell ref="G57:H57"/>
    <mergeCell ref="I57:J57"/>
    <mergeCell ref="K57:L57"/>
    <mergeCell ref="T55:U55"/>
    <mergeCell ref="V55:W55"/>
    <mergeCell ref="X55:Y55"/>
    <mergeCell ref="D59:F59"/>
    <mergeCell ref="G59:H59"/>
    <mergeCell ref="I59:J59"/>
    <mergeCell ref="K59:L59"/>
    <mergeCell ref="P59:Q59"/>
    <mergeCell ref="R59:S59"/>
    <mergeCell ref="AC57:AD57"/>
    <mergeCell ref="AF57:AG57"/>
    <mergeCell ref="D58:F58"/>
    <mergeCell ref="G58:H58"/>
    <mergeCell ref="I58:J58"/>
    <mergeCell ref="K58:L58"/>
    <mergeCell ref="P58:Q58"/>
    <mergeCell ref="R58:S58"/>
    <mergeCell ref="T58:U58"/>
    <mergeCell ref="V58:W58"/>
    <mergeCell ref="P57:Q57"/>
    <mergeCell ref="R57:S57"/>
    <mergeCell ref="T57:U57"/>
    <mergeCell ref="V57:W57"/>
    <mergeCell ref="X57:Y57"/>
    <mergeCell ref="AA57:AB57"/>
    <mergeCell ref="T59:U59"/>
    <mergeCell ref="V59:W59"/>
    <mergeCell ref="X59:Y59"/>
    <mergeCell ref="AA59:AB59"/>
    <mergeCell ref="AC59:AD59"/>
    <mergeCell ref="AF59:AG59"/>
    <mergeCell ref="X58:Y58"/>
    <mergeCell ref="AA58:AB58"/>
    <mergeCell ref="AC58:AD58"/>
    <mergeCell ref="AF58:AG58"/>
    <mergeCell ref="T60:U60"/>
    <mergeCell ref="V60:W60"/>
    <mergeCell ref="X60:Y60"/>
    <mergeCell ref="AA60:AB60"/>
    <mergeCell ref="AC60:AD60"/>
    <mergeCell ref="AF60:AG60"/>
    <mergeCell ref="D60:F60"/>
    <mergeCell ref="G60:H60"/>
    <mergeCell ref="I60:J60"/>
    <mergeCell ref="K60:L60"/>
    <mergeCell ref="P60:Q60"/>
    <mergeCell ref="R60:S60"/>
    <mergeCell ref="T61:U61"/>
    <mergeCell ref="V61:W61"/>
    <mergeCell ref="X61:Y61"/>
    <mergeCell ref="AA61:AB61"/>
    <mergeCell ref="AC61:AD61"/>
    <mergeCell ref="AF61:AG61"/>
    <mergeCell ref="D61:F61"/>
    <mergeCell ref="G61:H61"/>
    <mergeCell ref="I61:J61"/>
    <mergeCell ref="K61:L61"/>
    <mergeCell ref="P61:Q61"/>
    <mergeCell ref="R61:S61"/>
    <mergeCell ref="T62:U62"/>
    <mergeCell ref="V62:W62"/>
    <mergeCell ref="X62:Y62"/>
    <mergeCell ref="AA62:AB62"/>
    <mergeCell ref="AC62:AD62"/>
    <mergeCell ref="AF62:AG62"/>
    <mergeCell ref="D62:F62"/>
    <mergeCell ref="G62:H62"/>
    <mergeCell ref="I62:J62"/>
    <mergeCell ref="K62:L62"/>
    <mergeCell ref="P62:Q62"/>
    <mergeCell ref="R62:S62"/>
    <mergeCell ref="T63:U63"/>
    <mergeCell ref="V63:W63"/>
    <mergeCell ref="X63:Y63"/>
    <mergeCell ref="AA63:AB63"/>
    <mergeCell ref="AC63:AD63"/>
    <mergeCell ref="AF63:AG63"/>
    <mergeCell ref="D63:F63"/>
    <mergeCell ref="G63:H63"/>
    <mergeCell ref="I63:J63"/>
    <mergeCell ref="K63:L63"/>
    <mergeCell ref="P63:Q63"/>
    <mergeCell ref="R63:S63"/>
    <mergeCell ref="T64:U64"/>
    <mergeCell ref="V64:W64"/>
    <mergeCell ref="X64:Y64"/>
    <mergeCell ref="AA64:AB64"/>
    <mergeCell ref="AC64:AD64"/>
    <mergeCell ref="AF64:AG64"/>
    <mergeCell ref="D64:F64"/>
    <mergeCell ref="G64:H64"/>
    <mergeCell ref="I64:J64"/>
    <mergeCell ref="K64:L64"/>
    <mergeCell ref="P64:Q64"/>
    <mergeCell ref="R64:S64"/>
    <mergeCell ref="T65:U65"/>
    <mergeCell ref="V65:W65"/>
    <mergeCell ref="X65:Y65"/>
    <mergeCell ref="AA65:AB65"/>
    <mergeCell ref="AC65:AD65"/>
    <mergeCell ref="AF65:AG65"/>
    <mergeCell ref="D65:F65"/>
    <mergeCell ref="G65:H65"/>
    <mergeCell ref="I65:J65"/>
    <mergeCell ref="K65:L65"/>
    <mergeCell ref="P65:Q65"/>
    <mergeCell ref="R65:S65"/>
    <mergeCell ref="T66:U66"/>
    <mergeCell ref="V66:W66"/>
    <mergeCell ref="X66:Y66"/>
    <mergeCell ref="AA66:AB66"/>
    <mergeCell ref="AC66:AD66"/>
    <mergeCell ref="AF66:AG66"/>
    <mergeCell ref="D66:F66"/>
    <mergeCell ref="G66:H66"/>
    <mergeCell ref="I66:J66"/>
    <mergeCell ref="K66:L66"/>
    <mergeCell ref="P66:Q66"/>
    <mergeCell ref="R66:S66"/>
    <mergeCell ref="T67:U67"/>
    <mergeCell ref="V67:W67"/>
    <mergeCell ref="X67:Y67"/>
    <mergeCell ref="AA67:AB67"/>
    <mergeCell ref="AC67:AD67"/>
    <mergeCell ref="AF67:AG67"/>
    <mergeCell ref="D67:F67"/>
    <mergeCell ref="G67:H67"/>
    <mergeCell ref="I67:J67"/>
    <mergeCell ref="K67:L67"/>
    <mergeCell ref="P67:Q67"/>
    <mergeCell ref="R67:S67"/>
    <mergeCell ref="T68:U68"/>
    <mergeCell ref="V68:W68"/>
    <mergeCell ref="X68:Y68"/>
    <mergeCell ref="AA68:AB68"/>
    <mergeCell ref="AC68:AD68"/>
    <mergeCell ref="AF68:AG68"/>
    <mergeCell ref="D68:F68"/>
    <mergeCell ref="G68:H68"/>
    <mergeCell ref="I68:J68"/>
    <mergeCell ref="K68:L68"/>
    <mergeCell ref="P68:Q68"/>
    <mergeCell ref="R68:S68"/>
    <mergeCell ref="T69:U69"/>
    <mergeCell ref="V69:W69"/>
    <mergeCell ref="X69:Y69"/>
    <mergeCell ref="AA69:AB69"/>
    <mergeCell ref="AC69:AD69"/>
    <mergeCell ref="AF69:AG69"/>
    <mergeCell ref="D69:F69"/>
    <mergeCell ref="G69:H69"/>
    <mergeCell ref="I69:J69"/>
    <mergeCell ref="K69:L69"/>
    <mergeCell ref="P69:Q69"/>
    <mergeCell ref="R69:S69"/>
    <mergeCell ref="T70:U70"/>
    <mergeCell ref="V70:W70"/>
    <mergeCell ref="X70:Y70"/>
    <mergeCell ref="AA70:AB70"/>
    <mergeCell ref="AC70:AD70"/>
    <mergeCell ref="AF70:AG70"/>
    <mergeCell ref="D70:F70"/>
    <mergeCell ref="G70:H70"/>
    <mergeCell ref="I70:J70"/>
    <mergeCell ref="K70:L70"/>
    <mergeCell ref="P70:Q70"/>
    <mergeCell ref="R70:S70"/>
    <mergeCell ref="T71:U71"/>
    <mergeCell ref="V71:W71"/>
    <mergeCell ref="X71:Y71"/>
    <mergeCell ref="AA71:AB71"/>
    <mergeCell ref="AC71:AD71"/>
    <mergeCell ref="AF71:AG71"/>
    <mergeCell ref="D71:F71"/>
    <mergeCell ref="G71:H71"/>
    <mergeCell ref="I71:J71"/>
    <mergeCell ref="K71:L71"/>
    <mergeCell ref="P71:Q71"/>
    <mergeCell ref="R71:S71"/>
    <mergeCell ref="T72:U72"/>
    <mergeCell ref="V72:W72"/>
    <mergeCell ref="X72:Y72"/>
    <mergeCell ref="AA72:AB72"/>
    <mergeCell ref="AC72:AD72"/>
    <mergeCell ref="AF72:AG72"/>
    <mergeCell ref="D72:F72"/>
    <mergeCell ref="G72:H72"/>
    <mergeCell ref="I72:J72"/>
    <mergeCell ref="K72:L72"/>
    <mergeCell ref="P72:Q72"/>
    <mergeCell ref="R72:S72"/>
    <mergeCell ref="T73:U73"/>
    <mergeCell ref="V73:W73"/>
    <mergeCell ref="X73:Y73"/>
    <mergeCell ref="AA73:AB73"/>
    <mergeCell ref="AC73:AD73"/>
    <mergeCell ref="AF73:AG73"/>
    <mergeCell ref="D73:F73"/>
    <mergeCell ref="G73:H73"/>
    <mergeCell ref="I73:J73"/>
    <mergeCell ref="K73:L73"/>
    <mergeCell ref="P73:Q73"/>
    <mergeCell ref="R73:S73"/>
    <mergeCell ref="T74:U74"/>
    <mergeCell ref="V74:W74"/>
    <mergeCell ref="X74:Y74"/>
    <mergeCell ref="AA74:AB74"/>
    <mergeCell ref="AC74:AD74"/>
    <mergeCell ref="AF74:AG74"/>
    <mergeCell ref="D74:F74"/>
    <mergeCell ref="G74:H74"/>
    <mergeCell ref="I74:J74"/>
    <mergeCell ref="K74:L74"/>
    <mergeCell ref="P74:Q74"/>
    <mergeCell ref="R74:S74"/>
    <mergeCell ref="T75:U75"/>
    <mergeCell ref="V75:W75"/>
    <mergeCell ref="X75:Y75"/>
    <mergeCell ref="AA75:AB75"/>
    <mergeCell ref="AC75:AD75"/>
    <mergeCell ref="AF75:AG75"/>
    <mergeCell ref="D75:F75"/>
    <mergeCell ref="G75:H75"/>
    <mergeCell ref="I75:J75"/>
    <mergeCell ref="K75:L75"/>
    <mergeCell ref="P75:Q75"/>
    <mergeCell ref="R75:S75"/>
    <mergeCell ref="T76:U76"/>
    <mergeCell ref="V76:W76"/>
    <mergeCell ref="X76:Y76"/>
    <mergeCell ref="AA76:AB76"/>
    <mergeCell ref="AC76:AD76"/>
    <mergeCell ref="AF76:AG76"/>
    <mergeCell ref="D76:F76"/>
    <mergeCell ref="G76:H76"/>
    <mergeCell ref="I76:J76"/>
    <mergeCell ref="K76:L76"/>
    <mergeCell ref="P76:Q76"/>
    <mergeCell ref="R76:S76"/>
    <mergeCell ref="T77:U77"/>
    <mergeCell ref="V77:W77"/>
    <mergeCell ref="X77:Y77"/>
    <mergeCell ref="AA77:AB77"/>
    <mergeCell ref="AC77:AD77"/>
    <mergeCell ref="AF77:AG77"/>
    <mergeCell ref="D77:F77"/>
    <mergeCell ref="G77:H77"/>
    <mergeCell ref="I77:J77"/>
    <mergeCell ref="K77:L77"/>
    <mergeCell ref="P77:Q77"/>
    <mergeCell ref="R77:S77"/>
    <mergeCell ref="T78:U78"/>
    <mergeCell ref="V78:W78"/>
    <mergeCell ref="X78:Y78"/>
    <mergeCell ref="AA78:AB78"/>
    <mergeCell ref="AC78:AD78"/>
    <mergeCell ref="AF78:AG78"/>
    <mergeCell ref="D78:F78"/>
    <mergeCell ref="G78:H78"/>
    <mergeCell ref="I78:J78"/>
    <mergeCell ref="K78:L78"/>
    <mergeCell ref="P78:Q78"/>
    <mergeCell ref="R78:S78"/>
    <mergeCell ref="T79:U79"/>
    <mergeCell ref="V79:W79"/>
    <mergeCell ref="X79:Y79"/>
    <mergeCell ref="AA79:AB79"/>
    <mergeCell ref="AC79:AD79"/>
    <mergeCell ref="AF79:AG79"/>
    <mergeCell ref="D79:F79"/>
    <mergeCell ref="G79:H79"/>
    <mergeCell ref="I79:J79"/>
    <mergeCell ref="K79:L79"/>
    <mergeCell ref="P79:Q79"/>
    <mergeCell ref="R79:S79"/>
    <mergeCell ref="T80:U80"/>
    <mergeCell ref="V80:W80"/>
    <mergeCell ref="X80:Y80"/>
    <mergeCell ref="AA80:AB80"/>
    <mergeCell ref="AC80:AD80"/>
    <mergeCell ref="AF80:AG80"/>
    <mergeCell ref="D80:F80"/>
    <mergeCell ref="G80:H80"/>
    <mergeCell ref="I80:J80"/>
    <mergeCell ref="K80:L80"/>
    <mergeCell ref="P80:Q80"/>
    <mergeCell ref="R80:S80"/>
    <mergeCell ref="T81:U81"/>
    <mergeCell ref="V81:W81"/>
    <mergeCell ref="X81:Y81"/>
    <mergeCell ref="AA81:AB81"/>
    <mergeCell ref="AC81:AD81"/>
    <mergeCell ref="AF81:AG81"/>
    <mergeCell ref="D81:F81"/>
    <mergeCell ref="G81:H81"/>
    <mergeCell ref="I81:J81"/>
    <mergeCell ref="K81:L81"/>
    <mergeCell ref="P81:Q81"/>
    <mergeCell ref="R81:S81"/>
    <mergeCell ref="X84:Y84"/>
    <mergeCell ref="A82:AH82"/>
    <mergeCell ref="D83:F83"/>
    <mergeCell ref="G83:H83"/>
    <mergeCell ref="I83:J83"/>
    <mergeCell ref="K83:L83"/>
    <mergeCell ref="P83:Q83"/>
    <mergeCell ref="R83:S83"/>
    <mergeCell ref="T83:U83"/>
    <mergeCell ref="V83:W83"/>
    <mergeCell ref="X83:Y83"/>
    <mergeCell ref="AA83:AB83"/>
    <mergeCell ref="AC83:AD83"/>
    <mergeCell ref="AF83:AG83"/>
    <mergeCell ref="X86:Y86"/>
    <mergeCell ref="AA84:AB84"/>
    <mergeCell ref="AC84:AD84"/>
    <mergeCell ref="AF84:AG84"/>
    <mergeCell ref="D85:F85"/>
    <mergeCell ref="G85:H85"/>
    <mergeCell ref="I85:J85"/>
    <mergeCell ref="K85:L85"/>
    <mergeCell ref="P85:Q85"/>
    <mergeCell ref="AF85:AG85"/>
    <mergeCell ref="R85:S85"/>
    <mergeCell ref="T85:U85"/>
    <mergeCell ref="V85:W85"/>
    <mergeCell ref="X85:Y85"/>
    <mergeCell ref="AA85:AB85"/>
    <mergeCell ref="AC85:AD85"/>
    <mergeCell ref="D84:F84"/>
    <mergeCell ref="G84:H84"/>
    <mergeCell ref="I84:J84"/>
    <mergeCell ref="K84:L84"/>
    <mergeCell ref="P84:Q84"/>
    <mergeCell ref="R84:S84"/>
    <mergeCell ref="T84:U84"/>
    <mergeCell ref="V84:W84"/>
    <mergeCell ref="AF89:AG89"/>
    <mergeCell ref="AA86:AB86"/>
    <mergeCell ref="AC86:AD86"/>
    <mergeCell ref="AF86:AG86"/>
    <mergeCell ref="D87:F87"/>
    <mergeCell ref="G87:H87"/>
    <mergeCell ref="I87:J87"/>
    <mergeCell ref="K87:L87"/>
    <mergeCell ref="P87:Q87"/>
    <mergeCell ref="R87:S87"/>
    <mergeCell ref="T87:U87"/>
    <mergeCell ref="V87:W87"/>
    <mergeCell ref="X87:Y87"/>
    <mergeCell ref="AA87:AB87"/>
    <mergeCell ref="AC87:AD87"/>
    <mergeCell ref="AF87:AG87"/>
    <mergeCell ref="D86:F86"/>
    <mergeCell ref="G86:H86"/>
    <mergeCell ref="I86:J86"/>
    <mergeCell ref="K86:L86"/>
    <mergeCell ref="P86:Q86"/>
    <mergeCell ref="R86:S86"/>
    <mergeCell ref="T86:U86"/>
    <mergeCell ref="V86:W86"/>
    <mergeCell ref="T90:U90"/>
    <mergeCell ref="D88:F88"/>
    <mergeCell ref="G88:H88"/>
    <mergeCell ref="I88:J88"/>
    <mergeCell ref="K88:L88"/>
    <mergeCell ref="P88:Q88"/>
    <mergeCell ref="AF88:AG88"/>
    <mergeCell ref="D89:F89"/>
    <mergeCell ref="G89:H89"/>
    <mergeCell ref="I89:J89"/>
    <mergeCell ref="K89:L89"/>
    <mergeCell ref="P89:Q89"/>
    <mergeCell ref="R89:S89"/>
    <mergeCell ref="T89:U89"/>
    <mergeCell ref="V89:W89"/>
    <mergeCell ref="X89:Y89"/>
    <mergeCell ref="R88:S88"/>
    <mergeCell ref="T88:U88"/>
    <mergeCell ref="V88:W88"/>
    <mergeCell ref="X88:Y88"/>
    <mergeCell ref="AA88:AB88"/>
    <mergeCell ref="AC88:AD88"/>
    <mergeCell ref="AA89:AB89"/>
    <mergeCell ref="AC89:AD89"/>
    <mergeCell ref="AF91:AG91"/>
    <mergeCell ref="A93:AH95"/>
    <mergeCell ref="R91:S91"/>
    <mergeCell ref="T91:U91"/>
    <mergeCell ref="V91:W91"/>
    <mergeCell ref="X91:Y91"/>
    <mergeCell ref="AA91:AB91"/>
    <mergeCell ref="AC91:AD91"/>
    <mergeCell ref="V90:W90"/>
    <mergeCell ref="X90:Y90"/>
    <mergeCell ref="AA90:AB90"/>
    <mergeCell ref="AC90:AD90"/>
    <mergeCell ref="AF90:AG90"/>
    <mergeCell ref="D91:F91"/>
    <mergeCell ref="G91:H91"/>
    <mergeCell ref="I91:J91"/>
    <mergeCell ref="K91:L91"/>
    <mergeCell ref="P91:Q91"/>
    <mergeCell ref="D90:F90"/>
    <mergeCell ref="G90:H90"/>
    <mergeCell ref="I90:J90"/>
    <mergeCell ref="K90:L90"/>
    <mergeCell ref="P90:Q90"/>
    <mergeCell ref="R90:S90"/>
  </mergeCells>
  <conditionalFormatting sqref="AA57:AB57 AA30:AB30">
    <cfRule type="cellIs" dxfId="22" priority="28" stopIfTrue="1" operator="greaterThan">
      <formula>$AG$16</formula>
    </cfRule>
  </conditionalFormatting>
  <conditionalFormatting sqref="W22:Y25">
    <cfRule type="cellIs" dxfId="21" priority="26" operator="greaterThan">
      <formula>115</formula>
    </cfRule>
    <cfRule type="cellIs" dxfId="20" priority="27" operator="greaterThan">
      <formula>115</formula>
    </cfRule>
  </conditionalFormatting>
  <conditionalFormatting sqref="AA30:AB81">
    <cfRule type="cellIs" dxfId="19" priority="25" operator="greaterThan">
      <formula>3</formula>
    </cfRule>
  </conditionalFormatting>
  <conditionalFormatting sqref="AA83:AB91">
    <cfRule type="cellIs" dxfId="18" priority="23" operator="greaterThan">
      <formula>5</formula>
    </cfRule>
  </conditionalFormatting>
  <conditionalFormatting sqref="AA57:AB57 AA30:AB30">
    <cfRule type="cellIs" dxfId="17" priority="22" stopIfTrue="1" operator="greaterThan">
      <formula>$AG$16</formula>
    </cfRule>
  </conditionalFormatting>
  <conditionalFormatting sqref="W22:Y25">
    <cfRule type="cellIs" dxfId="16" priority="20" operator="greaterThan">
      <formula>115</formula>
    </cfRule>
    <cfRule type="cellIs" dxfId="15" priority="21" operator="greaterThan">
      <formula>115</formula>
    </cfRule>
  </conditionalFormatting>
  <conditionalFormatting sqref="AA30:AB81">
    <cfRule type="cellIs" dxfId="14" priority="19" operator="greaterThan">
      <formula>3</formula>
    </cfRule>
  </conditionalFormatting>
  <conditionalFormatting sqref="AA83:AB91">
    <cfRule type="cellIs" dxfId="13" priority="17" operator="greaterThan">
      <formula>5</formula>
    </cfRule>
  </conditionalFormatting>
  <dataValidations count="11">
    <dataValidation type="custom" allowBlank="1" showInputMessage="1" showErrorMessage="1" sqref="I30:I81 J30:J57" xr:uid="{00000000-0002-0000-0000-000000000000}">
      <formula1>IF(OR(B30&gt;1,B30=1),IF((SUMIF($A$29:$A$81,B30,$B$29:$B$81)&gt;0),((SUMIF($A$29:$A$81,B30,$I$29:$J$81))+G30),G30),"")+A30+A30</formula1>
    </dataValidation>
    <dataValidation type="list" allowBlank="1" showInputMessage="1" showErrorMessage="1" sqref="C17:D18" xr:uid="{00000000-0002-0000-0000-000001000000}">
      <formula1>$BB$2:$BB$7</formula1>
    </dataValidation>
    <dataValidation type="list" allowBlank="1" showInputMessage="1" showErrorMessage="1" errorTitle="C.R.A. S.A." sqref="D83:F91" xr:uid="{00000000-0002-0000-0000-000002000000}">
      <formula1>$AU$21:$AU$27</formula1>
    </dataValidation>
    <dataValidation type="list" allowBlank="1" showInputMessage="1" showErrorMessage="1" errorTitle="C.R.A. S.A." sqref="Z22:AB24" xr:uid="{00000000-0002-0000-0000-000003000000}">
      <formula1>$AU$2:$AU$20</formula1>
    </dataValidation>
    <dataValidation type="list" allowBlank="1" showErrorMessage="1" errorTitle="C.R.A. S.A." sqref="E30:F33 E38:F81 D30:D81" xr:uid="{00000000-0002-0000-0000-000004000000}">
      <formula1>$AU$2:$AU$20</formula1>
    </dataValidation>
    <dataValidation type="list" allowBlank="1" showErrorMessage="1" errorTitle="C.R.A. LTDA" sqref="D29:F29" xr:uid="{00000000-0002-0000-0000-000005000000}">
      <formula1>$AU$2:$AU$20</formula1>
    </dataValidation>
    <dataValidation type="list" allowBlank="1" showDropDown="1" showInputMessage="1" showErrorMessage="1" errorTitle="C.R.A. S.A." error="Valores de Regulación Máxima admintida 2,5% o 5%" sqref="AG16:AH17" xr:uid="{00000000-0002-0000-0000-000006000000}">
      <formula1>$AV$2:$AV$3</formula1>
    </dataValidation>
    <dataValidation type="list" allowBlank="1" showInputMessage="1" showErrorMessage="1" errorTitle="C.R.A. S.A." sqref="Y12:Y13" xr:uid="{00000000-0002-0000-0000-000007000000}">
      <formula1>$AW$2:$AW$3</formula1>
    </dataValidation>
    <dataValidation allowBlank="1" showInputMessage="1" showErrorMessage="1" prompt="APROXIMAR A 115%" sqref="W22:Y25" xr:uid="{00000000-0002-0000-0000-000008000000}"/>
    <dataValidation type="list" allowBlank="1" showInputMessage="1" showErrorMessage="1" prompt="Sencilla / Doble" sqref="AK1:AM1 AR1:AT1" xr:uid="{00000000-0002-0000-0000-000009000000}">
      <formula1>$BB$10:$BB$11</formula1>
    </dataValidation>
    <dataValidation allowBlank="1" showInputMessage="1" showErrorMessage="1" prompt="Ingrese datos de consumo mensual suministrado por ECA" sqref="AI27:AI28 AJ28:AT28" xr:uid="{00000000-0002-0000-0000-00000A000000}"/>
  </dataValidations>
  <pageMargins left="0.7" right="0.7" top="0.75" bottom="0.75" header="0.3" footer="0.3"/>
  <drawing r:id="rId1"/>
  <legacyDrawing r:id="rId2"/>
  <oleObjects>
    <mc:AlternateContent xmlns:mc="http://schemas.openxmlformats.org/markup-compatibility/2006">
      <mc:Choice Requires="x14">
        <oleObject progId="AutoCAD.Drawing.15" shapeId="11265" r:id="rId3">
          <objectPr defaultSize="0" autoPict="0" r:id="rId4">
            <anchor moveWithCells="1">
              <from>
                <xdr:col>4</xdr:col>
                <xdr:colOff>22860</xdr:colOff>
                <xdr:row>91</xdr:row>
                <xdr:rowOff>60960</xdr:rowOff>
              </from>
              <to>
                <xdr:col>5</xdr:col>
                <xdr:colOff>0</xdr:colOff>
                <xdr:row>92</xdr:row>
                <xdr:rowOff>30480</xdr:rowOff>
              </to>
            </anchor>
          </objectPr>
        </oleObject>
      </mc:Choice>
      <mc:Fallback>
        <oleObject progId="AutoCAD.Drawing.15" shapeId="11265" r:id="rId3"/>
      </mc:Fallback>
    </mc:AlternateContent>
    <mc:AlternateContent xmlns:mc="http://schemas.openxmlformats.org/markup-compatibility/2006">
      <mc:Choice Requires="x14">
        <oleObject progId="AutoCAD.Drawing.15" shapeId="11266" r:id="rId5">
          <objectPr defaultSize="0" autoPict="0" r:id="rId4">
            <anchor moveWithCells="1">
              <from>
                <xdr:col>4</xdr:col>
                <xdr:colOff>22860</xdr:colOff>
                <xdr:row>91</xdr:row>
                <xdr:rowOff>60960</xdr:rowOff>
              </from>
              <to>
                <xdr:col>5</xdr:col>
                <xdr:colOff>0</xdr:colOff>
                <xdr:row>92</xdr:row>
                <xdr:rowOff>30480</xdr:rowOff>
              </to>
            </anchor>
          </objectPr>
        </oleObject>
      </mc:Choice>
      <mc:Fallback>
        <oleObject progId="AutoCAD.Drawing.15" shapeId="11266"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
  <dimension ref="A1:HL3800"/>
  <sheetViews>
    <sheetView showZeros="0" zoomScale="70" zoomScaleNormal="70" workbookViewId="0">
      <selection activeCell="A17" sqref="A17"/>
    </sheetView>
  </sheetViews>
  <sheetFormatPr baseColWidth="10" defaultRowHeight="14.4" x14ac:dyDescent="0.3"/>
  <cols>
    <col min="1" max="1" width="28.6640625" bestFit="1" customWidth="1"/>
    <col min="9" max="13" width="11.44140625" customWidth="1"/>
    <col min="14" max="14" width="16.6640625" customWidth="1"/>
    <col min="15" max="29" width="11.44140625" customWidth="1"/>
    <col min="30" max="206" width="11.44140625" hidden="1" customWidth="1"/>
  </cols>
  <sheetData>
    <row r="1" spans="1:220" x14ac:dyDescent="0.3">
      <c r="A1" s="1">
        <v>28</v>
      </c>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row>
    <row r="2" spans="1:220"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row>
    <row r="3" spans="1:220" x14ac:dyDescent="0.3">
      <c r="A3" s="4" t="s">
        <v>1</v>
      </c>
      <c r="B3" s="5">
        <v>1</v>
      </c>
      <c r="C3" s="5">
        <f>IF(AND(B3&lt;$A$1,B3&lt;&gt;0),+B3+1,0)</f>
        <v>2</v>
      </c>
      <c r="D3" s="5">
        <f t="shared" ref="D3:BO3" si="0">IF(AND(C3&lt;$A$1,C3&lt;&gt;0),+C3+1,0)</f>
        <v>3</v>
      </c>
      <c r="E3" s="5">
        <f t="shared" si="0"/>
        <v>4</v>
      </c>
      <c r="F3" s="5">
        <f t="shared" si="0"/>
        <v>5</v>
      </c>
      <c r="G3" s="5">
        <f t="shared" si="0"/>
        <v>6</v>
      </c>
      <c r="H3" s="5">
        <f t="shared" si="0"/>
        <v>7</v>
      </c>
      <c r="I3" s="5">
        <f t="shared" si="0"/>
        <v>8</v>
      </c>
      <c r="J3" s="5">
        <f t="shared" si="0"/>
        <v>9</v>
      </c>
      <c r="K3" s="5">
        <f t="shared" si="0"/>
        <v>10</v>
      </c>
      <c r="L3" s="5">
        <f t="shared" si="0"/>
        <v>11</v>
      </c>
      <c r="M3" s="5">
        <f t="shared" si="0"/>
        <v>12</v>
      </c>
      <c r="N3" s="5">
        <f t="shared" si="0"/>
        <v>13</v>
      </c>
      <c r="O3" s="5">
        <f t="shared" si="0"/>
        <v>14</v>
      </c>
      <c r="P3" s="5">
        <f t="shared" si="0"/>
        <v>15</v>
      </c>
      <c r="Q3" s="5">
        <f t="shared" si="0"/>
        <v>16</v>
      </c>
      <c r="R3" s="5">
        <f t="shared" si="0"/>
        <v>17</v>
      </c>
      <c r="S3" s="5">
        <f t="shared" si="0"/>
        <v>18</v>
      </c>
      <c r="T3" s="5">
        <f t="shared" si="0"/>
        <v>19</v>
      </c>
      <c r="U3" s="5">
        <f t="shared" si="0"/>
        <v>20</v>
      </c>
      <c r="V3" s="5">
        <f t="shared" si="0"/>
        <v>21</v>
      </c>
      <c r="W3" s="5">
        <f t="shared" si="0"/>
        <v>22</v>
      </c>
      <c r="X3" s="5">
        <f t="shared" si="0"/>
        <v>23</v>
      </c>
      <c r="Y3" s="5">
        <f t="shared" si="0"/>
        <v>24</v>
      </c>
      <c r="Z3" s="5">
        <f t="shared" si="0"/>
        <v>25</v>
      </c>
      <c r="AA3" s="5">
        <f t="shared" si="0"/>
        <v>26</v>
      </c>
      <c r="AB3" s="5">
        <f t="shared" si="0"/>
        <v>27</v>
      </c>
      <c r="AC3" s="5">
        <f t="shared" si="0"/>
        <v>28</v>
      </c>
      <c r="AD3" s="5">
        <f t="shared" si="0"/>
        <v>0</v>
      </c>
      <c r="AE3" s="5">
        <f t="shared" si="0"/>
        <v>0</v>
      </c>
      <c r="AF3" s="5">
        <f t="shared" si="0"/>
        <v>0</v>
      </c>
      <c r="AG3" s="5">
        <f t="shared" si="0"/>
        <v>0</v>
      </c>
      <c r="AH3" s="5">
        <f t="shared" si="0"/>
        <v>0</v>
      </c>
      <c r="AI3" s="5">
        <f t="shared" si="0"/>
        <v>0</v>
      </c>
      <c r="AJ3" s="5">
        <f t="shared" si="0"/>
        <v>0</v>
      </c>
      <c r="AK3" s="5">
        <f t="shared" si="0"/>
        <v>0</v>
      </c>
      <c r="AL3" s="5">
        <f t="shared" si="0"/>
        <v>0</v>
      </c>
      <c r="AM3" s="5">
        <f t="shared" si="0"/>
        <v>0</v>
      </c>
      <c r="AN3" s="5">
        <f t="shared" si="0"/>
        <v>0</v>
      </c>
      <c r="AO3" s="5">
        <f t="shared" si="0"/>
        <v>0</v>
      </c>
      <c r="AP3" s="5">
        <f t="shared" si="0"/>
        <v>0</v>
      </c>
      <c r="AQ3" s="5">
        <f t="shared" si="0"/>
        <v>0</v>
      </c>
      <c r="AR3" s="5">
        <f t="shared" si="0"/>
        <v>0</v>
      </c>
      <c r="AS3" s="5">
        <f t="shared" si="0"/>
        <v>0</v>
      </c>
      <c r="AT3" s="5">
        <f t="shared" si="0"/>
        <v>0</v>
      </c>
      <c r="AU3" s="5">
        <f t="shared" si="0"/>
        <v>0</v>
      </c>
      <c r="AV3" s="5">
        <f t="shared" si="0"/>
        <v>0</v>
      </c>
      <c r="AW3" s="5">
        <f t="shared" si="0"/>
        <v>0</v>
      </c>
      <c r="AX3" s="5">
        <f t="shared" si="0"/>
        <v>0</v>
      </c>
      <c r="AY3" s="5">
        <f t="shared" si="0"/>
        <v>0</v>
      </c>
      <c r="AZ3" s="5">
        <f t="shared" si="0"/>
        <v>0</v>
      </c>
      <c r="BA3" s="5">
        <f t="shared" si="0"/>
        <v>0</v>
      </c>
      <c r="BB3" s="5">
        <f t="shared" si="0"/>
        <v>0</v>
      </c>
      <c r="BC3" s="5">
        <f t="shared" si="0"/>
        <v>0</v>
      </c>
      <c r="BD3" s="5">
        <f t="shared" si="0"/>
        <v>0</v>
      </c>
      <c r="BE3" s="5">
        <f t="shared" si="0"/>
        <v>0</v>
      </c>
      <c r="BF3" s="5">
        <f t="shared" si="0"/>
        <v>0</v>
      </c>
      <c r="BG3" s="5">
        <f t="shared" si="0"/>
        <v>0</v>
      </c>
      <c r="BH3" s="5">
        <f t="shared" si="0"/>
        <v>0</v>
      </c>
      <c r="BI3" s="5">
        <f t="shared" si="0"/>
        <v>0</v>
      </c>
      <c r="BJ3" s="5">
        <f t="shared" si="0"/>
        <v>0</v>
      </c>
      <c r="BK3" s="5">
        <f t="shared" si="0"/>
        <v>0</v>
      </c>
      <c r="BL3" s="5">
        <f t="shared" si="0"/>
        <v>0</v>
      </c>
      <c r="BM3" s="5">
        <f t="shared" si="0"/>
        <v>0</v>
      </c>
      <c r="BN3" s="5">
        <f t="shared" si="0"/>
        <v>0</v>
      </c>
      <c r="BO3" s="5">
        <f t="shared" si="0"/>
        <v>0</v>
      </c>
      <c r="BP3" s="5">
        <f t="shared" ref="BP3:EA3" si="1">IF(AND(BO3&lt;$A$1,BO3&lt;&gt;0),+BO3+1,0)</f>
        <v>0</v>
      </c>
      <c r="BQ3" s="5">
        <f t="shared" si="1"/>
        <v>0</v>
      </c>
      <c r="BR3" s="5">
        <f t="shared" si="1"/>
        <v>0</v>
      </c>
      <c r="BS3" s="5">
        <f t="shared" si="1"/>
        <v>0</v>
      </c>
      <c r="BT3" s="5">
        <f t="shared" si="1"/>
        <v>0</v>
      </c>
      <c r="BU3" s="5">
        <f t="shared" si="1"/>
        <v>0</v>
      </c>
      <c r="BV3" s="5">
        <f t="shared" si="1"/>
        <v>0</v>
      </c>
      <c r="BW3" s="5">
        <f t="shared" si="1"/>
        <v>0</v>
      </c>
      <c r="BX3" s="5">
        <f t="shared" si="1"/>
        <v>0</v>
      </c>
      <c r="BY3" s="5">
        <f t="shared" si="1"/>
        <v>0</v>
      </c>
      <c r="BZ3" s="5">
        <f t="shared" si="1"/>
        <v>0</v>
      </c>
      <c r="CA3" s="5">
        <f t="shared" si="1"/>
        <v>0</v>
      </c>
      <c r="CB3" s="5">
        <f t="shared" si="1"/>
        <v>0</v>
      </c>
      <c r="CC3" s="5">
        <f t="shared" si="1"/>
        <v>0</v>
      </c>
      <c r="CD3" s="5">
        <f t="shared" si="1"/>
        <v>0</v>
      </c>
      <c r="CE3" s="5">
        <f t="shared" si="1"/>
        <v>0</v>
      </c>
      <c r="CF3" s="5">
        <f t="shared" si="1"/>
        <v>0</v>
      </c>
      <c r="CG3" s="5">
        <f t="shared" si="1"/>
        <v>0</v>
      </c>
      <c r="CH3" s="5">
        <f t="shared" si="1"/>
        <v>0</v>
      </c>
      <c r="CI3" s="5">
        <f t="shared" si="1"/>
        <v>0</v>
      </c>
      <c r="CJ3" s="5">
        <f t="shared" si="1"/>
        <v>0</v>
      </c>
      <c r="CK3" s="5">
        <f t="shared" si="1"/>
        <v>0</v>
      </c>
      <c r="CL3" s="5">
        <f t="shared" si="1"/>
        <v>0</v>
      </c>
      <c r="CM3" s="5">
        <f t="shared" si="1"/>
        <v>0</v>
      </c>
      <c r="CN3" s="5">
        <f t="shared" si="1"/>
        <v>0</v>
      </c>
      <c r="CO3" s="5">
        <f t="shared" si="1"/>
        <v>0</v>
      </c>
      <c r="CP3" s="5">
        <f t="shared" si="1"/>
        <v>0</v>
      </c>
      <c r="CQ3" s="5">
        <f t="shared" si="1"/>
        <v>0</v>
      </c>
      <c r="CR3" s="5">
        <f t="shared" si="1"/>
        <v>0</v>
      </c>
      <c r="CS3" s="5">
        <f t="shared" si="1"/>
        <v>0</v>
      </c>
      <c r="CT3" s="5">
        <f t="shared" si="1"/>
        <v>0</v>
      </c>
      <c r="CU3" s="5">
        <f t="shared" si="1"/>
        <v>0</v>
      </c>
      <c r="CV3" s="5">
        <f t="shared" si="1"/>
        <v>0</v>
      </c>
      <c r="CW3" s="5">
        <f t="shared" si="1"/>
        <v>0</v>
      </c>
      <c r="CX3" s="5">
        <f t="shared" si="1"/>
        <v>0</v>
      </c>
      <c r="CY3" s="5">
        <f t="shared" si="1"/>
        <v>0</v>
      </c>
      <c r="CZ3" s="5">
        <f t="shared" si="1"/>
        <v>0</v>
      </c>
      <c r="DA3" s="5">
        <f t="shared" si="1"/>
        <v>0</v>
      </c>
      <c r="DB3" s="5">
        <f t="shared" si="1"/>
        <v>0</v>
      </c>
      <c r="DC3" s="5">
        <f t="shared" si="1"/>
        <v>0</v>
      </c>
      <c r="DD3" s="5">
        <f t="shared" si="1"/>
        <v>0</v>
      </c>
      <c r="DE3" s="5">
        <f t="shared" si="1"/>
        <v>0</v>
      </c>
      <c r="DF3" s="5">
        <f t="shared" si="1"/>
        <v>0</v>
      </c>
      <c r="DG3" s="5">
        <f t="shared" si="1"/>
        <v>0</v>
      </c>
      <c r="DH3" s="5">
        <f t="shared" si="1"/>
        <v>0</v>
      </c>
      <c r="DI3" s="5">
        <f t="shared" si="1"/>
        <v>0</v>
      </c>
      <c r="DJ3" s="5">
        <f t="shared" si="1"/>
        <v>0</v>
      </c>
      <c r="DK3" s="5">
        <f t="shared" si="1"/>
        <v>0</v>
      </c>
      <c r="DL3" s="5">
        <f t="shared" si="1"/>
        <v>0</v>
      </c>
      <c r="DM3" s="5">
        <f t="shared" si="1"/>
        <v>0</v>
      </c>
      <c r="DN3" s="5">
        <f t="shared" si="1"/>
        <v>0</v>
      </c>
      <c r="DO3" s="5">
        <f t="shared" si="1"/>
        <v>0</v>
      </c>
      <c r="DP3" s="5">
        <f t="shared" si="1"/>
        <v>0</v>
      </c>
      <c r="DQ3" s="5">
        <f t="shared" si="1"/>
        <v>0</v>
      </c>
      <c r="DR3" s="5">
        <f t="shared" si="1"/>
        <v>0</v>
      </c>
      <c r="DS3" s="5">
        <f t="shared" si="1"/>
        <v>0</v>
      </c>
      <c r="DT3" s="5">
        <f t="shared" si="1"/>
        <v>0</v>
      </c>
      <c r="DU3" s="5">
        <f t="shared" si="1"/>
        <v>0</v>
      </c>
      <c r="DV3" s="5">
        <f t="shared" si="1"/>
        <v>0</v>
      </c>
      <c r="DW3" s="5">
        <f t="shared" si="1"/>
        <v>0</v>
      </c>
      <c r="DX3" s="5">
        <f t="shared" si="1"/>
        <v>0</v>
      </c>
      <c r="DY3" s="5">
        <f t="shared" si="1"/>
        <v>0</v>
      </c>
      <c r="DZ3" s="5">
        <f t="shared" si="1"/>
        <v>0</v>
      </c>
      <c r="EA3" s="5">
        <f t="shared" si="1"/>
        <v>0</v>
      </c>
      <c r="EB3" s="5">
        <f t="shared" ref="EB3:GM3" si="2">IF(AND(EA3&lt;$A$1,EA3&lt;&gt;0),+EA3+1,0)</f>
        <v>0</v>
      </c>
      <c r="EC3" s="5">
        <f t="shared" si="2"/>
        <v>0</v>
      </c>
      <c r="ED3" s="5">
        <f t="shared" si="2"/>
        <v>0</v>
      </c>
      <c r="EE3" s="5">
        <f t="shared" si="2"/>
        <v>0</v>
      </c>
      <c r="EF3" s="5">
        <f t="shared" si="2"/>
        <v>0</v>
      </c>
      <c r="EG3" s="5">
        <f t="shared" si="2"/>
        <v>0</v>
      </c>
      <c r="EH3" s="5">
        <f t="shared" si="2"/>
        <v>0</v>
      </c>
      <c r="EI3" s="5">
        <f t="shared" si="2"/>
        <v>0</v>
      </c>
      <c r="EJ3" s="5">
        <f t="shared" si="2"/>
        <v>0</v>
      </c>
      <c r="EK3" s="5">
        <f t="shared" si="2"/>
        <v>0</v>
      </c>
      <c r="EL3" s="5">
        <f t="shared" si="2"/>
        <v>0</v>
      </c>
      <c r="EM3" s="5">
        <f t="shared" si="2"/>
        <v>0</v>
      </c>
      <c r="EN3" s="5">
        <f t="shared" si="2"/>
        <v>0</v>
      </c>
      <c r="EO3" s="5">
        <f t="shared" si="2"/>
        <v>0</v>
      </c>
      <c r="EP3" s="5">
        <f t="shared" si="2"/>
        <v>0</v>
      </c>
      <c r="EQ3" s="5">
        <f t="shared" si="2"/>
        <v>0</v>
      </c>
      <c r="ER3" s="5">
        <f t="shared" si="2"/>
        <v>0</v>
      </c>
      <c r="ES3" s="5">
        <f t="shared" si="2"/>
        <v>0</v>
      </c>
      <c r="ET3" s="5">
        <f t="shared" si="2"/>
        <v>0</v>
      </c>
      <c r="EU3" s="5">
        <f t="shared" si="2"/>
        <v>0</v>
      </c>
      <c r="EV3" s="5">
        <f t="shared" si="2"/>
        <v>0</v>
      </c>
      <c r="EW3" s="5">
        <f t="shared" si="2"/>
        <v>0</v>
      </c>
      <c r="EX3" s="5">
        <f t="shared" si="2"/>
        <v>0</v>
      </c>
      <c r="EY3" s="5">
        <f t="shared" si="2"/>
        <v>0</v>
      </c>
      <c r="EZ3" s="5">
        <f t="shared" si="2"/>
        <v>0</v>
      </c>
      <c r="FA3" s="5">
        <f t="shared" si="2"/>
        <v>0</v>
      </c>
      <c r="FB3" s="5">
        <f t="shared" si="2"/>
        <v>0</v>
      </c>
      <c r="FC3" s="5">
        <f t="shared" si="2"/>
        <v>0</v>
      </c>
      <c r="FD3" s="5">
        <f t="shared" si="2"/>
        <v>0</v>
      </c>
      <c r="FE3" s="5">
        <f t="shared" si="2"/>
        <v>0</v>
      </c>
      <c r="FF3" s="5">
        <f t="shared" si="2"/>
        <v>0</v>
      </c>
      <c r="FG3" s="5">
        <f t="shared" si="2"/>
        <v>0</v>
      </c>
      <c r="FH3" s="5">
        <f t="shared" si="2"/>
        <v>0</v>
      </c>
      <c r="FI3" s="5">
        <f t="shared" si="2"/>
        <v>0</v>
      </c>
      <c r="FJ3" s="5">
        <f t="shared" si="2"/>
        <v>0</v>
      </c>
      <c r="FK3" s="5">
        <f t="shared" si="2"/>
        <v>0</v>
      </c>
      <c r="FL3" s="5">
        <f t="shared" si="2"/>
        <v>0</v>
      </c>
      <c r="FM3" s="5">
        <f t="shared" si="2"/>
        <v>0</v>
      </c>
      <c r="FN3" s="5">
        <f t="shared" si="2"/>
        <v>0</v>
      </c>
      <c r="FO3" s="5">
        <f t="shared" si="2"/>
        <v>0</v>
      </c>
      <c r="FP3" s="5">
        <f t="shared" si="2"/>
        <v>0</v>
      </c>
      <c r="FQ3" s="5">
        <f t="shared" si="2"/>
        <v>0</v>
      </c>
      <c r="FR3" s="5">
        <f t="shared" si="2"/>
        <v>0</v>
      </c>
      <c r="FS3" s="5">
        <f t="shared" si="2"/>
        <v>0</v>
      </c>
      <c r="FT3" s="5">
        <f t="shared" si="2"/>
        <v>0</v>
      </c>
      <c r="FU3" s="5">
        <f t="shared" si="2"/>
        <v>0</v>
      </c>
      <c r="FV3" s="5">
        <f t="shared" si="2"/>
        <v>0</v>
      </c>
      <c r="FW3" s="5">
        <f t="shared" si="2"/>
        <v>0</v>
      </c>
      <c r="FX3" s="5">
        <f t="shared" si="2"/>
        <v>0</v>
      </c>
      <c r="FY3" s="5">
        <f t="shared" si="2"/>
        <v>0</v>
      </c>
      <c r="FZ3" s="5">
        <f t="shared" si="2"/>
        <v>0</v>
      </c>
      <c r="GA3" s="5">
        <f t="shared" si="2"/>
        <v>0</v>
      </c>
      <c r="GB3" s="5">
        <f t="shared" si="2"/>
        <v>0</v>
      </c>
      <c r="GC3" s="5">
        <f t="shared" si="2"/>
        <v>0</v>
      </c>
      <c r="GD3" s="5">
        <f t="shared" si="2"/>
        <v>0</v>
      </c>
      <c r="GE3" s="5">
        <f t="shared" si="2"/>
        <v>0</v>
      </c>
      <c r="GF3" s="5">
        <f t="shared" si="2"/>
        <v>0</v>
      </c>
      <c r="GG3" s="5">
        <f t="shared" si="2"/>
        <v>0</v>
      </c>
      <c r="GH3" s="5">
        <f t="shared" si="2"/>
        <v>0</v>
      </c>
      <c r="GI3" s="5">
        <f t="shared" si="2"/>
        <v>0</v>
      </c>
      <c r="GJ3" s="5">
        <f t="shared" si="2"/>
        <v>0</v>
      </c>
      <c r="GK3" s="5">
        <f t="shared" si="2"/>
        <v>0</v>
      </c>
      <c r="GL3" s="5">
        <f t="shared" si="2"/>
        <v>0</v>
      </c>
      <c r="GM3" s="5">
        <f t="shared" si="2"/>
        <v>0</v>
      </c>
      <c r="GN3" s="5">
        <f t="shared" ref="GN3:GX3" si="3">IF(AND(GM3&lt;$A$1,GM3&lt;&gt;0),+GM3+1,0)</f>
        <v>0</v>
      </c>
      <c r="GO3" s="5">
        <f t="shared" si="3"/>
        <v>0</v>
      </c>
      <c r="GP3" s="5">
        <f t="shared" si="3"/>
        <v>0</v>
      </c>
      <c r="GQ3" s="5">
        <f t="shared" si="3"/>
        <v>0</v>
      </c>
      <c r="GR3" s="5">
        <f t="shared" si="3"/>
        <v>0</v>
      </c>
      <c r="GS3" s="5">
        <f t="shared" si="3"/>
        <v>0</v>
      </c>
      <c r="GT3" s="5">
        <f t="shared" si="3"/>
        <v>0</v>
      </c>
      <c r="GU3" s="5">
        <f t="shared" si="3"/>
        <v>0</v>
      </c>
      <c r="GV3" s="5">
        <f t="shared" si="3"/>
        <v>0</v>
      </c>
      <c r="GW3" s="5">
        <f t="shared" si="3"/>
        <v>0</v>
      </c>
      <c r="GX3" s="5">
        <f t="shared" si="3"/>
        <v>0</v>
      </c>
      <c r="GY3" s="6" t="s">
        <v>2</v>
      </c>
      <c r="GZ3" s="3"/>
      <c r="HA3" s="3"/>
      <c r="HB3" s="3"/>
      <c r="HC3" s="3"/>
      <c r="HD3" s="3"/>
      <c r="HE3" s="3"/>
      <c r="HF3" s="3"/>
      <c r="HG3" s="3"/>
      <c r="HH3" s="3"/>
      <c r="HI3" s="3"/>
      <c r="HJ3" s="3"/>
      <c r="HK3" s="3"/>
      <c r="HL3" s="3"/>
    </row>
    <row r="4" spans="1:220" x14ac:dyDescent="0.3">
      <c r="A4" s="7" t="s">
        <v>3</v>
      </c>
      <c r="B4" s="7">
        <v>1</v>
      </c>
      <c r="C4" s="7">
        <v>2</v>
      </c>
      <c r="D4" s="7">
        <v>3</v>
      </c>
      <c r="E4" s="7">
        <v>4</v>
      </c>
      <c r="F4" s="7">
        <v>5</v>
      </c>
      <c r="G4" s="7">
        <v>6</v>
      </c>
      <c r="H4" s="7">
        <v>7</v>
      </c>
      <c r="I4" s="7">
        <v>8</v>
      </c>
      <c r="J4" s="7">
        <v>9</v>
      </c>
      <c r="K4" s="7">
        <v>10</v>
      </c>
      <c r="L4" s="7">
        <v>11</v>
      </c>
      <c r="M4" s="7">
        <v>12</v>
      </c>
      <c r="N4" s="7">
        <v>13</v>
      </c>
      <c r="O4" s="7">
        <v>14</v>
      </c>
      <c r="P4" s="7">
        <v>15</v>
      </c>
      <c r="Q4" s="7">
        <v>16</v>
      </c>
      <c r="R4" s="7">
        <v>17</v>
      </c>
      <c r="S4" s="7">
        <v>18</v>
      </c>
      <c r="T4" s="7">
        <v>19</v>
      </c>
      <c r="U4" s="7">
        <v>20</v>
      </c>
      <c r="V4" s="7">
        <v>21</v>
      </c>
      <c r="W4" s="7">
        <v>22</v>
      </c>
      <c r="X4" s="7">
        <v>23</v>
      </c>
      <c r="Y4" s="7">
        <v>24</v>
      </c>
      <c r="Z4" s="7">
        <v>25</v>
      </c>
      <c r="AA4" s="7">
        <v>25</v>
      </c>
      <c r="AB4" s="7">
        <v>25</v>
      </c>
      <c r="AC4" s="7">
        <v>25</v>
      </c>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8"/>
      <c r="GZ4" s="3"/>
      <c r="HA4" s="3"/>
      <c r="HB4" s="3"/>
      <c r="HC4" s="3"/>
      <c r="HD4" s="3"/>
      <c r="HE4" s="3"/>
      <c r="HF4" s="3"/>
      <c r="HG4" s="3"/>
      <c r="HH4" s="3"/>
      <c r="HI4" s="3"/>
      <c r="HJ4" s="3"/>
      <c r="HK4" s="3"/>
      <c r="HL4" s="3"/>
    </row>
    <row r="5" spans="1:220" x14ac:dyDescent="0.3">
      <c r="A5" s="9" t="s">
        <v>4</v>
      </c>
      <c r="B5" s="9" t="s">
        <v>753</v>
      </c>
      <c r="C5" s="9" t="s">
        <v>753</v>
      </c>
      <c r="D5" s="10" t="s">
        <v>753</v>
      </c>
      <c r="E5" s="9" t="s">
        <v>753</v>
      </c>
      <c r="F5" s="9" t="s">
        <v>753</v>
      </c>
      <c r="G5" s="9" t="s">
        <v>753</v>
      </c>
      <c r="H5" s="9" t="s">
        <v>753</v>
      </c>
      <c r="I5" s="9" t="s">
        <v>753</v>
      </c>
      <c r="J5" s="9" t="s">
        <v>753</v>
      </c>
      <c r="K5" s="9" t="s">
        <v>753</v>
      </c>
      <c r="L5" s="9" t="s">
        <v>753</v>
      </c>
      <c r="M5" s="9" t="s">
        <v>753</v>
      </c>
      <c r="N5" s="9" t="s">
        <v>753</v>
      </c>
      <c r="O5" s="9" t="s">
        <v>753</v>
      </c>
      <c r="P5" s="9" t="s">
        <v>753</v>
      </c>
      <c r="Q5" s="9" t="s">
        <v>753</v>
      </c>
      <c r="R5" s="9" t="s">
        <v>753</v>
      </c>
      <c r="S5" s="9" t="s">
        <v>753</v>
      </c>
      <c r="T5" s="9" t="s">
        <v>753</v>
      </c>
      <c r="U5" s="9" t="s">
        <v>753</v>
      </c>
      <c r="V5" s="9" t="s">
        <v>753</v>
      </c>
      <c r="W5" s="9" t="s">
        <v>753</v>
      </c>
      <c r="X5" s="9" t="s">
        <v>753</v>
      </c>
      <c r="Y5" s="9" t="s">
        <v>753</v>
      </c>
      <c r="Z5" s="9" t="s">
        <v>753</v>
      </c>
      <c r="AA5" s="9" t="s">
        <v>753</v>
      </c>
      <c r="AB5" s="9" t="s">
        <v>753</v>
      </c>
      <c r="AC5" s="9" t="s">
        <v>753</v>
      </c>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11"/>
      <c r="GZ5" s="3"/>
      <c r="HA5" s="3"/>
      <c r="HB5" s="3"/>
      <c r="HC5" s="3"/>
      <c r="HD5" s="3"/>
      <c r="HE5" s="3"/>
      <c r="HF5" s="3"/>
      <c r="HG5" s="3"/>
      <c r="HH5" s="3"/>
      <c r="HI5" s="3"/>
      <c r="HJ5" s="3"/>
      <c r="HK5" s="3"/>
      <c r="HL5" s="3"/>
    </row>
    <row r="6" spans="1:220" x14ac:dyDescent="0.3">
      <c r="A6" s="9" t="s">
        <v>5</v>
      </c>
      <c r="B6" s="9" t="s">
        <v>748</v>
      </c>
      <c r="C6" s="9" t="s">
        <v>748</v>
      </c>
      <c r="D6" s="9" t="s">
        <v>748</v>
      </c>
      <c r="E6" s="9" t="s">
        <v>748</v>
      </c>
      <c r="F6" s="9" t="s">
        <v>748</v>
      </c>
      <c r="G6" s="9" t="s">
        <v>748</v>
      </c>
      <c r="H6" s="9" t="s">
        <v>748</v>
      </c>
      <c r="I6" s="9" t="s">
        <v>748</v>
      </c>
      <c r="J6" s="9" t="s">
        <v>748</v>
      </c>
      <c r="K6" s="9" t="s">
        <v>748</v>
      </c>
      <c r="L6" s="9" t="s">
        <v>748</v>
      </c>
      <c r="M6" s="9" t="s">
        <v>748</v>
      </c>
      <c r="N6" s="9" t="s">
        <v>748</v>
      </c>
      <c r="O6" s="9" t="s">
        <v>748</v>
      </c>
      <c r="P6" s="9" t="s">
        <v>748</v>
      </c>
      <c r="Q6" s="9" t="s">
        <v>748</v>
      </c>
      <c r="R6" s="9" t="s">
        <v>748</v>
      </c>
      <c r="S6" s="9" t="s">
        <v>748</v>
      </c>
      <c r="T6" s="9" t="s">
        <v>748</v>
      </c>
      <c r="U6" s="9" t="s">
        <v>748</v>
      </c>
      <c r="V6" s="9" t="s">
        <v>748</v>
      </c>
      <c r="W6" s="9" t="s">
        <v>748</v>
      </c>
      <c r="X6" s="9" t="s">
        <v>748</v>
      </c>
      <c r="Y6" s="9" t="s">
        <v>748</v>
      </c>
      <c r="Z6" s="9" t="s">
        <v>748</v>
      </c>
      <c r="AA6" s="9" t="s">
        <v>748</v>
      </c>
      <c r="AB6" s="9" t="s">
        <v>748</v>
      </c>
      <c r="AC6" s="9" t="s">
        <v>748</v>
      </c>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11"/>
      <c r="GZ6" s="3"/>
      <c r="HA6" s="3"/>
      <c r="HB6" s="3"/>
      <c r="HC6" s="3"/>
      <c r="HD6" s="3"/>
      <c r="HE6" s="3"/>
      <c r="HF6" s="3"/>
      <c r="HG6" s="3"/>
      <c r="HH6" s="3"/>
      <c r="HI6" s="3"/>
      <c r="HJ6" s="3"/>
      <c r="HK6" s="3"/>
      <c r="HL6" s="3"/>
    </row>
    <row r="7" spans="1:220" x14ac:dyDescent="0.3">
      <c r="A7" s="9" t="s">
        <v>6</v>
      </c>
      <c r="B7" s="9" t="s">
        <v>754</v>
      </c>
      <c r="C7" s="9" t="s">
        <v>754</v>
      </c>
      <c r="D7" s="9" t="s">
        <v>760</v>
      </c>
      <c r="E7" s="9" t="s">
        <v>763</v>
      </c>
      <c r="F7" s="9" t="s">
        <v>764</v>
      </c>
      <c r="G7" s="9" t="s">
        <v>765</v>
      </c>
      <c r="H7" s="9" t="s">
        <v>766</v>
      </c>
      <c r="I7" s="9" t="s">
        <v>770</v>
      </c>
      <c r="J7" s="9" t="s">
        <v>772</v>
      </c>
      <c r="K7" s="9" t="s">
        <v>775</v>
      </c>
      <c r="L7" s="9" t="s">
        <v>776</v>
      </c>
      <c r="M7" s="9" t="s">
        <v>780</v>
      </c>
      <c r="N7" s="9" t="s">
        <v>781</v>
      </c>
      <c r="O7" s="9" t="s">
        <v>784</v>
      </c>
      <c r="P7" s="9" t="s">
        <v>785</v>
      </c>
      <c r="Q7" s="9" t="s">
        <v>787</v>
      </c>
      <c r="R7" s="9" t="s">
        <v>788</v>
      </c>
      <c r="S7" s="9" t="s">
        <v>790</v>
      </c>
      <c r="T7" s="9" t="s">
        <v>791</v>
      </c>
      <c r="U7" s="9" t="s">
        <v>792</v>
      </c>
      <c r="V7" s="9" t="s">
        <v>793</v>
      </c>
      <c r="W7" s="9" t="s">
        <v>794</v>
      </c>
      <c r="X7" s="9" t="s">
        <v>795</v>
      </c>
      <c r="Y7" s="9" t="s">
        <v>797</v>
      </c>
      <c r="Z7" s="9" t="s">
        <v>798</v>
      </c>
      <c r="AA7" s="9" t="s">
        <v>769</v>
      </c>
      <c r="AB7" s="9" t="s">
        <v>799</v>
      </c>
      <c r="AC7" s="9" t="s">
        <v>800</v>
      </c>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11"/>
      <c r="GZ7" s="3"/>
      <c r="HA7" s="3"/>
      <c r="HB7" s="3"/>
      <c r="HC7" s="3"/>
      <c r="HD7" s="3"/>
      <c r="HE7" s="3"/>
      <c r="HF7" s="3"/>
      <c r="HG7" s="3"/>
      <c r="HH7" s="3"/>
      <c r="HI7" s="3"/>
      <c r="HJ7" s="3"/>
      <c r="HK7" s="3"/>
      <c r="HL7" s="3"/>
    </row>
    <row r="8" spans="1:220" x14ac:dyDescent="0.3">
      <c r="A8" s="9" t="s">
        <v>7</v>
      </c>
      <c r="B8" s="9" t="s">
        <v>755</v>
      </c>
      <c r="C8" s="9" t="s">
        <v>758</v>
      </c>
      <c r="D8" s="9" t="s">
        <v>750</v>
      </c>
      <c r="E8" s="9" t="s">
        <v>761</v>
      </c>
      <c r="F8" s="9" t="s">
        <v>750</v>
      </c>
      <c r="G8" s="9" t="s">
        <v>750</v>
      </c>
      <c r="H8" s="9" t="s">
        <v>767</v>
      </c>
      <c r="I8" s="9" t="s">
        <v>750</v>
      </c>
      <c r="J8" s="9" t="s">
        <v>773</v>
      </c>
      <c r="K8" s="9" t="s">
        <v>750</v>
      </c>
      <c r="L8" s="9" t="s">
        <v>777</v>
      </c>
      <c r="M8" s="9" t="s">
        <v>750</v>
      </c>
      <c r="N8" s="9" t="s">
        <v>782</v>
      </c>
      <c r="O8" s="9" t="s">
        <v>750</v>
      </c>
      <c r="P8" s="9" t="s">
        <v>750</v>
      </c>
      <c r="Q8" s="9" t="s">
        <v>773</v>
      </c>
      <c r="R8" s="9" t="s">
        <v>750</v>
      </c>
      <c r="S8" s="9" t="s">
        <v>750</v>
      </c>
      <c r="T8" s="9" t="s">
        <v>750</v>
      </c>
      <c r="U8" s="9" t="s">
        <v>750</v>
      </c>
      <c r="V8" s="9" t="s">
        <v>750</v>
      </c>
      <c r="W8" s="9" t="s">
        <v>750</v>
      </c>
      <c r="X8" s="9" t="s">
        <v>750</v>
      </c>
      <c r="Y8" s="9" t="s">
        <v>750</v>
      </c>
      <c r="Z8" s="9" t="s">
        <v>750</v>
      </c>
      <c r="AA8" s="9" t="s">
        <v>750</v>
      </c>
      <c r="AB8" s="9" t="s">
        <v>750</v>
      </c>
      <c r="AC8" s="9" t="s">
        <v>750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11"/>
      <c r="GZ8" s="3"/>
      <c r="HA8" s="3"/>
      <c r="HB8" s="3"/>
      <c r="HC8" s="3"/>
      <c r="HD8" s="3"/>
      <c r="HE8" s="3"/>
      <c r="HF8" s="3"/>
      <c r="HG8" s="3"/>
      <c r="HH8" s="3"/>
      <c r="HI8" s="3"/>
      <c r="HJ8" s="3"/>
      <c r="HK8" s="3"/>
      <c r="HL8" s="3"/>
    </row>
    <row r="9" spans="1:220" x14ac:dyDescent="0.3">
      <c r="A9" s="9" t="s">
        <v>8</v>
      </c>
      <c r="B9" s="9" t="s">
        <v>756</v>
      </c>
      <c r="C9" s="9" t="s">
        <v>759</v>
      </c>
      <c r="D9" s="9" t="s">
        <v>750</v>
      </c>
      <c r="E9" s="9" t="s">
        <v>762</v>
      </c>
      <c r="F9" s="9" t="s">
        <v>750</v>
      </c>
      <c r="G9" s="9" t="s">
        <v>750</v>
      </c>
      <c r="H9" s="9" t="s">
        <v>768</v>
      </c>
      <c r="I9" s="9" t="s">
        <v>771</v>
      </c>
      <c r="J9" s="9" t="s">
        <v>774</v>
      </c>
      <c r="K9" s="9" t="s">
        <v>750</v>
      </c>
      <c r="L9" s="9" t="s">
        <v>778</v>
      </c>
      <c r="M9" s="9" t="s">
        <v>750</v>
      </c>
      <c r="N9" s="9" t="s">
        <v>783</v>
      </c>
      <c r="O9" s="9" t="s">
        <v>750</v>
      </c>
      <c r="P9" s="9" t="s">
        <v>786</v>
      </c>
      <c r="Q9" s="9">
        <v>35158</v>
      </c>
      <c r="R9" s="9" t="s">
        <v>789</v>
      </c>
      <c r="S9" s="9" t="s">
        <v>750</v>
      </c>
      <c r="T9" s="9" t="s">
        <v>750</v>
      </c>
      <c r="U9" s="9" t="s">
        <v>750</v>
      </c>
      <c r="V9" s="9" t="s">
        <v>801</v>
      </c>
      <c r="W9" s="9" t="s">
        <v>750</v>
      </c>
      <c r="X9" s="9" t="s">
        <v>750</v>
      </c>
      <c r="Y9" s="9" t="s">
        <v>750</v>
      </c>
      <c r="Z9" s="9" t="s">
        <v>750</v>
      </c>
      <c r="AA9" s="9" t="s">
        <v>750</v>
      </c>
      <c r="AB9" s="9" t="s">
        <v>796</v>
      </c>
      <c r="AC9" s="9" t="s">
        <v>750</v>
      </c>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11"/>
      <c r="GZ9" s="3" t="s">
        <v>9</v>
      </c>
      <c r="HA9" s="3" t="s">
        <v>10</v>
      </c>
      <c r="HB9" s="3"/>
      <c r="HC9" s="3"/>
      <c r="HD9" s="3"/>
      <c r="HE9" s="3"/>
      <c r="HF9" s="3"/>
      <c r="HG9" s="3"/>
      <c r="HH9" s="3"/>
      <c r="HI9" s="3"/>
      <c r="HJ9" s="3"/>
      <c r="HK9" s="3"/>
      <c r="HL9" s="3"/>
    </row>
    <row r="10" spans="1:220" x14ac:dyDescent="0.3">
      <c r="A10" s="9" t="s">
        <v>11</v>
      </c>
      <c r="B10" s="9" t="s">
        <v>13</v>
      </c>
      <c r="C10" s="9" t="s">
        <v>13</v>
      </c>
      <c r="D10" s="9" t="s">
        <v>12</v>
      </c>
      <c r="E10" s="9" t="s">
        <v>13</v>
      </c>
      <c r="F10" s="9" t="s">
        <v>12</v>
      </c>
      <c r="G10" s="9" t="s">
        <v>12</v>
      </c>
      <c r="H10" s="9" t="s">
        <v>13</v>
      </c>
      <c r="I10" s="9" t="s">
        <v>13</v>
      </c>
      <c r="J10" s="9" t="s">
        <v>13</v>
      </c>
      <c r="K10" s="9" t="s">
        <v>12</v>
      </c>
      <c r="L10" s="9" t="s">
        <v>779</v>
      </c>
      <c r="M10" s="9" t="s">
        <v>12</v>
      </c>
      <c r="N10" s="9" t="s">
        <v>13</v>
      </c>
      <c r="O10" s="9" t="s">
        <v>12</v>
      </c>
      <c r="P10" s="9" t="s">
        <v>12</v>
      </c>
      <c r="Q10" s="9" t="s">
        <v>13</v>
      </c>
      <c r="R10" s="9" t="s">
        <v>13</v>
      </c>
      <c r="S10" s="9" t="s">
        <v>12</v>
      </c>
      <c r="T10" s="9" t="s">
        <v>12</v>
      </c>
      <c r="U10" s="9" t="s">
        <v>12</v>
      </c>
      <c r="V10" s="9" t="s">
        <v>12</v>
      </c>
      <c r="W10" s="9" t="s">
        <v>12</v>
      </c>
      <c r="X10" s="9" t="s">
        <v>12</v>
      </c>
      <c r="Y10" s="9" t="s">
        <v>13</v>
      </c>
      <c r="Z10" s="9" t="s">
        <v>12</v>
      </c>
      <c r="AA10" s="9" t="s">
        <v>12</v>
      </c>
      <c r="AB10" s="9" t="s">
        <v>13</v>
      </c>
      <c r="AC10" s="9" t="s">
        <v>12</v>
      </c>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11"/>
      <c r="GZ10" s="3">
        <f>COUNTIF(B10:GX10,"NUEVO")</f>
        <v>16</v>
      </c>
      <c r="HA10" s="3">
        <f>COUNTIF(B10:GX10,"REUB.")</f>
        <v>11</v>
      </c>
      <c r="HB10" s="3"/>
      <c r="HC10" s="3"/>
      <c r="HD10" s="3"/>
      <c r="HE10" s="3"/>
      <c r="HF10" s="3"/>
      <c r="HG10" s="3"/>
      <c r="HH10" s="3"/>
      <c r="HI10" s="3"/>
      <c r="HJ10" s="3"/>
      <c r="HK10" s="3"/>
      <c r="HL10" s="3"/>
    </row>
    <row r="11" spans="1:220" x14ac:dyDescent="0.3">
      <c r="A11" s="9" t="s">
        <v>14</v>
      </c>
      <c r="B11" s="9">
        <v>75</v>
      </c>
      <c r="C11" s="9">
        <v>75</v>
      </c>
      <c r="D11" s="9">
        <v>75</v>
      </c>
      <c r="E11" s="9">
        <v>75</v>
      </c>
      <c r="F11" s="9">
        <v>75</v>
      </c>
      <c r="G11" s="9">
        <v>75</v>
      </c>
      <c r="H11" s="9">
        <v>75</v>
      </c>
      <c r="I11" s="9">
        <v>75</v>
      </c>
      <c r="J11" s="9">
        <v>75</v>
      </c>
      <c r="K11" s="9">
        <v>75</v>
      </c>
      <c r="L11" s="9">
        <v>37.5</v>
      </c>
      <c r="M11" s="9">
        <v>37.5</v>
      </c>
      <c r="N11" s="9">
        <v>50</v>
      </c>
      <c r="O11" s="9">
        <v>75</v>
      </c>
      <c r="P11" s="9">
        <v>75</v>
      </c>
      <c r="Q11" s="9">
        <v>50</v>
      </c>
      <c r="R11" s="9">
        <v>75</v>
      </c>
      <c r="S11" s="9">
        <v>50</v>
      </c>
      <c r="T11" s="9">
        <v>75</v>
      </c>
      <c r="U11" s="9">
        <v>37.5</v>
      </c>
      <c r="V11" s="9">
        <v>37.5</v>
      </c>
      <c r="W11" s="9">
        <v>37.5</v>
      </c>
      <c r="X11" s="9">
        <v>50</v>
      </c>
      <c r="Y11" s="9">
        <v>37.5</v>
      </c>
      <c r="Z11" s="9">
        <v>75</v>
      </c>
      <c r="AA11" s="9">
        <v>37.5</v>
      </c>
      <c r="AB11" s="9">
        <v>37.5</v>
      </c>
      <c r="AC11" s="9">
        <v>25</v>
      </c>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11">
        <f t="shared" ref="GY11:GY35" si="4">SUM(B11:GX11)</f>
        <v>1650</v>
      </c>
      <c r="GZ11" s="12">
        <f>COUNTIF(B11:GX11,"5")</f>
        <v>0</v>
      </c>
      <c r="HA11" s="12">
        <f>COUNTIF(B11:GX11,"10")</f>
        <v>0</v>
      </c>
      <c r="HB11" s="12">
        <f>COUNTIF(B11:GX11,"15")</f>
        <v>0</v>
      </c>
      <c r="HC11" s="12">
        <f>COUNTIF(B11:GX11,"25")</f>
        <v>1</v>
      </c>
      <c r="HD11" s="12">
        <f>COUNTIF(B11:GX11,"37,5")</f>
        <v>8</v>
      </c>
      <c r="HE11" s="12">
        <f>COUNTIF(B11:GX11,"50")</f>
        <v>4</v>
      </c>
      <c r="HF11" s="12">
        <f>COUNTIF(B11:GX11,"75")</f>
        <v>15</v>
      </c>
      <c r="HG11" s="12">
        <f>COUNTIF(B11:GX11,"112,5")</f>
        <v>0</v>
      </c>
      <c r="HH11" s="3"/>
      <c r="HI11" s="3"/>
      <c r="HJ11" s="3"/>
      <c r="HK11" s="3"/>
      <c r="HL11" s="3"/>
    </row>
    <row r="12" spans="1:220" x14ac:dyDescent="0.3">
      <c r="A12" s="9" t="s">
        <v>15</v>
      </c>
      <c r="B12" s="9">
        <v>2</v>
      </c>
      <c r="C12" s="9">
        <v>2</v>
      </c>
      <c r="D12" s="9">
        <v>2</v>
      </c>
      <c r="E12" s="9">
        <v>2</v>
      </c>
      <c r="F12" s="9">
        <v>2</v>
      </c>
      <c r="G12" s="9">
        <v>2</v>
      </c>
      <c r="H12" s="9">
        <v>2</v>
      </c>
      <c r="I12" s="9">
        <v>2</v>
      </c>
      <c r="J12" s="9">
        <v>2</v>
      </c>
      <c r="K12" s="9">
        <v>2</v>
      </c>
      <c r="L12" s="9">
        <v>2</v>
      </c>
      <c r="M12" s="9">
        <v>2</v>
      </c>
      <c r="N12" s="9">
        <v>2</v>
      </c>
      <c r="O12" s="9">
        <v>2</v>
      </c>
      <c r="P12" s="9">
        <v>2</v>
      </c>
      <c r="Q12" s="9">
        <v>2</v>
      </c>
      <c r="R12" s="9">
        <v>2</v>
      </c>
      <c r="S12" s="9">
        <v>2</v>
      </c>
      <c r="T12" s="9">
        <v>2</v>
      </c>
      <c r="U12" s="9">
        <v>2</v>
      </c>
      <c r="V12" s="9">
        <v>2</v>
      </c>
      <c r="W12" s="9">
        <v>2</v>
      </c>
      <c r="X12" s="9">
        <v>2</v>
      </c>
      <c r="Y12" s="9">
        <v>2</v>
      </c>
      <c r="Z12" s="9">
        <v>2</v>
      </c>
      <c r="AA12" s="9">
        <v>2</v>
      </c>
      <c r="AB12" s="9">
        <v>2</v>
      </c>
      <c r="AC12" s="9">
        <v>2</v>
      </c>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11"/>
      <c r="GZ12" s="3">
        <v>5</v>
      </c>
      <c r="HA12" s="3">
        <v>10</v>
      </c>
      <c r="HB12" s="3">
        <v>15</v>
      </c>
      <c r="HC12" s="3">
        <v>25</v>
      </c>
      <c r="HD12" s="3">
        <v>37.5</v>
      </c>
      <c r="HE12" s="3">
        <v>50</v>
      </c>
      <c r="HF12" s="3">
        <v>75</v>
      </c>
      <c r="HG12" s="3">
        <v>112.5</v>
      </c>
      <c r="HH12" s="3"/>
      <c r="HI12" s="3"/>
      <c r="HJ12" s="3"/>
      <c r="HK12" s="3"/>
      <c r="HL12" s="3"/>
    </row>
    <row r="13" spans="1:220" x14ac:dyDescent="0.3">
      <c r="A13" s="9" t="s">
        <v>16</v>
      </c>
      <c r="B13" s="9">
        <v>13.2</v>
      </c>
      <c r="C13" s="9">
        <v>13.2</v>
      </c>
      <c r="D13" s="9">
        <v>13.2</v>
      </c>
      <c r="E13" s="9">
        <v>13.2</v>
      </c>
      <c r="F13" s="9">
        <v>13.2</v>
      </c>
      <c r="G13" s="9">
        <v>13.2</v>
      </c>
      <c r="H13" s="9">
        <v>13.2</v>
      </c>
      <c r="I13" s="9">
        <v>13.2</v>
      </c>
      <c r="J13" s="9">
        <v>13.2</v>
      </c>
      <c r="K13" s="9">
        <v>13.2</v>
      </c>
      <c r="L13" s="9">
        <v>13.2</v>
      </c>
      <c r="M13" s="9">
        <v>13.2</v>
      </c>
      <c r="N13" s="9">
        <v>13.2</v>
      </c>
      <c r="O13" s="9">
        <v>13.2</v>
      </c>
      <c r="P13" s="9">
        <v>13.2</v>
      </c>
      <c r="Q13" s="9">
        <v>13.2</v>
      </c>
      <c r="R13" s="9">
        <v>13.2</v>
      </c>
      <c r="S13" s="9">
        <v>13.2</v>
      </c>
      <c r="T13" s="9">
        <v>13.2</v>
      </c>
      <c r="U13" s="9">
        <v>13.2</v>
      </c>
      <c r="V13" s="9">
        <v>13.2</v>
      </c>
      <c r="W13" s="9">
        <v>13.2</v>
      </c>
      <c r="X13" s="9">
        <v>13.2</v>
      </c>
      <c r="Y13" s="9">
        <v>13.2</v>
      </c>
      <c r="Z13" s="9">
        <v>13.2</v>
      </c>
      <c r="AA13" s="9">
        <v>13.2</v>
      </c>
      <c r="AB13" s="9">
        <v>13.2</v>
      </c>
      <c r="AC13" s="9">
        <v>13.2</v>
      </c>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11"/>
      <c r="GZ13" s="3"/>
      <c r="HA13" s="3"/>
      <c r="HB13" s="3"/>
      <c r="HC13" s="3"/>
      <c r="HD13" s="3"/>
      <c r="HE13" s="3"/>
      <c r="HF13" s="3"/>
      <c r="HG13" s="3"/>
      <c r="HH13" s="3"/>
      <c r="HI13" s="3"/>
      <c r="HJ13" s="3"/>
      <c r="HK13" s="3"/>
      <c r="HL13" s="3"/>
    </row>
    <row r="14" spans="1:220" x14ac:dyDescent="0.3">
      <c r="A14" s="9" t="s">
        <v>17</v>
      </c>
      <c r="B14" s="13">
        <v>240</v>
      </c>
      <c r="C14" s="9">
        <v>240</v>
      </c>
      <c r="D14" s="9">
        <v>240</v>
      </c>
      <c r="E14" s="9">
        <v>240</v>
      </c>
      <c r="F14" s="9">
        <v>240</v>
      </c>
      <c r="G14" s="9">
        <v>240</v>
      </c>
      <c r="H14" s="9">
        <v>240</v>
      </c>
      <c r="I14" s="9">
        <v>240</v>
      </c>
      <c r="J14" s="9">
        <v>240</v>
      </c>
      <c r="K14" s="9">
        <v>240</v>
      </c>
      <c r="L14" s="9">
        <v>240</v>
      </c>
      <c r="M14" s="9">
        <v>240</v>
      </c>
      <c r="N14" s="9">
        <v>240</v>
      </c>
      <c r="O14" s="9">
        <v>240</v>
      </c>
      <c r="P14" s="9">
        <v>240</v>
      </c>
      <c r="Q14" s="9">
        <v>240</v>
      </c>
      <c r="R14" s="9">
        <v>240</v>
      </c>
      <c r="S14" s="9">
        <v>240</v>
      </c>
      <c r="T14" s="9">
        <v>240</v>
      </c>
      <c r="U14" s="9">
        <v>240</v>
      </c>
      <c r="V14" s="9">
        <v>240</v>
      </c>
      <c r="W14" s="9">
        <v>240</v>
      </c>
      <c r="X14" s="9">
        <v>240</v>
      </c>
      <c r="Y14" s="9">
        <v>240</v>
      </c>
      <c r="Z14" s="9">
        <v>240</v>
      </c>
      <c r="AA14" s="9">
        <v>240</v>
      </c>
      <c r="AB14" s="9">
        <v>240</v>
      </c>
      <c r="AC14" s="9">
        <v>240</v>
      </c>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11"/>
      <c r="GZ14" s="3"/>
      <c r="HA14" s="3"/>
      <c r="HB14" s="3"/>
      <c r="HC14" s="3"/>
      <c r="HD14" s="3"/>
      <c r="HE14" s="3"/>
      <c r="HF14" s="3"/>
      <c r="HG14" s="3"/>
      <c r="HH14" s="3"/>
      <c r="HI14" s="3"/>
      <c r="HJ14" s="3"/>
      <c r="HK14" s="3"/>
      <c r="HL14" s="3"/>
    </row>
    <row r="15" spans="1:220" x14ac:dyDescent="0.3">
      <c r="A15" s="9" t="s">
        <v>18</v>
      </c>
      <c r="B15" s="9">
        <v>0.9</v>
      </c>
      <c r="C15" s="9">
        <v>0.9</v>
      </c>
      <c r="D15" s="9">
        <v>0.9</v>
      </c>
      <c r="E15" s="9">
        <v>0.9</v>
      </c>
      <c r="F15" s="9">
        <v>0.9</v>
      </c>
      <c r="G15" s="9">
        <v>0.9</v>
      </c>
      <c r="H15" s="9">
        <v>0.9</v>
      </c>
      <c r="I15" s="9">
        <v>0.9</v>
      </c>
      <c r="J15" s="9">
        <v>0.9</v>
      </c>
      <c r="K15" s="9">
        <v>0.9</v>
      </c>
      <c r="L15" s="9">
        <v>0.9</v>
      </c>
      <c r="M15" s="9">
        <v>0.9</v>
      </c>
      <c r="N15" s="9">
        <v>0.9</v>
      </c>
      <c r="O15" s="9">
        <v>0.9</v>
      </c>
      <c r="P15" s="9">
        <v>0.9</v>
      </c>
      <c r="Q15" s="9">
        <v>0.9</v>
      </c>
      <c r="R15" s="9">
        <v>0.9</v>
      </c>
      <c r="S15" s="9">
        <v>0.9</v>
      </c>
      <c r="T15" s="9">
        <v>0.9</v>
      </c>
      <c r="U15" s="9">
        <v>0.9</v>
      </c>
      <c r="V15" s="9">
        <v>0.9</v>
      </c>
      <c r="W15" s="9">
        <v>0.9</v>
      </c>
      <c r="X15" s="9">
        <v>0.9</v>
      </c>
      <c r="Y15" s="9">
        <v>0.9</v>
      </c>
      <c r="Z15" s="9">
        <v>0.9</v>
      </c>
      <c r="AA15" s="9">
        <v>0.9</v>
      </c>
      <c r="AB15" s="9">
        <v>0.9</v>
      </c>
      <c r="AC15" s="9">
        <v>0.9</v>
      </c>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11"/>
      <c r="GZ15" s="3"/>
      <c r="HA15" s="3"/>
      <c r="HB15" s="3"/>
      <c r="HC15" s="3"/>
      <c r="HD15" s="3"/>
      <c r="HE15" s="3"/>
      <c r="HF15" s="3"/>
      <c r="HG15" s="3"/>
      <c r="HH15" s="3"/>
      <c r="HI15" s="3"/>
      <c r="HJ15" s="3"/>
      <c r="HK15" s="3"/>
      <c r="HL15" s="3"/>
    </row>
    <row r="16" spans="1:220" x14ac:dyDescent="0.3">
      <c r="A16" s="9" t="s">
        <v>19</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11"/>
      <c r="GZ16" s="3"/>
      <c r="HA16" s="3"/>
      <c r="HB16" s="3"/>
      <c r="HC16" s="3"/>
      <c r="HD16" s="3"/>
      <c r="HE16" s="3"/>
      <c r="HF16" s="3"/>
      <c r="HG16" s="3"/>
      <c r="HH16" s="3"/>
      <c r="HI16" s="3"/>
      <c r="HJ16" s="3"/>
      <c r="HK16" s="3"/>
      <c r="HL16" s="3"/>
    </row>
    <row r="17" spans="1:220" x14ac:dyDescent="0.3">
      <c r="A17" s="9" t="s">
        <v>20</v>
      </c>
      <c r="B17" s="9">
        <v>83</v>
      </c>
      <c r="C17" s="9">
        <v>60</v>
      </c>
      <c r="D17" s="9">
        <v>65</v>
      </c>
      <c r="E17" s="9">
        <v>66</v>
      </c>
      <c r="F17" s="9">
        <v>56</v>
      </c>
      <c r="G17" s="9">
        <v>64</v>
      </c>
      <c r="H17" s="9">
        <v>53</v>
      </c>
      <c r="I17" s="9">
        <v>59</v>
      </c>
      <c r="J17" s="9">
        <v>57</v>
      </c>
      <c r="K17" s="9">
        <v>56</v>
      </c>
      <c r="L17" s="9">
        <v>28</v>
      </c>
      <c r="M17" s="9">
        <v>30</v>
      </c>
      <c r="N17" s="9">
        <v>43</v>
      </c>
      <c r="O17" s="9">
        <v>61</v>
      </c>
      <c r="P17" s="9">
        <v>46</v>
      </c>
      <c r="Q17" s="9">
        <v>47</v>
      </c>
      <c r="R17" s="9">
        <v>62</v>
      </c>
      <c r="S17" s="9">
        <v>44</v>
      </c>
      <c r="T17" s="9">
        <v>12</v>
      </c>
      <c r="U17" s="9">
        <v>15</v>
      </c>
      <c r="V17" s="9">
        <v>23</v>
      </c>
      <c r="W17" s="9">
        <v>21</v>
      </c>
      <c r="X17" s="9">
        <v>46</v>
      </c>
      <c r="Y17" s="9">
        <v>26</v>
      </c>
      <c r="Z17" s="9">
        <v>70</v>
      </c>
      <c r="AA17" s="9">
        <v>30</v>
      </c>
      <c r="AB17" s="9">
        <v>31</v>
      </c>
      <c r="AC17" s="9">
        <v>10</v>
      </c>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11">
        <f t="shared" si="4"/>
        <v>1264</v>
      </c>
      <c r="GZ17" s="3"/>
      <c r="HA17" s="3"/>
      <c r="HB17" s="3"/>
      <c r="HC17" s="3"/>
      <c r="HD17" s="3"/>
      <c r="HE17" s="3"/>
      <c r="HF17" s="3"/>
      <c r="HG17" s="3"/>
      <c r="HH17" s="3"/>
      <c r="HI17" s="3"/>
      <c r="HJ17" s="3"/>
      <c r="HK17" s="3"/>
      <c r="HL17" s="3"/>
    </row>
    <row r="18" spans="1:220" x14ac:dyDescent="0.3">
      <c r="A18" s="9" t="s">
        <v>21</v>
      </c>
      <c r="B18" s="9" t="s">
        <v>356</v>
      </c>
      <c r="C18" s="9" t="s">
        <v>356</v>
      </c>
      <c r="D18" s="9" t="s">
        <v>356</v>
      </c>
      <c r="E18" s="9" t="s">
        <v>356</v>
      </c>
      <c r="F18" s="9" t="s">
        <v>356</v>
      </c>
      <c r="G18" s="9" t="s">
        <v>356</v>
      </c>
      <c r="H18" s="9" t="s">
        <v>356</v>
      </c>
      <c r="I18" s="9" t="s">
        <v>356</v>
      </c>
      <c r="J18" s="9" t="s">
        <v>356</v>
      </c>
      <c r="K18" s="9" t="s">
        <v>356</v>
      </c>
      <c r="L18" s="9" t="s">
        <v>356</v>
      </c>
      <c r="M18" s="9" t="s">
        <v>356</v>
      </c>
      <c r="N18" s="9" t="s">
        <v>356</v>
      </c>
      <c r="O18" s="9" t="s">
        <v>356</v>
      </c>
      <c r="P18" s="9" t="s">
        <v>356</v>
      </c>
      <c r="Q18" s="9" t="s">
        <v>356</v>
      </c>
      <c r="R18" s="9" t="s">
        <v>356</v>
      </c>
      <c r="S18" s="9" t="s">
        <v>356</v>
      </c>
      <c r="T18" s="9" t="s">
        <v>356</v>
      </c>
      <c r="U18" s="9" t="s">
        <v>356</v>
      </c>
      <c r="V18" s="9" t="s">
        <v>356</v>
      </c>
      <c r="W18" s="9" t="s">
        <v>356</v>
      </c>
      <c r="X18" s="9" t="s">
        <v>356</v>
      </c>
      <c r="Y18" s="9" t="s">
        <v>356</v>
      </c>
      <c r="Z18" s="9" t="s">
        <v>356</v>
      </c>
      <c r="AA18" s="9" t="s">
        <v>356</v>
      </c>
      <c r="AB18" s="9" t="s">
        <v>356</v>
      </c>
      <c r="AC18" s="9" t="s">
        <v>356</v>
      </c>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11"/>
      <c r="GZ18" s="3"/>
      <c r="HA18" s="3"/>
      <c r="HB18" s="3"/>
      <c r="HC18" s="3"/>
      <c r="HD18" s="3"/>
      <c r="HE18" s="3"/>
      <c r="HF18" s="3"/>
      <c r="HG18" s="3"/>
      <c r="HH18" s="3"/>
      <c r="HI18" s="3"/>
      <c r="HJ18" s="3"/>
      <c r="HK18" s="3"/>
      <c r="HL18" s="3"/>
    </row>
    <row r="19" spans="1:220" x14ac:dyDescent="0.3">
      <c r="A19" s="14" t="s">
        <v>23</v>
      </c>
      <c r="B19" s="9">
        <v>1</v>
      </c>
      <c r="C19" s="9">
        <v>3</v>
      </c>
      <c r="D19" s="9">
        <v>4</v>
      </c>
      <c r="E19" s="9">
        <v>1</v>
      </c>
      <c r="F19" s="9">
        <v>3</v>
      </c>
      <c r="G19" s="9">
        <v>2</v>
      </c>
      <c r="H19" s="9">
        <v>2</v>
      </c>
      <c r="I19" s="9">
        <v>1</v>
      </c>
      <c r="J19" s="9">
        <v>2</v>
      </c>
      <c r="K19" s="9">
        <v>2</v>
      </c>
      <c r="L19" s="9">
        <v>0</v>
      </c>
      <c r="M19" s="9">
        <v>1</v>
      </c>
      <c r="N19" s="9">
        <v>1</v>
      </c>
      <c r="O19" s="9">
        <v>2</v>
      </c>
      <c r="P19" s="9">
        <v>3</v>
      </c>
      <c r="Q19" s="9">
        <v>0</v>
      </c>
      <c r="R19" s="9">
        <v>2</v>
      </c>
      <c r="S19" s="9">
        <v>0</v>
      </c>
      <c r="T19" s="9">
        <v>3</v>
      </c>
      <c r="U19" s="9">
        <v>1</v>
      </c>
      <c r="V19" s="9">
        <v>2</v>
      </c>
      <c r="W19" s="9">
        <v>1</v>
      </c>
      <c r="X19" s="9">
        <v>0</v>
      </c>
      <c r="Y19" s="9">
        <v>1</v>
      </c>
      <c r="Z19" s="9">
        <v>2</v>
      </c>
      <c r="AA19" s="9">
        <v>1</v>
      </c>
      <c r="AB19" s="9">
        <v>1</v>
      </c>
      <c r="AC19" s="9">
        <v>0</v>
      </c>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11">
        <f>SUM(B19:GX19)</f>
        <v>42</v>
      </c>
      <c r="GZ19" s="3"/>
      <c r="HA19" s="3"/>
      <c r="HB19" s="3"/>
      <c r="HC19" s="3"/>
      <c r="HD19" s="3"/>
      <c r="HE19" s="3"/>
      <c r="HF19" s="3"/>
      <c r="HG19" s="3"/>
      <c r="HH19" s="3"/>
      <c r="HI19" s="3"/>
      <c r="HJ19" s="3"/>
      <c r="HK19" s="3"/>
      <c r="HL19" s="3"/>
    </row>
    <row r="20" spans="1:220" x14ac:dyDescent="0.3">
      <c r="A20" s="9" t="s">
        <v>24</v>
      </c>
      <c r="B20" s="9">
        <v>1.97</v>
      </c>
      <c r="C20" s="9">
        <v>1.97</v>
      </c>
      <c r="D20" s="9">
        <v>1.97</v>
      </c>
      <c r="E20" s="9">
        <v>1.97</v>
      </c>
      <c r="F20" s="9">
        <v>1.97</v>
      </c>
      <c r="G20" s="9">
        <v>1.97</v>
      </c>
      <c r="H20" s="9">
        <v>1.97</v>
      </c>
      <c r="I20" s="9">
        <v>1.97</v>
      </c>
      <c r="J20" s="9">
        <v>1.97</v>
      </c>
      <c r="K20" s="9">
        <v>1.97</v>
      </c>
      <c r="L20" s="9">
        <v>1.97</v>
      </c>
      <c r="M20" s="9">
        <v>1.97</v>
      </c>
      <c r="N20" s="9">
        <v>1.97</v>
      </c>
      <c r="O20" s="9">
        <v>1.97</v>
      </c>
      <c r="P20" s="9">
        <v>1.97</v>
      </c>
      <c r="Q20" s="9">
        <v>1.97</v>
      </c>
      <c r="R20" s="9">
        <v>1.97</v>
      </c>
      <c r="S20" s="9">
        <v>1.97</v>
      </c>
      <c r="T20" s="9">
        <v>1.97</v>
      </c>
      <c r="U20" s="9">
        <v>1.97</v>
      </c>
      <c r="V20" s="9">
        <v>1.97</v>
      </c>
      <c r="W20" s="9">
        <v>1.97</v>
      </c>
      <c r="X20" s="9">
        <v>1.97</v>
      </c>
      <c r="Y20" s="9">
        <v>1.97</v>
      </c>
      <c r="Z20" s="9">
        <v>1.97</v>
      </c>
      <c r="AA20" s="9">
        <v>1.97</v>
      </c>
      <c r="AB20" s="9">
        <v>1.97</v>
      </c>
      <c r="AC20" s="9">
        <v>1.97</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11"/>
      <c r="GZ20" s="3"/>
      <c r="HA20" s="3"/>
      <c r="HB20" s="3"/>
      <c r="HC20" s="3"/>
      <c r="HD20" s="3"/>
      <c r="HE20" s="3"/>
      <c r="HF20" s="3"/>
      <c r="HG20" s="3"/>
      <c r="HH20" s="3"/>
      <c r="HI20" s="3"/>
      <c r="HJ20" s="3"/>
      <c r="HK20" s="3"/>
      <c r="HL20" s="3"/>
    </row>
    <row r="21" spans="1:220" x14ac:dyDescent="0.3">
      <c r="A21" s="9" t="s">
        <v>25</v>
      </c>
      <c r="B21" s="9">
        <v>7</v>
      </c>
      <c r="C21" s="9">
        <v>8</v>
      </c>
      <c r="D21" s="9">
        <v>4</v>
      </c>
      <c r="E21" s="9">
        <v>6</v>
      </c>
      <c r="F21" s="9">
        <v>5</v>
      </c>
      <c r="G21" s="9">
        <v>5</v>
      </c>
      <c r="H21" s="9">
        <v>9</v>
      </c>
      <c r="I21" s="9">
        <v>6</v>
      </c>
      <c r="J21" s="9">
        <v>7</v>
      </c>
      <c r="K21" s="9">
        <v>7</v>
      </c>
      <c r="L21" s="9">
        <v>3</v>
      </c>
      <c r="M21" s="9">
        <v>5</v>
      </c>
      <c r="N21" s="9">
        <v>5</v>
      </c>
      <c r="O21" s="9">
        <v>5</v>
      </c>
      <c r="P21" s="9">
        <v>6</v>
      </c>
      <c r="Q21" s="9">
        <v>5</v>
      </c>
      <c r="R21" s="9">
        <v>9</v>
      </c>
      <c r="S21" s="9">
        <v>6</v>
      </c>
      <c r="T21" s="9">
        <v>2</v>
      </c>
      <c r="U21" s="9">
        <v>3</v>
      </c>
      <c r="V21" s="9">
        <v>3</v>
      </c>
      <c r="W21" s="9">
        <v>3</v>
      </c>
      <c r="X21" s="9">
        <v>5</v>
      </c>
      <c r="Y21" s="9">
        <v>4</v>
      </c>
      <c r="Z21" s="9">
        <v>7</v>
      </c>
      <c r="AA21" s="9">
        <v>3</v>
      </c>
      <c r="AB21" s="9">
        <v>4</v>
      </c>
      <c r="AC21" s="9">
        <v>4</v>
      </c>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11">
        <f t="shared" si="4"/>
        <v>146</v>
      </c>
      <c r="GZ21" s="3"/>
      <c r="HA21" s="3"/>
      <c r="HB21" s="3"/>
      <c r="HC21" s="3"/>
      <c r="HD21" s="3"/>
      <c r="HE21" s="3"/>
      <c r="HF21" s="3"/>
      <c r="HG21" s="3"/>
      <c r="HH21" s="3"/>
      <c r="HI21" s="3"/>
      <c r="HJ21" s="3"/>
      <c r="HK21" s="3"/>
      <c r="HL21" s="3"/>
    </row>
    <row r="22" spans="1:220" x14ac:dyDescent="0.3">
      <c r="A22" s="9" t="s">
        <v>26</v>
      </c>
      <c r="B22" s="9">
        <v>0.49000000000000005</v>
      </c>
      <c r="C22" s="9">
        <v>0.56000000000000005</v>
      </c>
      <c r="D22" s="9">
        <v>0.28000000000000003</v>
      </c>
      <c r="E22" s="9">
        <v>0.42000000000000004</v>
      </c>
      <c r="F22" s="9">
        <v>0.35000000000000003</v>
      </c>
      <c r="G22" s="9">
        <v>0.35000000000000003</v>
      </c>
      <c r="H22" s="9">
        <v>0.63000000000000012</v>
      </c>
      <c r="I22" s="9">
        <v>0.42000000000000004</v>
      </c>
      <c r="J22" s="9">
        <v>0.49000000000000005</v>
      </c>
      <c r="K22" s="9">
        <v>0.49000000000000005</v>
      </c>
      <c r="L22" s="9">
        <v>0.21000000000000002</v>
      </c>
      <c r="M22" s="9">
        <v>0.35000000000000003</v>
      </c>
      <c r="N22" s="9">
        <v>0.35000000000000003</v>
      </c>
      <c r="O22" s="9">
        <v>0.35000000000000003</v>
      </c>
      <c r="P22" s="9">
        <v>0.42000000000000004</v>
      </c>
      <c r="Q22" s="9">
        <v>0.35000000000000003</v>
      </c>
      <c r="R22" s="9">
        <v>0.63000000000000012</v>
      </c>
      <c r="S22" s="9">
        <v>0.42000000000000004</v>
      </c>
      <c r="T22" s="9">
        <v>0.14000000000000001</v>
      </c>
      <c r="U22" s="9">
        <v>0.21000000000000002</v>
      </c>
      <c r="V22" s="9">
        <v>0.21000000000000002</v>
      </c>
      <c r="W22" s="9">
        <v>0.21000000000000002</v>
      </c>
      <c r="X22" s="9">
        <v>0.35000000000000003</v>
      </c>
      <c r="Y22" s="9">
        <v>0.28000000000000003</v>
      </c>
      <c r="Z22" s="9">
        <v>0.49000000000000005</v>
      </c>
      <c r="AA22" s="9">
        <v>0.21000000000000002</v>
      </c>
      <c r="AB22" s="9">
        <v>0.28000000000000003</v>
      </c>
      <c r="AC22" s="9">
        <v>0.28000000000000003</v>
      </c>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11">
        <f t="shared" si="4"/>
        <v>10.219999999999999</v>
      </c>
      <c r="GZ22" s="3"/>
      <c r="HA22" s="3"/>
      <c r="HB22" s="3"/>
      <c r="HC22" s="3"/>
      <c r="HD22" s="3"/>
      <c r="HE22" s="3"/>
      <c r="HF22" s="3"/>
      <c r="HG22" s="3"/>
      <c r="HH22" s="3"/>
      <c r="HI22" s="3"/>
      <c r="HJ22" s="3"/>
      <c r="HK22" s="3"/>
      <c r="HL22" s="3"/>
    </row>
    <row r="23" spans="1:220" x14ac:dyDescent="0.3">
      <c r="A23" s="9" t="s">
        <v>27</v>
      </c>
      <c r="B23" s="9">
        <v>2.0031785390606989</v>
      </c>
      <c r="C23" s="9">
        <v>0.92928218103292182</v>
      </c>
      <c r="D23" s="9">
        <v>0.85663409477170793</v>
      </c>
      <c r="E23" s="9">
        <v>0.65809841520743295</v>
      </c>
      <c r="F23" s="9">
        <v>0.94486942100672144</v>
      </c>
      <c r="G23" s="9">
        <v>0.71335213246090556</v>
      </c>
      <c r="H23" s="9">
        <v>0.52450353605493827</v>
      </c>
      <c r="I23" s="9">
        <v>1.0355713523632328</v>
      </c>
      <c r="J23" s="9">
        <v>1.2480749014821502</v>
      </c>
      <c r="K23" s="9">
        <v>1.4984827692712623</v>
      </c>
      <c r="L23" s="9">
        <v>0.24679214346111111</v>
      </c>
      <c r="M23" s="9">
        <v>0.41170992880308643</v>
      </c>
      <c r="N23" s="9">
        <v>0.61410383580255501</v>
      </c>
      <c r="O23" s="9">
        <v>1.6305469592030173</v>
      </c>
      <c r="P23" s="9">
        <v>1.0585662594957821</v>
      </c>
      <c r="Q23" s="9">
        <v>0.6270191736909293</v>
      </c>
      <c r="R23" s="9">
        <v>0.87316657344017468</v>
      </c>
      <c r="S23" s="9">
        <v>0.52821222742166496</v>
      </c>
      <c r="T23" s="9">
        <v>0.1508624423593965</v>
      </c>
      <c r="U23" s="9">
        <v>3.1821608311111117E-2</v>
      </c>
      <c r="V23" s="9">
        <v>6.8236084656618651E-2</v>
      </c>
      <c r="W23" s="9">
        <v>4.4864610069684493E-2</v>
      </c>
      <c r="X23" s="9">
        <v>0.50244035992127922</v>
      </c>
      <c r="Y23" s="9">
        <v>0.21167369181265433</v>
      </c>
      <c r="Z23" s="9">
        <v>1.1396400902976982</v>
      </c>
      <c r="AA23" s="9">
        <v>0.49846585312232516</v>
      </c>
      <c r="AB23" s="9">
        <v>5.0287322400548715E-2</v>
      </c>
      <c r="AC23" s="9">
        <v>6.5164048928326454E-3</v>
      </c>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11">
        <f t="shared" si="4"/>
        <v>19.10697291187444</v>
      </c>
      <c r="GZ23" s="3"/>
      <c r="HA23" s="3"/>
      <c r="HB23" s="3"/>
      <c r="HC23" s="3"/>
      <c r="HD23" s="3"/>
      <c r="HE23" s="3"/>
      <c r="HF23" s="3"/>
      <c r="HG23" s="3"/>
      <c r="HH23" s="3"/>
      <c r="HI23" s="3"/>
      <c r="HJ23" s="3"/>
      <c r="HK23" s="3"/>
      <c r="HL23" s="3"/>
    </row>
    <row r="24" spans="1:220" x14ac:dyDescent="0.3">
      <c r="A24" s="9" t="s">
        <v>28</v>
      </c>
      <c r="B24" s="9">
        <v>2.831187691241059</v>
      </c>
      <c r="C24" s="9">
        <v>1.4792022390341812</v>
      </c>
      <c r="D24" s="9">
        <v>1.2099419979374286</v>
      </c>
      <c r="E24" s="9">
        <v>1.1434848749086615</v>
      </c>
      <c r="F24" s="9">
        <v>1.5980175434259491</v>
      </c>
      <c r="G24" s="9">
        <v>1.1265470649393663</v>
      </c>
      <c r="H24" s="9">
        <v>0.98436574252945241</v>
      </c>
      <c r="I24" s="9">
        <v>2.0344413821917264</v>
      </c>
      <c r="J24" s="9">
        <v>2.0771614188460301</v>
      </c>
      <c r="K24" s="9">
        <v>2.7339786629919987</v>
      </c>
      <c r="L24" s="9">
        <v>1.0812076942604407</v>
      </c>
      <c r="M24" s="9">
        <v>1.3099265949827759</v>
      </c>
      <c r="N24" s="9">
        <v>1.5425946269575708</v>
      </c>
      <c r="O24" s="9">
        <v>2.7997028832469391</v>
      </c>
      <c r="P24" s="9">
        <v>1.9898834520028834</v>
      </c>
      <c r="Q24" s="9">
        <v>1.6771496648235418</v>
      </c>
      <c r="R24" s="9">
        <v>1.3272913425433148</v>
      </c>
      <c r="S24" s="9">
        <v>1.5052212111639829</v>
      </c>
      <c r="T24" s="9">
        <v>0.29437722908093289</v>
      </c>
      <c r="U24" s="9">
        <v>0.13519938271604939</v>
      </c>
      <c r="V24" s="9">
        <v>0.19717878489004464</v>
      </c>
      <c r="W24" s="9">
        <v>0.15973329512975482</v>
      </c>
      <c r="X24" s="9">
        <v>1.3728628884673455</v>
      </c>
      <c r="Y24" s="9">
        <v>0.8112527568110558</v>
      </c>
      <c r="Z24" s="9">
        <v>1.7472175057457124</v>
      </c>
      <c r="AA24" s="9">
        <v>1.629836230691821</v>
      </c>
      <c r="AB24" s="9">
        <v>0.16955736192780604</v>
      </c>
      <c r="AC24" s="9">
        <v>6.0781689141242844E-2</v>
      </c>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11"/>
      <c r="GZ24" s="3"/>
      <c r="HA24" s="3"/>
      <c r="HB24" s="3"/>
      <c r="HC24" s="3"/>
      <c r="HD24" s="3"/>
      <c r="HE24" s="3"/>
      <c r="HF24" s="3"/>
      <c r="HG24" s="3"/>
      <c r="HH24" s="3"/>
      <c r="HI24" s="3"/>
      <c r="HJ24" s="3"/>
      <c r="HK24" s="3"/>
      <c r="HL24" s="3"/>
    </row>
    <row r="25" spans="1:220" x14ac:dyDescent="0.3">
      <c r="A25" s="9" t="s">
        <v>29</v>
      </c>
      <c r="B25" s="9">
        <v>80.841309487845237</v>
      </c>
      <c r="C25" s="9">
        <v>70.836091312258802</v>
      </c>
      <c r="D25" s="9">
        <v>79.61803788307968</v>
      </c>
      <c r="E25" s="9">
        <v>64.677887128008265</v>
      </c>
      <c r="F25" s="9">
        <v>66.747188245563009</v>
      </c>
      <c r="G25" s="9">
        <v>71.150391258289886</v>
      </c>
      <c r="H25" s="9">
        <v>59.786559484505489</v>
      </c>
      <c r="I25" s="9">
        <v>57.708412613736932</v>
      </c>
      <c r="J25" s="9">
        <v>68.148527668313491</v>
      </c>
      <c r="K25" s="9">
        <v>62.5645364103014</v>
      </c>
      <c r="L25" s="9">
        <v>25.635991270512342</v>
      </c>
      <c r="M25" s="9">
        <v>35.379677698670093</v>
      </c>
      <c r="N25" s="9">
        <v>44.915448706447279</v>
      </c>
      <c r="O25" s="9">
        <v>66.522829954670016</v>
      </c>
      <c r="P25" s="9">
        <v>60.284406954995319</v>
      </c>
      <c r="Q25" s="9">
        <v>42.236687970767704</v>
      </c>
      <c r="R25" s="9">
        <v>74.065296192711301</v>
      </c>
      <c r="S25" s="9">
        <v>39.578013586024078</v>
      </c>
      <c r="T25" s="9">
        <v>57.109847158177111</v>
      </c>
      <c r="U25" s="9">
        <v>26.1873573425679</v>
      </c>
      <c r="V25" s="9">
        <v>38.527151205174022</v>
      </c>
      <c r="W25" s="9">
        <v>31.257849566744092</v>
      </c>
      <c r="X25" s="9">
        <v>41.222711511023654</v>
      </c>
      <c r="Y25" s="9">
        <v>29.226526324236282</v>
      </c>
      <c r="Z25" s="9">
        <v>73.739600100330762</v>
      </c>
      <c r="AA25" s="9">
        <v>34.535850947913694</v>
      </c>
      <c r="AB25" s="9">
        <v>33.009208136000609</v>
      </c>
      <c r="AC25" s="9">
        <v>11.919462672103148</v>
      </c>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11">
        <f t="shared" si="4"/>
        <v>1447.432858790972</v>
      </c>
      <c r="GZ25" s="3"/>
      <c r="HA25" s="3"/>
      <c r="HB25" s="3"/>
      <c r="HC25" s="3"/>
      <c r="HD25" s="3"/>
      <c r="HE25" s="3"/>
      <c r="HF25" s="3"/>
      <c r="HG25" s="3"/>
      <c r="HH25" s="3"/>
      <c r="HI25" s="3"/>
      <c r="HJ25" s="3"/>
      <c r="HK25" s="3"/>
      <c r="HL25" s="3"/>
    </row>
    <row r="26" spans="1:220" x14ac:dyDescent="0.3">
      <c r="A26" s="9" t="s">
        <v>30</v>
      </c>
      <c r="B26" s="9">
        <v>107.7884126504603</v>
      </c>
      <c r="C26" s="9">
        <v>94.448121749678407</v>
      </c>
      <c r="D26" s="9">
        <v>106.15738384410625</v>
      </c>
      <c r="E26" s="9">
        <v>86.237182837344349</v>
      </c>
      <c r="F26" s="9">
        <v>88.996250994084008</v>
      </c>
      <c r="G26" s="9">
        <v>94.867188344386506</v>
      </c>
      <c r="H26" s="9">
        <v>79.715412646007323</v>
      </c>
      <c r="I26" s="9">
        <v>76.944550151649239</v>
      </c>
      <c r="J26" s="9">
        <v>90.864703557751326</v>
      </c>
      <c r="K26" s="9">
        <v>83.419381880401872</v>
      </c>
      <c r="L26" s="9">
        <v>68.362643388032922</v>
      </c>
      <c r="M26" s="9">
        <v>94.345807196453578</v>
      </c>
      <c r="N26" s="9">
        <v>89.830897412894558</v>
      </c>
      <c r="O26" s="9">
        <v>88.697106606226683</v>
      </c>
      <c r="P26" s="9">
        <v>80.379209273327092</v>
      </c>
      <c r="Q26" s="9">
        <v>84.473375941535409</v>
      </c>
      <c r="R26" s="9">
        <v>98.753728256948406</v>
      </c>
      <c r="S26" s="9">
        <v>79.156027172048155</v>
      </c>
      <c r="T26" s="9">
        <v>76.146462877569476</v>
      </c>
      <c r="U26" s="9">
        <v>69.832952913514404</v>
      </c>
      <c r="V26" s="9">
        <v>102.73906988046406</v>
      </c>
      <c r="W26" s="9">
        <v>83.354265511317578</v>
      </c>
      <c r="X26" s="9">
        <v>82.445423022047308</v>
      </c>
      <c r="Y26" s="9">
        <v>77.937403531296752</v>
      </c>
      <c r="Z26" s="9">
        <v>98.319466800441006</v>
      </c>
      <c r="AA26" s="9">
        <v>92.095602527769842</v>
      </c>
      <c r="AB26" s="9">
        <v>88.024555029334962</v>
      </c>
      <c r="AC26" s="9">
        <v>47.67785068841259</v>
      </c>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11">
        <f t="shared" si="4"/>
        <v>2412.0104366855039</v>
      </c>
      <c r="GZ26" s="3">
        <f>+GY26/A1</f>
        <v>86.143229881625146</v>
      </c>
      <c r="HA26" s="3"/>
      <c r="HB26" s="3"/>
      <c r="HC26" s="3"/>
      <c r="HD26" s="3"/>
      <c r="HE26" s="3"/>
      <c r="HF26" s="3"/>
      <c r="HG26" s="3"/>
      <c r="HH26" s="3"/>
      <c r="HI26" s="3"/>
      <c r="HJ26" s="3"/>
      <c r="HK26" s="3"/>
      <c r="HL26" s="3"/>
    </row>
    <row r="27" spans="1:220" x14ac:dyDescent="0.3">
      <c r="A27" s="9" t="s">
        <v>31</v>
      </c>
      <c r="B27" s="9">
        <v>2.9820414120000001</v>
      </c>
      <c r="C27" s="9">
        <v>2.5887162559999997</v>
      </c>
      <c r="D27" s="9">
        <v>1.582562212</v>
      </c>
      <c r="E27" s="9">
        <v>2.1057113279999999</v>
      </c>
      <c r="F27" s="9">
        <v>2.0955577344000003</v>
      </c>
      <c r="G27" s="9">
        <v>1.668884</v>
      </c>
      <c r="H27" s="9">
        <v>1.0127883499999999</v>
      </c>
      <c r="I27" s="9">
        <v>2.5622575679999993</v>
      </c>
      <c r="J27" s="9">
        <v>2.97858022</v>
      </c>
      <c r="K27" s="9">
        <v>2.9167457279999995</v>
      </c>
      <c r="L27" s="9">
        <v>1.1466723839999999</v>
      </c>
      <c r="M27" s="9">
        <v>1.7006126591999999</v>
      </c>
      <c r="N27" s="9">
        <v>1.8887276928000003</v>
      </c>
      <c r="O27" s="9">
        <v>3.2094880896000006</v>
      </c>
      <c r="P27" s="9">
        <v>3.2145288700000001</v>
      </c>
      <c r="Q27" s="9">
        <v>1.9340146176000002</v>
      </c>
      <c r="R27" s="9">
        <v>2.4184475280000002</v>
      </c>
      <c r="S27" s="9">
        <v>1.6955342975999999</v>
      </c>
      <c r="T27" s="9">
        <v>0.127915008</v>
      </c>
      <c r="U27" s="9">
        <v>0.1174957056</v>
      </c>
      <c r="V27" s="9">
        <v>0.17205527039999996</v>
      </c>
      <c r="W27" s="9">
        <v>0.1395124224</v>
      </c>
      <c r="X27" s="9">
        <v>1.729313664</v>
      </c>
      <c r="Y27" s="9">
        <v>1.1721475583999998</v>
      </c>
      <c r="Z27" s="9">
        <v>2.8525547400000004</v>
      </c>
      <c r="AA27" s="9">
        <v>1.9523702016000002</v>
      </c>
      <c r="AB27" s="9">
        <v>0.14770329600000001</v>
      </c>
      <c r="AC27" s="9">
        <v>5.3169791999999994E-2</v>
      </c>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11"/>
      <c r="GZ27" s="3"/>
      <c r="HA27" s="3"/>
      <c r="HB27" s="3"/>
      <c r="HC27" s="3"/>
      <c r="HD27" s="3"/>
      <c r="HE27" s="3"/>
      <c r="HF27" s="3"/>
      <c r="HG27" s="3"/>
      <c r="HH27" s="3"/>
      <c r="HI27" s="3"/>
      <c r="HJ27" s="3"/>
      <c r="HK27" s="3"/>
      <c r="HL27" s="3"/>
    </row>
    <row r="28" spans="1:220" x14ac:dyDescent="0.3">
      <c r="A28" s="9" t="s">
        <v>32</v>
      </c>
      <c r="B28" s="9">
        <v>174</v>
      </c>
      <c r="C28" s="9">
        <v>130</v>
      </c>
      <c r="D28" s="9">
        <v>86</v>
      </c>
      <c r="E28" s="9">
        <v>98</v>
      </c>
      <c r="F28" s="9">
        <v>83</v>
      </c>
      <c r="G28" s="9">
        <v>82</v>
      </c>
      <c r="H28" s="9">
        <v>114</v>
      </c>
      <c r="I28" s="9">
        <v>87</v>
      </c>
      <c r="J28" s="9">
        <v>120</v>
      </c>
      <c r="K28" s="9">
        <v>104</v>
      </c>
      <c r="L28" s="9">
        <v>83</v>
      </c>
      <c r="M28" s="9">
        <v>104</v>
      </c>
      <c r="N28" s="9">
        <v>74</v>
      </c>
      <c r="O28" s="9">
        <v>106</v>
      </c>
      <c r="P28" s="9">
        <v>138</v>
      </c>
      <c r="Q28" s="9">
        <v>76</v>
      </c>
      <c r="R28" s="9">
        <v>156</v>
      </c>
      <c r="S28" s="9">
        <v>73</v>
      </c>
      <c r="T28" s="9">
        <v>2</v>
      </c>
      <c r="U28" s="9">
        <v>2</v>
      </c>
      <c r="V28" s="9">
        <v>2</v>
      </c>
      <c r="W28" s="9">
        <v>2</v>
      </c>
      <c r="X28" s="9">
        <v>92</v>
      </c>
      <c r="Y28" s="9">
        <v>31</v>
      </c>
      <c r="Z28" s="9">
        <v>159</v>
      </c>
      <c r="AA28" s="9">
        <v>81</v>
      </c>
      <c r="AB28" s="9">
        <v>2</v>
      </c>
      <c r="AC28" s="9">
        <v>2</v>
      </c>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11">
        <f t="shared" si="4"/>
        <v>2263</v>
      </c>
      <c r="GZ28" s="3"/>
      <c r="HA28" s="3"/>
      <c r="HB28" s="3"/>
      <c r="HC28" s="3"/>
      <c r="HD28" s="3"/>
      <c r="HE28" s="3"/>
      <c r="HF28" s="3"/>
      <c r="HG28" s="3"/>
      <c r="HH28" s="3"/>
      <c r="HI28" s="3"/>
      <c r="HJ28" s="3"/>
      <c r="HK28" s="3"/>
      <c r="HL28" s="3"/>
    </row>
    <row r="29" spans="1:220" x14ac:dyDescent="0.3">
      <c r="A29" s="9" t="s">
        <v>33</v>
      </c>
      <c r="B29" s="9">
        <v>5.3326595142021738</v>
      </c>
      <c r="C29" s="9">
        <v>5.1530269129478263</v>
      </c>
      <c r="D29" s="9">
        <v>4.0613958470495657</v>
      </c>
      <c r="E29" s="9">
        <v>4.4990679411513046</v>
      </c>
      <c r="F29" s="9">
        <v>4.6598683913478265</v>
      </c>
      <c r="G29" s="9">
        <v>4.233194656947826</v>
      </c>
      <c r="H29" s="9">
        <v>3.7399228106426095</v>
      </c>
      <c r="I29" s="9">
        <v>4.6991831154565213</v>
      </c>
      <c r="J29" s="9">
        <v>4.9445517236600001</v>
      </c>
      <c r="K29" s="9">
        <v>5.0536712754565212</v>
      </c>
      <c r="L29" s="9">
        <v>3.283597931456522</v>
      </c>
      <c r="M29" s="9">
        <v>3.837538206656522</v>
      </c>
      <c r="N29" s="9">
        <v>4.0256532402565224</v>
      </c>
      <c r="O29" s="9">
        <v>5.3464136370565232</v>
      </c>
      <c r="P29" s="9">
        <v>4.9240693079652171</v>
      </c>
      <c r="Q29" s="9">
        <v>4.0709401650565225</v>
      </c>
      <c r="R29" s="9">
        <v>4.5553730754565223</v>
      </c>
      <c r="S29" s="9">
        <v>3.8324598450565217</v>
      </c>
      <c r="T29" s="9" t="e">
        <v>#N/A</v>
      </c>
      <c r="U29" s="9">
        <v>3.2801455158356521</v>
      </c>
      <c r="V29" s="9">
        <v>2.7363659273478262</v>
      </c>
      <c r="W29" s="9">
        <v>2.7038230793478264</v>
      </c>
      <c r="X29" s="9">
        <v>3.8662392114565218</v>
      </c>
      <c r="Y29" s="9">
        <v>4.1638433248391307</v>
      </c>
      <c r="Z29" s="9">
        <v>4.9894802874565229</v>
      </c>
      <c r="AA29" s="9">
        <v>3.2345255300739133</v>
      </c>
      <c r="AB29" s="9">
        <v>2.7120139529478262</v>
      </c>
      <c r="AC29" s="9">
        <v>2.6174804489478261</v>
      </c>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11" t="e">
        <f t="shared" si="4"/>
        <v>#N/A</v>
      </c>
      <c r="GZ29" s="3"/>
      <c r="HA29" s="3"/>
      <c r="HB29" s="3"/>
      <c r="HC29" s="3"/>
      <c r="HD29" s="3"/>
      <c r="HE29" s="3"/>
      <c r="HF29" s="3"/>
      <c r="HG29" s="3"/>
      <c r="HH29" s="3"/>
      <c r="HI29" s="3"/>
      <c r="HJ29" s="3"/>
      <c r="HK29" s="3"/>
      <c r="HL29" s="3"/>
    </row>
    <row r="30" spans="1:220" x14ac:dyDescent="0.3">
      <c r="A30" s="9" t="s">
        <v>34</v>
      </c>
      <c r="B30" s="9">
        <v>0</v>
      </c>
      <c r="C30" s="9">
        <v>0</v>
      </c>
      <c r="D30" s="9">
        <v>0</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9">
        <v>0</v>
      </c>
      <c r="X30" s="9">
        <v>0</v>
      </c>
      <c r="Y30" s="9">
        <v>0</v>
      </c>
      <c r="Z30" s="9">
        <v>0</v>
      </c>
      <c r="AA30" s="9">
        <v>0</v>
      </c>
      <c r="AB30" s="9">
        <v>0</v>
      </c>
      <c r="AC30" s="9">
        <v>0</v>
      </c>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11">
        <f t="shared" si="4"/>
        <v>0</v>
      </c>
      <c r="GZ30" s="3"/>
      <c r="HA30" s="3"/>
      <c r="HB30" s="3"/>
      <c r="HC30" s="3"/>
      <c r="HD30" s="3"/>
      <c r="HE30" s="3"/>
      <c r="HF30" s="3"/>
      <c r="HG30" s="3"/>
      <c r="HH30" s="3"/>
      <c r="HI30" s="3"/>
      <c r="HJ30" s="3"/>
      <c r="HK30" s="3"/>
      <c r="HL30" s="3"/>
    </row>
    <row r="31" spans="1:220" x14ac:dyDescent="0.3">
      <c r="A31" s="9" t="s">
        <v>35</v>
      </c>
      <c r="B31" s="9">
        <v>0</v>
      </c>
      <c r="C31" s="9">
        <v>0</v>
      </c>
      <c r="D31" s="9">
        <v>0</v>
      </c>
      <c r="E31" s="9">
        <v>0</v>
      </c>
      <c r="F31" s="9">
        <v>83</v>
      </c>
      <c r="G31" s="9">
        <v>0</v>
      </c>
      <c r="H31" s="9">
        <v>0</v>
      </c>
      <c r="I31" s="9">
        <v>87</v>
      </c>
      <c r="J31" s="9">
        <v>0</v>
      </c>
      <c r="K31" s="9">
        <v>104</v>
      </c>
      <c r="L31" s="9">
        <v>83</v>
      </c>
      <c r="M31" s="9">
        <v>104</v>
      </c>
      <c r="N31" s="9">
        <v>74</v>
      </c>
      <c r="O31" s="9">
        <v>106</v>
      </c>
      <c r="P31" s="9">
        <v>0</v>
      </c>
      <c r="Q31" s="9">
        <v>76</v>
      </c>
      <c r="R31" s="9">
        <v>0</v>
      </c>
      <c r="S31" s="9">
        <v>73</v>
      </c>
      <c r="T31" s="9">
        <v>2</v>
      </c>
      <c r="U31" s="9">
        <v>2</v>
      </c>
      <c r="V31" s="9">
        <v>2</v>
      </c>
      <c r="W31" s="9">
        <v>2</v>
      </c>
      <c r="X31" s="9">
        <v>92</v>
      </c>
      <c r="Y31" s="9">
        <v>31</v>
      </c>
      <c r="Z31" s="9">
        <v>0</v>
      </c>
      <c r="AA31" s="9">
        <v>81</v>
      </c>
      <c r="AB31" s="9">
        <v>2</v>
      </c>
      <c r="AC31" s="9">
        <v>2</v>
      </c>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11">
        <f t="shared" si="4"/>
        <v>1006</v>
      </c>
      <c r="GZ31" s="3"/>
      <c r="HA31" s="3"/>
      <c r="HB31" s="3"/>
      <c r="HC31" s="3"/>
      <c r="HD31" s="3"/>
      <c r="HE31" s="3"/>
      <c r="HF31" s="3"/>
      <c r="HG31" s="3"/>
      <c r="HH31" s="3"/>
      <c r="HI31" s="3"/>
      <c r="HJ31" s="3"/>
      <c r="HK31" s="3"/>
      <c r="HL31" s="3"/>
    </row>
    <row r="32" spans="1:220" x14ac:dyDescent="0.3">
      <c r="A32" s="9" t="s">
        <v>36</v>
      </c>
      <c r="B32" s="9">
        <v>174</v>
      </c>
      <c r="C32" s="9">
        <v>130</v>
      </c>
      <c r="D32" s="9">
        <v>86</v>
      </c>
      <c r="E32" s="9">
        <v>98</v>
      </c>
      <c r="F32" s="9">
        <v>0</v>
      </c>
      <c r="G32" s="9">
        <v>82</v>
      </c>
      <c r="H32" s="9">
        <v>114</v>
      </c>
      <c r="I32" s="9">
        <v>0</v>
      </c>
      <c r="J32" s="9">
        <v>120</v>
      </c>
      <c r="K32" s="9">
        <v>0</v>
      </c>
      <c r="L32" s="9">
        <v>0</v>
      </c>
      <c r="M32" s="9">
        <v>0</v>
      </c>
      <c r="N32" s="9">
        <v>0</v>
      </c>
      <c r="O32" s="9">
        <v>0</v>
      </c>
      <c r="P32" s="9">
        <v>138</v>
      </c>
      <c r="Q32" s="9">
        <v>0</v>
      </c>
      <c r="R32" s="9">
        <v>156</v>
      </c>
      <c r="S32" s="9">
        <v>0</v>
      </c>
      <c r="T32" s="9">
        <v>0</v>
      </c>
      <c r="U32" s="9">
        <v>0</v>
      </c>
      <c r="V32" s="9">
        <v>0</v>
      </c>
      <c r="W32" s="9">
        <v>0</v>
      </c>
      <c r="X32" s="9">
        <v>0</v>
      </c>
      <c r="Y32" s="9">
        <v>0</v>
      </c>
      <c r="Z32" s="9">
        <v>159</v>
      </c>
      <c r="AA32" s="9">
        <v>0</v>
      </c>
      <c r="AB32" s="9">
        <v>0</v>
      </c>
      <c r="AC32" s="9">
        <v>0</v>
      </c>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11">
        <f t="shared" si="4"/>
        <v>1257</v>
      </c>
      <c r="GZ32" s="3"/>
      <c r="HA32" s="3"/>
      <c r="HB32" s="3"/>
      <c r="HC32" s="3"/>
      <c r="HD32" s="3"/>
      <c r="HE32" s="3"/>
      <c r="HF32" s="3"/>
      <c r="HG32" s="3"/>
      <c r="HH32" s="3"/>
      <c r="HI32" s="3"/>
      <c r="HJ32" s="3"/>
      <c r="HK32" s="3"/>
      <c r="HL32" s="3"/>
    </row>
    <row r="33" spans="1:220" x14ac:dyDescent="0.3">
      <c r="A33" s="9" t="s">
        <v>37</v>
      </c>
      <c r="B33" s="9">
        <v>0</v>
      </c>
      <c r="C33" s="9">
        <v>0</v>
      </c>
      <c r="D33" s="9">
        <v>0</v>
      </c>
      <c r="E33" s="9">
        <v>0</v>
      </c>
      <c r="F33" s="9">
        <v>0</v>
      </c>
      <c r="G33" s="9">
        <v>0</v>
      </c>
      <c r="H33" s="9">
        <v>0</v>
      </c>
      <c r="I33" s="9">
        <v>0</v>
      </c>
      <c r="J33" s="9">
        <v>0</v>
      </c>
      <c r="K33" s="9">
        <v>0</v>
      </c>
      <c r="L33" s="9">
        <v>0</v>
      </c>
      <c r="M33" s="9">
        <v>0</v>
      </c>
      <c r="N33" s="9">
        <v>0</v>
      </c>
      <c r="O33" s="9">
        <v>0</v>
      </c>
      <c r="P33" s="9">
        <v>0</v>
      </c>
      <c r="Q33" s="9">
        <v>0</v>
      </c>
      <c r="R33" s="9">
        <v>0</v>
      </c>
      <c r="S33" s="9">
        <v>0</v>
      </c>
      <c r="T33" s="9">
        <v>0</v>
      </c>
      <c r="U33" s="9">
        <v>0</v>
      </c>
      <c r="V33" s="9">
        <v>0</v>
      </c>
      <c r="W33" s="9">
        <v>0</v>
      </c>
      <c r="X33" s="9">
        <v>0</v>
      </c>
      <c r="Y33" s="9">
        <v>0</v>
      </c>
      <c r="Z33" s="9">
        <v>0</v>
      </c>
      <c r="AA33" s="9">
        <v>0</v>
      </c>
      <c r="AB33" s="9">
        <v>0</v>
      </c>
      <c r="AC33" s="9">
        <v>0</v>
      </c>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11">
        <f t="shared" si="4"/>
        <v>0</v>
      </c>
      <c r="GZ33" s="3"/>
      <c r="HA33" s="3"/>
      <c r="HB33" s="3"/>
      <c r="HC33" s="3"/>
      <c r="HD33" s="3"/>
      <c r="HE33" s="3"/>
      <c r="HF33" s="3"/>
      <c r="HG33" s="3"/>
      <c r="HH33" s="3"/>
      <c r="HI33" s="3"/>
      <c r="HJ33" s="3"/>
      <c r="HK33" s="3"/>
      <c r="HL33" s="3"/>
    </row>
    <row r="34" spans="1:220" x14ac:dyDescent="0.3">
      <c r="A34" s="9" t="s">
        <v>38</v>
      </c>
      <c r="B34" s="9">
        <v>0</v>
      </c>
      <c r="C34" s="9">
        <v>0</v>
      </c>
      <c r="D34" s="9">
        <v>0</v>
      </c>
      <c r="E34" s="9">
        <v>0</v>
      </c>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9">
        <v>0</v>
      </c>
      <c r="X34" s="9">
        <v>0</v>
      </c>
      <c r="Y34" s="9">
        <v>0</v>
      </c>
      <c r="Z34" s="9">
        <v>0</v>
      </c>
      <c r="AA34" s="9">
        <v>0</v>
      </c>
      <c r="AB34" s="9">
        <v>0</v>
      </c>
      <c r="AC34" s="9">
        <v>0</v>
      </c>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11">
        <f t="shared" si="4"/>
        <v>0</v>
      </c>
      <c r="GZ34" s="3"/>
      <c r="HA34" s="3"/>
      <c r="HB34" s="3"/>
      <c r="HC34" s="3"/>
      <c r="HD34" s="3"/>
      <c r="HE34" s="3"/>
      <c r="HF34" s="3"/>
      <c r="HG34" s="3"/>
      <c r="HH34" s="3"/>
      <c r="HI34" s="3"/>
      <c r="HJ34" s="3"/>
      <c r="HK34" s="3"/>
      <c r="HL34" s="3"/>
    </row>
    <row r="35" spans="1:220" x14ac:dyDescent="0.3">
      <c r="A35" s="15" t="s">
        <v>39</v>
      </c>
      <c r="B35" s="15">
        <v>0</v>
      </c>
      <c r="C35" s="15">
        <v>0</v>
      </c>
      <c r="D35" s="15">
        <v>0</v>
      </c>
      <c r="E35" s="15">
        <v>0</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6">
        <f t="shared" si="4"/>
        <v>0</v>
      </c>
      <c r="GZ35" s="3"/>
      <c r="HA35" s="3"/>
      <c r="HB35" s="3"/>
      <c r="HC35" s="3"/>
      <c r="HD35" s="3"/>
      <c r="HE35" s="3"/>
      <c r="HF35" s="3"/>
      <c r="HG35" s="3"/>
      <c r="HH35" s="3"/>
      <c r="HI35" s="3"/>
      <c r="HJ35" s="3"/>
      <c r="HK35" s="3"/>
      <c r="HL35" s="3"/>
    </row>
    <row r="36" spans="1:220"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row>
    <row r="37" spans="1:220"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row>
    <row r="38" spans="1:220"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row>
    <row r="39" spans="1:220"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row>
    <row r="40" spans="1:220"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row>
    <row r="41" spans="1:220"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row>
    <row r="42" spans="1:220" x14ac:dyDescent="0.3">
      <c r="A42" s="3">
        <v>1</v>
      </c>
      <c r="B42" s="3">
        <v>2</v>
      </c>
      <c r="C42" s="3">
        <v>3</v>
      </c>
      <c r="D42" s="3">
        <v>4</v>
      </c>
      <c r="E42" s="3">
        <v>5</v>
      </c>
      <c r="F42" s="3">
        <v>6</v>
      </c>
      <c r="G42" s="3">
        <v>7</v>
      </c>
      <c r="H42" s="3">
        <v>8</v>
      </c>
      <c r="I42" s="3">
        <v>9</v>
      </c>
      <c r="J42" s="3">
        <v>10</v>
      </c>
      <c r="K42" s="3">
        <v>11</v>
      </c>
      <c r="L42" s="3">
        <v>12</v>
      </c>
      <c r="M42" s="3">
        <v>13</v>
      </c>
      <c r="N42" s="3">
        <v>14</v>
      </c>
      <c r="O42" s="3">
        <v>15</v>
      </c>
      <c r="P42" s="3">
        <v>16</v>
      </c>
      <c r="Q42" s="3">
        <v>17</v>
      </c>
      <c r="R42" s="3">
        <v>18</v>
      </c>
      <c r="S42" s="3">
        <v>19</v>
      </c>
      <c r="T42" s="3">
        <v>20</v>
      </c>
      <c r="U42" s="3">
        <v>21</v>
      </c>
      <c r="V42" s="3">
        <v>22</v>
      </c>
      <c r="W42" s="3">
        <v>23</v>
      </c>
      <c r="X42" s="3">
        <v>24</v>
      </c>
      <c r="Y42" s="3">
        <v>25</v>
      </c>
      <c r="Z42" s="3">
        <v>26</v>
      </c>
      <c r="AA42" s="3">
        <v>27</v>
      </c>
      <c r="AB42" s="3">
        <v>28</v>
      </c>
      <c r="AC42" s="3">
        <v>29</v>
      </c>
      <c r="AD42" s="3">
        <v>30</v>
      </c>
      <c r="AE42" s="3">
        <v>31</v>
      </c>
      <c r="AF42" s="3">
        <v>32</v>
      </c>
      <c r="AG42" s="3">
        <v>33</v>
      </c>
      <c r="AH42" s="3">
        <v>34</v>
      </c>
      <c r="AI42" s="3">
        <v>35</v>
      </c>
      <c r="AJ42" s="3">
        <v>36</v>
      </c>
      <c r="AK42" s="3">
        <v>37</v>
      </c>
      <c r="AL42" s="3">
        <v>38</v>
      </c>
      <c r="AM42" s="3">
        <v>39</v>
      </c>
      <c r="AN42" s="3">
        <v>40</v>
      </c>
      <c r="AO42" s="3">
        <v>41</v>
      </c>
      <c r="AP42" s="3">
        <v>42</v>
      </c>
      <c r="AQ42" s="3">
        <v>43</v>
      </c>
      <c r="AR42" s="3">
        <v>44</v>
      </c>
      <c r="AS42" s="3">
        <v>45</v>
      </c>
      <c r="AT42" s="3">
        <v>46</v>
      </c>
      <c r="AU42" s="3">
        <v>47</v>
      </c>
      <c r="AV42" s="3">
        <v>48</v>
      </c>
      <c r="AW42" s="3">
        <v>49</v>
      </c>
      <c r="AX42" s="3">
        <v>50</v>
      </c>
      <c r="AY42" s="3">
        <v>51</v>
      </c>
      <c r="AZ42" s="3">
        <v>52</v>
      </c>
      <c r="BA42" s="3">
        <v>53</v>
      </c>
      <c r="BB42" s="3">
        <v>54</v>
      </c>
      <c r="BC42" s="3">
        <v>55</v>
      </c>
      <c r="BD42" s="3">
        <v>56</v>
      </c>
      <c r="BE42" s="3">
        <v>57</v>
      </c>
      <c r="BF42" s="3">
        <v>58</v>
      </c>
      <c r="BG42" s="3">
        <v>59</v>
      </c>
      <c r="BH42" s="3">
        <v>60</v>
      </c>
      <c r="BI42" s="3">
        <v>61</v>
      </c>
      <c r="BJ42" s="3">
        <v>62</v>
      </c>
      <c r="BK42" s="3">
        <v>63</v>
      </c>
      <c r="BL42" s="3">
        <v>64</v>
      </c>
      <c r="BM42" s="3">
        <v>65</v>
      </c>
      <c r="BN42" s="3">
        <v>66</v>
      </c>
      <c r="BO42" s="3">
        <v>67</v>
      </c>
      <c r="BP42" s="3">
        <v>68</v>
      </c>
      <c r="BQ42" s="3">
        <v>69</v>
      </c>
      <c r="BR42" s="3">
        <v>70</v>
      </c>
      <c r="BS42" s="3">
        <v>71</v>
      </c>
      <c r="BT42" s="3">
        <v>72</v>
      </c>
      <c r="BU42" s="3">
        <v>73</v>
      </c>
      <c r="BV42" s="3">
        <v>74</v>
      </c>
      <c r="BW42" s="3">
        <v>75</v>
      </c>
      <c r="BX42" s="3">
        <v>76</v>
      </c>
      <c r="BY42" s="3">
        <v>77</v>
      </c>
      <c r="BZ42" s="3">
        <v>78</v>
      </c>
      <c r="CA42" s="3">
        <v>79</v>
      </c>
      <c r="CB42" s="3">
        <v>80</v>
      </c>
      <c r="CC42" s="3">
        <v>81</v>
      </c>
      <c r="CD42" s="3">
        <v>82</v>
      </c>
      <c r="CE42" s="3">
        <v>83</v>
      </c>
      <c r="CF42" s="3">
        <v>84</v>
      </c>
      <c r="CG42" s="3">
        <v>85</v>
      </c>
      <c r="CH42" s="3">
        <v>86</v>
      </c>
      <c r="CI42" s="3">
        <v>87</v>
      </c>
      <c r="CJ42" s="3">
        <v>88</v>
      </c>
      <c r="CK42" s="3">
        <v>89</v>
      </c>
      <c r="CL42" s="3">
        <v>90</v>
      </c>
      <c r="CM42" s="3">
        <v>91</v>
      </c>
      <c r="CN42" s="3">
        <v>92</v>
      </c>
      <c r="CO42" s="3">
        <v>93</v>
      </c>
      <c r="CP42" s="3">
        <v>94</v>
      </c>
      <c r="CQ42" s="3">
        <v>95</v>
      </c>
      <c r="CR42" s="3">
        <v>96</v>
      </c>
      <c r="CS42" s="3">
        <v>97</v>
      </c>
      <c r="CT42" s="3">
        <v>98</v>
      </c>
      <c r="CU42" s="3">
        <v>99</v>
      </c>
      <c r="CV42" s="3">
        <v>100</v>
      </c>
      <c r="CW42" s="3">
        <v>101</v>
      </c>
      <c r="CX42" s="3">
        <v>102</v>
      </c>
      <c r="CY42" s="3">
        <v>103</v>
      </c>
      <c r="CZ42" s="3">
        <v>104</v>
      </c>
      <c r="DA42" s="3">
        <v>105</v>
      </c>
      <c r="DB42" s="3">
        <v>106</v>
      </c>
      <c r="DC42" s="3">
        <v>107</v>
      </c>
      <c r="DD42" s="3">
        <v>108</v>
      </c>
      <c r="DE42" s="3">
        <v>109</v>
      </c>
      <c r="DF42" s="3">
        <v>110</v>
      </c>
      <c r="DG42" s="3">
        <v>111</v>
      </c>
      <c r="DH42" s="3">
        <v>112</v>
      </c>
      <c r="DI42" s="3">
        <v>113</v>
      </c>
      <c r="DJ42" s="3">
        <v>114</v>
      </c>
      <c r="DK42" s="3">
        <v>115</v>
      </c>
      <c r="DL42" s="3">
        <v>116</v>
      </c>
      <c r="DM42" s="3">
        <v>117</v>
      </c>
      <c r="DN42" s="3">
        <v>118</v>
      </c>
      <c r="DO42" s="3">
        <v>119</v>
      </c>
      <c r="DP42" s="3">
        <v>120</v>
      </c>
      <c r="DQ42" s="3">
        <v>121</v>
      </c>
      <c r="DR42" s="3">
        <v>122</v>
      </c>
      <c r="DS42" s="3">
        <v>123</v>
      </c>
      <c r="DT42" s="3">
        <v>124</v>
      </c>
      <c r="DU42" s="3">
        <v>125</v>
      </c>
      <c r="DV42" s="3">
        <v>126</v>
      </c>
      <c r="DW42" s="3">
        <v>127</v>
      </c>
      <c r="DX42" s="3">
        <v>128</v>
      </c>
      <c r="DY42" s="3">
        <v>129</v>
      </c>
      <c r="DZ42" s="3">
        <v>130</v>
      </c>
      <c r="EA42" s="3">
        <v>131</v>
      </c>
      <c r="EB42" s="3">
        <v>132</v>
      </c>
      <c r="EC42" s="3">
        <v>133</v>
      </c>
      <c r="ED42" s="3">
        <v>134</v>
      </c>
      <c r="EE42" s="3">
        <v>135</v>
      </c>
      <c r="EF42" s="3">
        <v>136</v>
      </c>
      <c r="EG42" s="3">
        <v>137</v>
      </c>
      <c r="EH42" s="3">
        <v>138</v>
      </c>
      <c r="EI42" s="3">
        <v>139</v>
      </c>
      <c r="EJ42" s="3">
        <v>140</v>
      </c>
      <c r="EK42" s="3">
        <v>141</v>
      </c>
      <c r="EL42" s="3">
        <v>142</v>
      </c>
      <c r="EM42" s="3">
        <v>143</v>
      </c>
      <c r="EN42" s="3">
        <v>144</v>
      </c>
      <c r="EO42" s="3">
        <v>145</v>
      </c>
      <c r="EP42" s="3">
        <v>146</v>
      </c>
      <c r="EQ42" s="3">
        <v>147</v>
      </c>
      <c r="ER42" s="3">
        <v>148</v>
      </c>
      <c r="ES42" s="3">
        <v>149</v>
      </c>
      <c r="ET42" s="3">
        <v>150</v>
      </c>
      <c r="EU42" s="3">
        <v>151</v>
      </c>
      <c r="EV42" s="3">
        <v>152</v>
      </c>
      <c r="EW42" s="3">
        <v>153</v>
      </c>
      <c r="EX42" s="3">
        <v>154</v>
      </c>
      <c r="EY42" s="3">
        <v>155</v>
      </c>
      <c r="EZ42" s="3">
        <v>156</v>
      </c>
      <c r="FA42" s="3">
        <v>157</v>
      </c>
      <c r="FB42" s="3">
        <v>158</v>
      </c>
      <c r="FC42" s="3">
        <v>159</v>
      </c>
      <c r="FD42" s="3">
        <v>160</v>
      </c>
      <c r="FE42" s="3">
        <v>161</v>
      </c>
      <c r="FF42" s="3">
        <v>162</v>
      </c>
      <c r="FG42" s="3">
        <v>163</v>
      </c>
      <c r="FH42" s="3">
        <v>164</v>
      </c>
      <c r="FI42" s="3">
        <v>165</v>
      </c>
      <c r="FJ42" s="3">
        <v>166</v>
      </c>
      <c r="FK42" s="3">
        <v>167</v>
      </c>
      <c r="FL42" s="3">
        <v>168</v>
      </c>
      <c r="FM42" s="3">
        <v>169</v>
      </c>
      <c r="FN42" s="3">
        <v>170</v>
      </c>
      <c r="FO42" s="3">
        <v>171</v>
      </c>
      <c r="FP42" s="3">
        <v>172</v>
      </c>
      <c r="FQ42" s="3">
        <v>173</v>
      </c>
      <c r="FR42" s="3">
        <v>174</v>
      </c>
      <c r="FS42" s="3">
        <v>175</v>
      </c>
      <c r="FT42" s="3">
        <v>176</v>
      </c>
      <c r="FU42" s="3">
        <v>177</v>
      </c>
      <c r="FV42" s="3">
        <v>178</v>
      </c>
      <c r="FW42" s="3">
        <v>179</v>
      </c>
      <c r="FX42" s="3">
        <v>180</v>
      </c>
      <c r="FY42" s="3">
        <v>181</v>
      </c>
      <c r="FZ42" s="3">
        <v>182</v>
      </c>
      <c r="GA42" s="3">
        <v>183</v>
      </c>
      <c r="GB42" s="3">
        <v>184</v>
      </c>
      <c r="GC42" s="3">
        <v>185</v>
      </c>
      <c r="GD42" s="3">
        <v>186</v>
      </c>
      <c r="GE42" s="3">
        <v>187</v>
      </c>
      <c r="GF42" s="3">
        <v>188</v>
      </c>
      <c r="GG42" s="3">
        <v>189</v>
      </c>
      <c r="GH42" s="3">
        <v>190</v>
      </c>
      <c r="GI42" s="3">
        <v>191</v>
      </c>
      <c r="GJ42" s="3">
        <v>192</v>
      </c>
      <c r="GK42" s="3">
        <v>193</v>
      </c>
      <c r="GL42" s="3">
        <v>194</v>
      </c>
      <c r="GM42" s="3">
        <v>195</v>
      </c>
      <c r="GN42" s="3">
        <v>196</v>
      </c>
      <c r="GO42" s="3">
        <v>197</v>
      </c>
      <c r="GP42" s="3">
        <v>198</v>
      </c>
      <c r="GQ42" s="3">
        <v>199</v>
      </c>
      <c r="GR42" s="3">
        <v>200</v>
      </c>
      <c r="GS42" s="3">
        <v>201</v>
      </c>
      <c r="GT42" s="3">
        <v>202</v>
      </c>
      <c r="GU42" s="3">
        <v>203</v>
      </c>
      <c r="GV42" s="3">
        <v>204</v>
      </c>
      <c r="GW42" s="3">
        <v>205</v>
      </c>
      <c r="GX42" s="3">
        <v>206</v>
      </c>
      <c r="GY42" s="3"/>
      <c r="GZ42" s="3"/>
      <c r="HA42" s="3"/>
      <c r="HB42" s="3"/>
      <c r="HC42" s="3"/>
      <c r="HD42" s="3"/>
      <c r="HE42" s="3"/>
      <c r="HF42" s="3"/>
      <c r="HG42" s="3"/>
      <c r="HH42" s="3"/>
      <c r="HI42" s="3"/>
      <c r="HJ42" s="3"/>
      <c r="HK42" s="3"/>
      <c r="HL42" s="3"/>
    </row>
    <row r="43" spans="1:220"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row>
    <row r="44" spans="1:220"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row>
    <row r="45" spans="1:220"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row>
    <row r="46" spans="1:220"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row>
    <row r="47" spans="1:220" x14ac:dyDescent="0.3">
      <c r="A47" s="3"/>
      <c r="B47" s="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row>
    <row r="48" spans="1:220"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row>
    <row r="49" spans="1:220"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row>
    <row r="50" spans="1:220"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row>
    <row r="51" spans="1:220"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row>
    <row r="52" spans="1:220"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row>
    <row r="53" spans="1:220"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row>
    <row r="54" spans="1:220"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row>
    <row r="55" spans="1:220"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row>
    <row r="56" spans="1:220"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row>
    <row r="57" spans="1:220"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row>
    <row r="58" spans="1:220"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row>
    <row r="59" spans="1:220"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row>
    <row r="60" spans="1:220"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row>
    <row r="61" spans="1:220" x14ac:dyDescent="0.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row>
    <row r="62" spans="1:220" x14ac:dyDescent="0.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row>
    <row r="63" spans="1:220"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row>
    <row r="64" spans="1:220"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row>
    <row r="65" spans="1:220"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row>
    <row r="66" spans="1:220"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row>
    <row r="67" spans="1:220"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row>
    <row r="68" spans="1:220"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row>
    <row r="69" spans="1:220"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row>
    <row r="70" spans="1:220"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row>
    <row r="71" spans="1:220"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row>
    <row r="72" spans="1:220"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row>
    <row r="73" spans="1:220"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row>
    <row r="74" spans="1:220"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row>
    <row r="75" spans="1:220"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row>
    <row r="76" spans="1:220"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row>
    <row r="77" spans="1:220"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row>
    <row r="78" spans="1:220"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row>
    <row r="79" spans="1:220"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row>
    <row r="80" spans="1:220"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row>
    <row r="81" spans="1:220"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row>
    <row r="82" spans="1:220"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row>
    <row r="83" spans="1:220"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row>
    <row r="84" spans="1:220"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row>
    <row r="85" spans="1:220"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row>
    <row r="86" spans="1:220"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row>
    <row r="87" spans="1:220"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row>
    <row r="88" spans="1:220"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row>
    <row r="89" spans="1:220"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row>
    <row r="90" spans="1:220"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row>
    <row r="91" spans="1:220"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row>
    <row r="92" spans="1:220"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row>
    <row r="93" spans="1:220"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row>
    <row r="94" spans="1:220"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row>
    <row r="95" spans="1:220"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row>
    <row r="96" spans="1:220"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row>
    <row r="97" spans="1:220"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row>
    <row r="98" spans="1:220"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row>
    <row r="99" spans="1:220"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row>
    <row r="100" spans="1:220"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row>
    <row r="101" spans="1:220"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row>
    <row r="102" spans="1:220"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row>
    <row r="103" spans="1:220"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row>
    <row r="104" spans="1:220"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row>
    <row r="105" spans="1:220"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row>
    <row r="106" spans="1:220"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row>
    <row r="107" spans="1:220"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row>
    <row r="108" spans="1:220"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row>
    <row r="109" spans="1:220"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row>
    <row r="110" spans="1:220"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row>
    <row r="111" spans="1:220" x14ac:dyDescent="0.3">
      <c r="A111" s="3"/>
      <c r="B111" s="3"/>
      <c r="C111" s="3"/>
      <c r="D111" s="3"/>
      <c r="E111" s="3"/>
      <c r="F111" s="3"/>
      <c r="G111" s="3"/>
      <c r="H111" s="3"/>
      <c r="I111" s="3"/>
      <c r="J111" s="3"/>
    </row>
    <row r="112" spans="1:220" x14ac:dyDescent="0.3">
      <c r="A112" s="3"/>
      <c r="B112" s="3"/>
      <c r="C112" s="3"/>
      <c r="D112" s="3"/>
      <c r="E112" s="3"/>
      <c r="F112" s="3"/>
      <c r="G112" s="3"/>
      <c r="H112" s="3"/>
      <c r="I112" s="3"/>
      <c r="J112" s="3"/>
    </row>
    <row r="113" spans="1:10" x14ac:dyDescent="0.3">
      <c r="A113" s="3"/>
      <c r="B113" s="3"/>
      <c r="C113" s="3"/>
      <c r="D113" s="3"/>
      <c r="E113" s="3"/>
      <c r="F113" s="3"/>
      <c r="G113" s="3"/>
      <c r="H113" s="3"/>
      <c r="I113" s="3"/>
      <c r="J113" s="3"/>
    </row>
    <row r="114" spans="1:10" x14ac:dyDescent="0.3">
      <c r="A114" s="3"/>
      <c r="B114" s="3"/>
      <c r="C114" s="3"/>
      <c r="D114" s="3"/>
      <c r="E114" s="3"/>
      <c r="F114" s="3"/>
      <c r="G114" s="3"/>
      <c r="H114" s="3"/>
      <c r="I114" s="3"/>
      <c r="J114" s="3"/>
    </row>
    <row r="115" spans="1:10" x14ac:dyDescent="0.3">
      <c r="A115" s="3"/>
      <c r="B115" s="3"/>
      <c r="C115" s="3"/>
      <c r="D115" s="3"/>
      <c r="E115" s="3"/>
      <c r="F115" s="3"/>
      <c r="G115" s="3"/>
      <c r="H115" s="3"/>
      <c r="I115" s="3"/>
      <c r="J115" s="3"/>
    </row>
    <row r="116" spans="1:10" x14ac:dyDescent="0.3">
      <c r="A116" s="3"/>
      <c r="B116" s="3"/>
      <c r="C116" s="3"/>
      <c r="D116" s="3"/>
      <c r="E116" s="3"/>
      <c r="F116" s="3"/>
      <c r="G116" s="3"/>
      <c r="H116" s="3"/>
      <c r="I116" s="3"/>
      <c r="J116" s="3"/>
    </row>
    <row r="117" spans="1:10" x14ac:dyDescent="0.3">
      <c r="A117" s="3"/>
      <c r="B117" s="3"/>
      <c r="C117" s="3"/>
      <c r="D117" s="3"/>
      <c r="E117" s="3"/>
      <c r="F117" s="3"/>
      <c r="G117" s="3"/>
      <c r="H117" s="3"/>
      <c r="I117" s="3"/>
      <c r="J117" s="3"/>
    </row>
    <row r="118" spans="1:10" x14ac:dyDescent="0.3">
      <c r="A118" s="3"/>
      <c r="B118" s="3"/>
      <c r="C118" s="3"/>
      <c r="D118" s="3"/>
      <c r="E118" s="3"/>
      <c r="F118" s="3"/>
      <c r="G118" s="3"/>
      <c r="H118" s="3"/>
      <c r="I118" s="3"/>
      <c r="J118" s="3"/>
    </row>
    <row r="119" spans="1:10" x14ac:dyDescent="0.3">
      <c r="A119" s="3"/>
      <c r="B119" s="3"/>
      <c r="C119" s="3"/>
      <c r="D119" s="3"/>
      <c r="E119" s="3"/>
      <c r="F119" s="3"/>
      <c r="G119" s="3"/>
      <c r="H119" s="3"/>
      <c r="I119" s="3"/>
      <c r="J119" s="3"/>
    </row>
    <row r="120" spans="1:10" x14ac:dyDescent="0.3">
      <c r="A120" s="3"/>
      <c r="B120" s="3"/>
      <c r="C120" s="3"/>
      <c r="D120" s="3"/>
      <c r="E120" s="3"/>
      <c r="F120" s="3"/>
      <c r="G120" s="3"/>
      <c r="H120" s="3"/>
      <c r="I120" s="3"/>
      <c r="J120" s="3"/>
    </row>
    <row r="121" spans="1:10" x14ac:dyDescent="0.3">
      <c r="A121" s="3"/>
      <c r="B121" s="3"/>
      <c r="C121" s="3"/>
      <c r="D121" s="3"/>
      <c r="E121" s="3"/>
      <c r="F121" s="3"/>
      <c r="G121" s="3"/>
      <c r="H121" s="3"/>
      <c r="I121" s="3"/>
      <c r="J121" s="3"/>
    </row>
    <row r="122" spans="1:10" x14ac:dyDescent="0.3">
      <c r="A122" s="3"/>
      <c r="B122" s="3"/>
      <c r="C122" s="3"/>
      <c r="D122" s="3"/>
      <c r="E122" s="3"/>
      <c r="F122" s="3"/>
      <c r="G122" s="3"/>
      <c r="H122" s="3"/>
      <c r="I122" s="3"/>
      <c r="J122" s="3"/>
    </row>
    <row r="123" spans="1:10" x14ac:dyDescent="0.3">
      <c r="A123" s="3"/>
      <c r="B123" s="3"/>
      <c r="C123" s="3"/>
      <c r="D123" s="3"/>
      <c r="E123" s="3"/>
      <c r="F123" s="3"/>
      <c r="G123" s="3"/>
      <c r="H123" s="3"/>
      <c r="I123" s="3"/>
      <c r="J123" s="3"/>
    </row>
    <row r="124" spans="1:10" x14ac:dyDescent="0.3">
      <c r="A124" s="3"/>
      <c r="B124" s="3"/>
      <c r="C124" s="3"/>
      <c r="D124" s="3"/>
      <c r="E124" s="3"/>
      <c r="F124" s="3"/>
      <c r="G124" s="3"/>
      <c r="H124" s="3"/>
      <c r="I124" s="3"/>
      <c r="J124" s="3"/>
    </row>
    <row r="125" spans="1:10" x14ac:dyDescent="0.3">
      <c r="A125" s="3"/>
      <c r="B125" s="3"/>
      <c r="C125" s="3"/>
      <c r="D125" s="3"/>
      <c r="E125" s="3"/>
      <c r="F125" s="3"/>
      <c r="G125" s="3"/>
      <c r="H125" s="3"/>
      <c r="I125" s="3"/>
      <c r="J125" s="3"/>
    </row>
    <row r="126" spans="1:10" x14ac:dyDescent="0.3">
      <c r="A126" s="3"/>
      <c r="B126" s="3"/>
      <c r="C126" s="3"/>
      <c r="D126" s="3"/>
      <c r="E126" s="3"/>
      <c r="F126" s="3"/>
      <c r="G126" s="3"/>
      <c r="H126" s="3"/>
      <c r="I126" s="3"/>
      <c r="J126" s="3"/>
    </row>
    <row r="127" spans="1:10" x14ac:dyDescent="0.3">
      <c r="A127" s="3"/>
      <c r="B127" s="3"/>
      <c r="C127" s="3"/>
      <c r="D127" s="3"/>
      <c r="E127" s="3"/>
      <c r="F127" s="3"/>
      <c r="G127" s="3"/>
      <c r="H127" s="3"/>
      <c r="I127" s="3"/>
      <c r="J127" s="3"/>
    </row>
    <row r="128" spans="1:10" x14ac:dyDescent="0.3">
      <c r="A128" s="3"/>
      <c r="B128" s="3"/>
      <c r="C128" s="3"/>
      <c r="D128" s="3"/>
      <c r="E128" s="3"/>
      <c r="F128" s="3"/>
      <c r="G128" s="3"/>
      <c r="H128" s="3"/>
      <c r="I128" s="3"/>
      <c r="J128" s="3"/>
    </row>
    <row r="129" spans="1:10" x14ac:dyDescent="0.3">
      <c r="A129" s="3"/>
      <c r="B129" s="3"/>
      <c r="C129" s="3"/>
      <c r="D129" s="3"/>
      <c r="E129" s="3"/>
      <c r="F129" s="3"/>
      <c r="G129" s="3"/>
      <c r="H129" s="3"/>
      <c r="I129" s="3"/>
      <c r="J129" s="3"/>
    </row>
    <row r="130" spans="1:10" x14ac:dyDescent="0.3">
      <c r="A130" s="3"/>
      <c r="B130" s="3"/>
      <c r="C130" s="3"/>
      <c r="D130" s="3"/>
      <c r="E130" s="3"/>
      <c r="F130" s="3"/>
      <c r="G130" s="3"/>
      <c r="H130" s="3"/>
      <c r="I130" s="3"/>
      <c r="J130" s="3"/>
    </row>
    <row r="131" spans="1:10" x14ac:dyDescent="0.3">
      <c r="A131" s="3"/>
      <c r="B131" s="3"/>
      <c r="C131" s="3"/>
      <c r="D131" s="3"/>
      <c r="E131" s="3"/>
      <c r="F131" s="3"/>
      <c r="G131" s="3"/>
      <c r="H131" s="3"/>
      <c r="I131" s="3"/>
      <c r="J131" s="3"/>
    </row>
    <row r="132" spans="1:10" x14ac:dyDescent="0.3">
      <c r="A132" s="3"/>
      <c r="B132" s="3"/>
      <c r="C132" s="3"/>
      <c r="D132" s="3"/>
      <c r="E132" s="3"/>
      <c r="F132" s="3"/>
      <c r="G132" s="3"/>
      <c r="H132" s="3"/>
      <c r="I132" s="3"/>
      <c r="J132" s="3"/>
    </row>
    <row r="133" spans="1:10" x14ac:dyDescent="0.3">
      <c r="A133" s="3"/>
      <c r="B133" s="3"/>
      <c r="C133" s="3"/>
      <c r="D133" s="3"/>
      <c r="E133" s="3"/>
      <c r="F133" s="3"/>
      <c r="G133" s="3"/>
      <c r="H133" s="3"/>
      <c r="I133" s="3"/>
      <c r="J133" s="3"/>
    </row>
    <row r="134" spans="1:10" x14ac:dyDescent="0.3">
      <c r="A134" s="3"/>
      <c r="B134" s="3"/>
      <c r="C134" s="3"/>
      <c r="D134" s="3"/>
      <c r="E134" s="3"/>
      <c r="F134" s="3"/>
      <c r="G134" s="3"/>
      <c r="H134" s="3"/>
      <c r="I134" s="3"/>
      <c r="J134" s="3"/>
    </row>
    <row r="135" spans="1:10" x14ac:dyDescent="0.3">
      <c r="A135" s="3"/>
      <c r="B135" s="3"/>
      <c r="C135" s="3"/>
      <c r="D135" s="3"/>
      <c r="E135" s="3"/>
      <c r="F135" s="3"/>
      <c r="G135" s="3"/>
      <c r="H135" s="3"/>
      <c r="I135" s="3"/>
      <c r="J135" s="3"/>
    </row>
    <row r="136" spans="1:10" x14ac:dyDescent="0.3">
      <c r="A136" s="3"/>
      <c r="B136" s="3"/>
      <c r="C136" s="3"/>
      <c r="D136" s="3"/>
      <c r="E136" s="3"/>
      <c r="F136" s="3"/>
      <c r="G136" s="3"/>
      <c r="H136" s="3"/>
      <c r="I136" s="3"/>
      <c r="J136" s="3"/>
    </row>
    <row r="137" spans="1:10" x14ac:dyDescent="0.3">
      <c r="A137" s="3"/>
      <c r="B137" s="3"/>
      <c r="C137" s="3"/>
      <c r="D137" s="3"/>
      <c r="E137" s="3"/>
      <c r="F137" s="3"/>
      <c r="G137" s="3"/>
      <c r="H137" s="3"/>
      <c r="I137" s="3"/>
      <c r="J137" s="3"/>
    </row>
    <row r="138" spans="1:10" x14ac:dyDescent="0.3">
      <c r="A138" s="3"/>
      <c r="B138" s="3"/>
      <c r="C138" s="3"/>
      <c r="D138" s="3"/>
      <c r="E138" s="3"/>
      <c r="F138" s="3"/>
      <c r="G138" s="3"/>
      <c r="H138" s="3"/>
      <c r="I138" s="3"/>
      <c r="J138" s="3"/>
    </row>
    <row r="139" spans="1:10" x14ac:dyDescent="0.3">
      <c r="A139" s="3"/>
      <c r="B139" s="3"/>
      <c r="C139" s="3"/>
      <c r="D139" s="3"/>
      <c r="E139" s="3"/>
      <c r="F139" s="3"/>
      <c r="G139" s="3"/>
      <c r="H139" s="3"/>
      <c r="I139" s="3"/>
      <c r="J139" s="3"/>
    </row>
    <row r="140" spans="1:10" x14ac:dyDescent="0.3">
      <c r="A140" s="3"/>
      <c r="B140" s="3"/>
      <c r="C140" s="3"/>
      <c r="D140" s="3"/>
      <c r="E140" s="3"/>
      <c r="F140" s="3"/>
      <c r="G140" s="3"/>
      <c r="H140" s="3"/>
      <c r="I140" s="3"/>
      <c r="J140" s="3"/>
    </row>
    <row r="141" spans="1:10" x14ac:dyDescent="0.3">
      <c r="A141" s="3"/>
      <c r="B141" s="3"/>
      <c r="C141" s="3"/>
      <c r="D141" s="3"/>
      <c r="E141" s="3"/>
      <c r="F141" s="3"/>
      <c r="G141" s="3"/>
      <c r="H141" s="3"/>
      <c r="I141" s="3"/>
      <c r="J141" s="3"/>
    </row>
    <row r="142" spans="1:10" x14ac:dyDescent="0.3">
      <c r="A142" s="3"/>
      <c r="B142" s="3"/>
      <c r="C142" s="3"/>
      <c r="D142" s="3"/>
      <c r="E142" s="3"/>
      <c r="F142" s="3"/>
      <c r="G142" s="3"/>
      <c r="H142" s="3"/>
      <c r="I142" s="3"/>
      <c r="J142" s="3"/>
    </row>
    <row r="143" spans="1:10" x14ac:dyDescent="0.3">
      <c r="A143" s="3"/>
      <c r="B143" s="3"/>
      <c r="C143" s="3"/>
      <c r="D143" s="3"/>
      <c r="E143" s="3"/>
      <c r="F143" s="3"/>
      <c r="G143" s="3"/>
      <c r="H143" s="3"/>
      <c r="I143" s="3"/>
      <c r="J143" s="3"/>
    </row>
    <row r="144" spans="1:10" x14ac:dyDescent="0.3">
      <c r="A144" s="3"/>
      <c r="B144" s="3"/>
      <c r="C144" s="3"/>
      <c r="D144" s="3"/>
      <c r="E144" s="3"/>
      <c r="F144" s="3"/>
      <c r="G144" s="3"/>
      <c r="H144" s="3"/>
      <c r="I144" s="3"/>
      <c r="J144" s="3"/>
    </row>
    <row r="145" spans="1:10" x14ac:dyDescent="0.3">
      <c r="A145" s="3"/>
      <c r="B145" s="3"/>
      <c r="C145" s="3"/>
      <c r="D145" s="3"/>
      <c r="E145" s="3"/>
      <c r="F145" s="3"/>
      <c r="G145" s="3"/>
      <c r="H145" s="3"/>
      <c r="I145" s="3"/>
      <c r="J145" s="3"/>
    </row>
    <row r="146" spans="1:10" x14ac:dyDescent="0.3">
      <c r="A146" s="3"/>
      <c r="B146" s="3"/>
      <c r="C146" s="3"/>
      <c r="D146" s="3"/>
      <c r="E146" s="3"/>
      <c r="F146" s="3"/>
      <c r="G146" s="3"/>
      <c r="H146" s="3"/>
      <c r="I146" s="3"/>
      <c r="J146" s="3"/>
    </row>
    <row r="147" spans="1:10" x14ac:dyDescent="0.3">
      <c r="A147" s="3"/>
      <c r="B147" s="3"/>
      <c r="C147" s="3"/>
      <c r="D147" s="3"/>
      <c r="E147" s="3"/>
      <c r="F147" s="3"/>
      <c r="G147" s="3"/>
      <c r="H147" s="3"/>
      <c r="I147" s="3"/>
      <c r="J147" s="3"/>
    </row>
    <row r="148" spans="1:10" x14ac:dyDescent="0.3">
      <c r="A148" s="3"/>
      <c r="B148" s="3"/>
      <c r="C148" s="3"/>
      <c r="D148" s="3"/>
      <c r="E148" s="3"/>
      <c r="F148" s="3"/>
      <c r="G148" s="3"/>
      <c r="H148" s="3"/>
      <c r="I148" s="3"/>
      <c r="J148" s="3"/>
    </row>
    <row r="149" spans="1:10" x14ac:dyDescent="0.3">
      <c r="A149" s="3"/>
      <c r="B149" s="3"/>
      <c r="C149" s="3"/>
      <c r="D149" s="3"/>
      <c r="E149" s="3"/>
      <c r="F149" s="3"/>
      <c r="G149" s="3"/>
      <c r="H149" s="3"/>
      <c r="I149" s="3"/>
      <c r="J149" s="3"/>
    </row>
    <row r="150" spans="1:10" x14ac:dyDescent="0.3">
      <c r="A150" s="3"/>
      <c r="B150" s="3"/>
      <c r="C150" s="3"/>
      <c r="D150" s="3"/>
      <c r="E150" s="3"/>
      <c r="F150" s="3"/>
      <c r="G150" s="3"/>
      <c r="H150" s="3"/>
      <c r="I150" s="3"/>
      <c r="J150" s="3"/>
    </row>
    <row r="151" spans="1:10" x14ac:dyDescent="0.3">
      <c r="A151" s="3"/>
      <c r="B151" s="3"/>
      <c r="C151" s="3"/>
      <c r="D151" s="3"/>
      <c r="E151" s="3"/>
      <c r="F151" s="3"/>
      <c r="G151" s="3"/>
      <c r="H151" s="3"/>
      <c r="I151" s="3"/>
      <c r="J151" s="3"/>
    </row>
    <row r="152" spans="1:10" x14ac:dyDescent="0.3">
      <c r="A152" s="3"/>
      <c r="B152" s="3"/>
      <c r="C152" s="3"/>
      <c r="D152" s="3"/>
      <c r="E152" s="3"/>
      <c r="F152" s="3"/>
      <c r="G152" s="3"/>
      <c r="H152" s="3"/>
      <c r="I152" s="3"/>
      <c r="J152" s="3"/>
    </row>
    <row r="153" spans="1:10" x14ac:dyDescent="0.3">
      <c r="A153" s="3"/>
      <c r="B153" s="3"/>
      <c r="C153" s="3"/>
      <c r="D153" s="3"/>
      <c r="E153" s="3"/>
      <c r="F153" s="3"/>
      <c r="G153" s="3"/>
      <c r="H153" s="3"/>
      <c r="I153" s="3"/>
      <c r="J153" s="3"/>
    </row>
    <row r="154" spans="1:10" x14ac:dyDescent="0.3">
      <c r="A154" s="3"/>
      <c r="B154" s="3"/>
      <c r="C154" s="3"/>
      <c r="D154" s="3"/>
      <c r="E154" s="3"/>
      <c r="F154" s="3"/>
      <c r="G154" s="3"/>
      <c r="H154" s="3"/>
      <c r="I154" s="3"/>
      <c r="J154" s="3"/>
    </row>
    <row r="155" spans="1:10" x14ac:dyDescent="0.3">
      <c r="A155" s="3"/>
      <c r="B155" s="3"/>
      <c r="C155" s="3"/>
      <c r="D155" s="3"/>
      <c r="E155" s="3"/>
      <c r="F155" s="3"/>
      <c r="G155" s="3"/>
      <c r="H155" s="3"/>
      <c r="I155" s="3"/>
      <c r="J155" s="3"/>
    </row>
    <row r="156" spans="1:10" x14ac:dyDescent="0.3">
      <c r="A156" s="3"/>
      <c r="B156" s="3"/>
      <c r="C156" s="3"/>
      <c r="D156" s="3"/>
      <c r="E156" s="3"/>
      <c r="F156" s="3"/>
      <c r="G156" s="3"/>
      <c r="H156" s="3"/>
      <c r="I156" s="3"/>
      <c r="J156" s="3"/>
    </row>
    <row r="157" spans="1:10" x14ac:dyDescent="0.3">
      <c r="A157" s="3"/>
      <c r="B157" s="3"/>
      <c r="C157" s="3"/>
      <c r="D157" s="3"/>
      <c r="E157" s="3"/>
      <c r="F157" s="3"/>
      <c r="G157" s="3"/>
      <c r="H157" s="3"/>
      <c r="I157" s="3"/>
      <c r="J157" s="3"/>
    </row>
    <row r="158" spans="1:10" x14ac:dyDescent="0.3">
      <c r="A158" s="3"/>
      <c r="B158" s="3"/>
      <c r="C158" s="3"/>
      <c r="D158" s="3"/>
      <c r="E158" s="3"/>
      <c r="F158" s="3"/>
      <c r="G158" s="3"/>
      <c r="H158" s="3"/>
      <c r="I158" s="3"/>
      <c r="J158" s="3"/>
    </row>
    <row r="159" spans="1:10" x14ac:dyDescent="0.3">
      <c r="A159" s="3"/>
      <c r="B159" s="3"/>
      <c r="C159" s="3"/>
      <c r="D159" s="3"/>
      <c r="E159" s="3"/>
      <c r="F159" s="3"/>
      <c r="G159" s="3"/>
      <c r="H159" s="3"/>
      <c r="I159" s="3"/>
      <c r="J159" s="3"/>
    </row>
    <row r="160" spans="1:10" x14ac:dyDescent="0.3">
      <c r="A160" s="3"/>
      <c r="B160" s="3"/>
      <c r="C160" s="3"/>
      <c r="D160" s="3"/>
      <c r="E160" s="3"/>
      <c r="F160" s="3"/>
      <c r="G160" s="3"/>
      <c r="H160" s="3"/>
      <c r="I160" s="3"/>
      <c r="J160" s="3"/>
    </row>
    <row r="161" spans="1:10" x14ac:dyDescent="0.3">
      <c r="A161" s="3"/>
      <c r="B161" s="3"/>
      <c r="C161" s="3"/>
      <c r="D161" s="3"/>
      <c r="E161" s="3"/>
      <c r="F161" s="3"/>
      <c r="G161" s="3"/>
      <c r="H161" s="3"/>
      <c r="I161" s="3"/>
      <c r="J161" s="3"/>
    </row>
    <row r="162" spans="1:10" x14ac:dyDescent="0.3">
      <c r="A162" s="3"/>
      <c r="B162" s="3"/>
      <c r="C162" s="3"/>
      <c r="D162" s="3"/>
      <c r="E162" s="3"/>
      <c r="F162" s="3"/>
      <c r="G162" s="3"/>
      <c r="H162" s="3"/>
      <c r="I162" s="3"/>
      <c r="J162" s="3"/>
    </row>
    <row r="163" spans="1:10" x14ac:dyDescent="0.3">
      <c r="A163" s="3"/>
      <c r="B163" s="3"/>
      <c r="C163" s="3"/>
      <c r="D163" s="3"/>
      <c r="E163" s="3"/>
      <c r="F163" s="3"/>
      <c r="G163" s="3"/>
      <c r="H163" s="3"/>
      <c r="I163" s="3"/>
      <c r="J163" s="3"/>
    </row>
    <row r="164" spans="1:10" x14ac:dyDescent="0.3">
      <c r="A164" s="3"/>
      <c r="B164" s="3"/>
      <c r="C164" s="3"/>
      <c r="D164" s="3"/>
      <c r="E164" s="3"/>
      <c r="F164" s="3"/>
      <c r="G164" s="3"/>
      <c r="H164" s="3"/>
      <c r="I164" s="3"/>
      <c r="J164" s="3"/>
    </row>
    <row r="165" spans="1:10" x14ac:dyDescent="0.3">
      <c r="A165" s="3"/>
      <c r="B165" s="3"/>
      <c r="C165" s="3"/>
      <c r="D165" s="3"/>
      <c r="E165" s="3"/>
      <c r="F165" s="3"/>
      <c r="G165" s="3"/>
      <c r="H165" s="3"/>
      <c r="I165" s="3"/>
      <c r="J165" s="3"/>
    </row>
    <row r="166" spans="1:10" x14ac:dyDescent="0.3">
      <c r="A166" s="3"/>
      <c r="B166" s="3"/>
      <c r="C166" s="3"/>
      <c r="D166" s="3"/>
      <c r="E166" s="3"/>
      <c r="F166" s="3"/>
      <c r="G166" s="3"/>
      <c r="H166" s="3"/>
      <c r="I166" s="3"/>
      <c r="J166" s="3"/>
    </row>
    <row r="167" spans="1:10" x14ac:dyDescent="0.3">
      <c r="A167" s="3"/>
      <c r="B167" s="3"/>
      <c r="C167" s="3"/>
      <c r="D167" s="3"/>
      <c r="E167" s="3"/>
      <c r="F167" s="3"/>
      <c r="G167" s="3"/>
      <c r="H167" s="3"/>
      <c r="I167" s="3"/>
      <c r="J167" s="3"/>
    </row>
    <row r="168" spans="1:10" x14ac:dyDescent="0.3">
      <c r="A168" s="3"/>
      <c r="B168" s="3"/>
      <c r="C168" s="3"/>
      <c r="D168" s="3"/>
      <c r="E168" s="3"/>
      <c r="F168" s="3"/>
      <c r="G168" s="3"/>
      <c r="H168" s="3"/>
      <c r="I168" s="3"/>
      <c r="J168" s="3"/>
    </row>
    <row r="169" spans="1:10" x14ac:dyDescent="0.3">
      <c r="A169" s="3"/>
      <c r="B169" s="3"/>
      <c r="C169" s="3"/>
      <c r="D169" s="3"/>
      <c r="E169" s="3"/>
      <c r="F169" s="3"/>
      <c r="G169" s="3"/>
      <c r="H169" s="3"/>
      <c r="I169" s="3"/>
      <c r="J169" s="3"/>
    </row>
    <row r="170" spans="1:10" x14ac:dyDescent="0.3">
      <c r="A170" s="3"/>
      <c r="B170" s="3"/>
      <c r="C170" s="3"/>
      <c r="D170" s="3"/>
      <c r="E170" s="3"/>
      <c r="F170" s="3"/>
      <c r="G170" s="3"/>
      <c r="H170" s="3"/>
      <c r="I170" s="3"/>
      <c r="J170" s="3"/>
    </row>
    <row r="171" spans="1:10" x14ac:dyDescent="0.3">
      <c r="A171" s="3"/>
      <c r="B171" s="3"/>
      <c r="C171" s="3"/>
      <c r="D171" s="3"/>
      <c r="E171" s="3"/>
      <c r="F171" s="3"/>
      <c r="G171" s="3"/>
      <c r="H171" s="3"/>
      <c r="I171" s="3"/>
      <c r="J171" s="3"/>
    </row>
    <row r="172" spans="1:10" x14ac:dyDescent="0.3">
      <c r="A172" s="3"/>
      <c r="B172" s="3"/>
      <c r="C172" s="3"/>
      <c r="D172" s="3"/>
      <c r="E172" s="3"/>
      <c r="F172" s="3"/>
      <c r="G172" s="3"/>
      <c r="H172" s="3"/>
      <c r="I172" s="3"/>
      <c r="J172" s="3"/>
    </row>
    <row r="173" spans="1:10" x14ac:dyDescent="0.3">
      <c r="A173" s="3"/>
      <c r="B173" s="3"/>
      <c r="C173" s="3"/>
      <c r="D173" s="3"/>
      <c r="E173" s="3"/>
      <c r="F173" s="3"/>
      <c r="G173" s="3"/>
      <c r="H173" s="3"/>
      <c r="I173" s="3"/>
      <c r="J173" s="3"/>
    </row>
    <row r="174" spans="1:10" x14ac:dyDescent="0.3">
      <c r="A174" s="3"/>
      <c r="B174" s="3"/>
      <c r="C174" s="3"/>
      <c r="D174" s="3"/>
      <c r="E174" s="3"/>
      <c r="F174" s="3"/>
      <c r="G174" s="3"/>
      <c r="H174" s="3"/>
      <c r="I174" s="3"/>
      <c r="J174" s="3"/>
    </row>
    <row r="175" spans="1:10" x14ac:dyDescent="0.3">
      <c r="A175" s="3"/>
      <c r="B175" s="3"/>
      <c r="C175" s="3"/>
      <c r="D175" s="3"/>
      <c r="E175" s="3"/>
      <c r="F175" s="3"/>
      <c r="G175" s="3"/>
      <c r="H175" s="3"/>
      <c r="I175" s="3"/>
      <c r="J175" s="3"/>
    </row>
    <row r="176" spans="1:10" x14ac:dyDescent="0.3">
      <c r="A176" s="3"/>
      <c r="B176" s="3"/>
      <c r="C176" s="3"/>
      <c r="D176" s="3"/>
      <c r="E176" s="3"/>
      <c r="F176" s="3"/>
      <c r="G176" s="3"/>
      <c r="H176" s="3"/>
      <c r="I176" s="3"/>
      <c r="J176" s="3"/>
    </row>
    <row r="177" spans="1:10" x14ac:dyDescent="0.3">
      <c r="A177" s="3"/>
      <c r="B177" s="3"/>
      <c r="C177" s="3"/>
      <c r="D177" s="3"/>
      <c r="E177" s="3"/>
      <c r="F177" s="3"/>
      <c r="G177" s="3"/>
      <c r="H177" s="3"/>
      <c r="I177" s="3"/>
      <c r="J177" s="3"/>
    </row>
    <row r="178" spans="1:10" x14ac:dyDescent="0.3">
      <c r="A178" s="3"/>
      <c r="B178" s="3"/>
      <c r="C178" s="3"/>
      <c r="D178" s="3"/>
      <c r="E178" s="3"/>
      <c r="F178" s="3"/>
      <c r="G178" s="3"/>
      <c r="H178" s="3"/>
      <c r="I178" s="3"/>
      <c r="J178" s="3"/>
    </row>
    <row r="179" spans="1:10" x14ac:dyDescent="0.3">
      <c r="A179" s="3"/>
      <c r="B179" s="3"/>
      <c r="C179" s="3"/>
      <c r="D179" s="3"/>
      <c r="E179" s="3"/>
      <c r="F179" s="3"/>
      <c r="G179" s="3"/>
      <c r="H179" s="3"/>
      <c r="I179" s="3"/>
      <c r="J179" s="3"/>
    </row>
    <row r="180" spans="1:10" x14ac:dyDescent="0.3">
      <c r="A180" s="3"/>
      <c r="B180" s="3"/>
      <c r="C180" s="3"/>
      <c r="D180" s="3"/>
      <c r="E180" s="3"/>
      <c r="F180" s="3"/>
      <c r="G180" s="3"/>
      <c r="H180" s="3"/>
      <c r="I180" s="3"/>
      <c r="J180" s="3"/>
    </row>
    <row r="181" spans="1:10" x14ac:dyDescent="0.3">
      <c r="A181" s="3"/>
      <c r="B181" s="3"/>
      <c r="C181" s="3"/>
      <c r="D181" s="3"/>
      <c r="E181" s="3"/>
      <c r="F181" s="3"/>
      <c r="G181" s="3"/>
      <c r="H181" s="3"/>
      <c r="I181" s="3"/>
      <c r="J181" s="3"/>
    </row>
    <row r="182" spans="1:10" x14ac:dyDescent="0.3">
      <c r="A182" s="3"/>
      <c r="B182" s="3"/>
      <c r="C182" s="3"/>
      <c r="D182" s="3"/>
      <c r="E182" s="3"/>
      <c r="F182" s="3"/>
      <c r="G182" s="3"/>
      <c r="H182" s="3"/>
      <c r="I182" s="3"/>
      <c r="J182" s="3"/>
    </row>
    <row r="183" spans="1:10" x14ac:dyDescent="0.3">
      <c r="A183" s="3"/>
      <c r="B183" s="3"/>
      <c r="C183" s="3"/>
      <c r="D183" s="3"/>
      <c r="E183" s="3"/>
      <c r="F183" s="3"/>
      <c r="G183" s="3"/>
      <c r="H183" s="3"/>
      <c r="I183" s="3"/>
      <c r="J183" s="3"/>
    </row>
    <row r="184" spans="1:10" x14ac:dyDescent="0.3">
      <c r="A184" s="3"/>
      <c r="B184" s="3"/>
      <c r="C184" s="3"/>
      <c r="D184" s="3"/>
      <c r="E184" s="3"/>
      <c r="F184" s="3"/>
      <c r="G184" s="3"/>
      <c r="H184" s="3"/>
      <c r="I184" s="3"/>
      <c r="J184" s="3"/>
    </row>
    <row r="185" spans="1:10" x14ac:dyDescent="0.3">
      <c r="A185" s="3"/>
      <c r="B185" s="3"/>
      <c r="C185" s="3"/>
      <c r="D185" s="3"/>
      <c r="E185" s="3"/>
      <c r="F185" s="3"/>
      <c r="G185" s="3"/>
      <c r="H185" s="3"/>
      <c r="I185" s="3"/>
      <c r="J185" s="3"/>
    </row>
    <row r="186" spans="1:10" x14ac:dyDescent="0.3">
      <c r="A186" s="3"/>
      <c r="B186" s="3"/>
      <c r="C186" s="3"/>
      <c r="D186" s="3"/>
      <c r="E186" s="3"/>
      <c r="F186" s="3"/>
      <c r="G186" s="3"/>
      <c r="H186" s="3"/>
      <c r="I186" s="3"/>
      <c r="J186" s="3"/>
    </row>
    <row r="187" spans="1:10" x14ac:dyDescent="0.3">
      <c r="A187" s="3"/>
      <c r="B187" s="3"/>
      <c r="C187" s="3"/>
      <c r="D187" s="3"/>
      <c r="E187" s="3"/>
      <c r="F187" s="3"/>
      <c r="G187" s="3"/>
      <c r="H187" s="3"/>
      <c r="I187" s="3"/>
      <c r="J187" s="3"/>
    </row>
    <row r="188" spans="1:10" x14ac:dyDescent="0.3">
      <c r="A188" s="3"/>
      <c r="B188" s="3"/>
      <c r="C188" s="3"/>
      <c r="D188" s="3"/>
      <c r="E188" s="3"/>
      <c r="F188" s="3"/>
      <c r="G188" s="3"/>
      <c r="H188" s="3"/>
      <c r="I188" s="3"/>
      <c r="J188" s="3"/>
    </row>
    <row r="189" spans="1:10" x14ac:dyDescent="0.3">
      <c r="A189" s="3"/>
      <c r="B189" s="3"/>
      <c r="C189" s="3"/>
      <c r="D189" s="3"/>
      <c r="E189" s="3"/>
      <c r="F189" s="3"/>
      <c r="G189" s="3"/>
      <c r="H189" s="3"/>
      <c r="I189" s="3"/>
      <c r="J189" s="3"/>
    </row>
    <row r="190" spans="1:10" x14ac:dyDescent="0.3">
      <c r="A190" s="3"/>
      <c r="B190" s="3"/>
      <c r="C190" s="3"/>
      <c r="D190" s="3"/>
      <c r="E190" s="3"/>
      <c r="F190" s="3"/>
      <c r="G190" s="3"/>
      <c r="H190" s="3"/>
      <c r="I190" s="3"/>
      <c r="J190" s="3"/>
    </row>
    <row r="191" spans="1:10" x14ac:dyDescent="0.3">
      <c r="A191" s="3"/>
      <c r="B191" s="3"/>
      <c r="C191" s="3"/>
      <c r="D191" s="3"/>
      <c r="E191" s="3"/>
      <c r="F191" s="3"/>
      <c r="G191" s="3"/>
      <c r="H191" s="3"/>
      <c r="I191" s="3"/>
      <c r="J191" s="3"/>
    </row>
    <row r="192" spans="1:10" x14ac:dyDescent="0.3">
      <c r="A192" s="3"/>
      <c r="B192" s="3"/>
      <c r="C192" s="3"/>
      <c r="D192" s="3"/>
      <c r="E192" s="3"/>
      <c r="F192" s="3"/>
      <c r="G192" s="3"/>
      <c r="H192" s="3"/>
      <c r="I192" s="3"/>
      <c r="J192" s="3"/>
    </row>
    <row r="193" spans="1:10" x14ac:dyDescent="0.3">
      <c r="A193" s="3"/>
      <c r="B193" s="3"/>
      <c r="C193" s="3"/>
      <c r="D193" s="3"/>
      <c r="E193" s="3"/>
      <c r="F193" s="3"/>
      <c r="G193" s="3"/>
      <c r="H193" s="3"/>
      <c r="I193" s="3"/>
      <c r="J193" s="3"/>
    </row>
    <row r="194" spans="1:10" x14ac:dyDescent="0.3">
      <c r="A194" s="3"/>
      <c r="B194" s="3"/>
      <c r="C194" s="3"/>
      <c r="D194" s="3"/>
      <c r="E194" s="3"/>
      <c r="F194" s="3"/>
      <c r="G194" s="3"/>
      <c r="H194" s="3"/>
      <c r="I194" s="3"/>
      <c r="J194" s="3"/>
    </row>
    <row r="195" spans="1:10" x14ac:dyDescent="0.3">
      <c r="A195" s="3"/>
      <c r="B195" s="3"/>
      <c r="C195" s="3"/>
      <c r="D195" s="3"/>
      <c r="E195" s="3"/>
      <c r="F195" s="3"/>
      <c r="G195" s="3"/>
      <c r="H195" s="3"/>
      <c r="I195" s="3"/>
      <c r="J195" s="3"/>
    </row>
    <row r="196" spans="1:10" x14ac:dyDescent="0.3">
      <c r="A196" s="3"/>
      <c r="B196" s="3"/>
      <c r="C196" s="3"/>
      <c r="D196" s="3"/>
      <c r="E196" s="3"/>
      <c r="F196" s="3"/>
      <c r="G196" s="3"/>
      <c r="H196" s="3"/>
      <c r="I196" s="3"/>
      <c r="J196" s="3"/>
    </row>
    <row r="197" spans="1:10" x14ac:dyDescent="0.3">
      <c r="A197" s="3"/>
      <c r="B197" s="3"/>
      <c r="C197" s="3"/>
      <c r="D197" s="3"/>
      <c r="E197" s="3"/>
      <c r="F197" s="3"/>
      <c r="G197" s="3"/>
      <c r="H197" s="3"/>
      <c r="I197" s="3"/>
      <c r="J197" s="3"/>
    </row>
    <row r="198" spans="1:10" x14ac:dyDescent="0.3">
      <c r="A198" s="3"/>
      <c r="B198" s="3"/>
      <c r="C198" s="3"/>
      <c r="D198" s="3"/>
      <c r="E198" s="3"/>
      <c r="F198" s="3"/>
      <c r="G198" s="3"/>
      <c r="H198" s="3"/>
      <c r="I198" s="3"/>
      <c r="J198" s="3"/>
    </row>
    <row r="199" spans="1:10" x14ac:dyDescent="0.3">
      <c r="A199" s="3"/>
      <c r="B199" s="3"/>
      <c r="C199" s="3"/>
      <c r="D199" s="3"/>
      <c r="E199" s="3"/>
      <c r="F199" s="3"/>
      <c r="G199" s="3"/>
      <c r="H199" s="3"/>
      <c r="I199" s="3"/>
      <c r="J199" s="3"/>
    </row>
    <row r="200" spans="1:10" x14ac:dyDescent="0.3">
      <c r="A200" s="3"/>
      <c r="B200" s="3"/>
      <c r="C200" s="3"/>
      <c r="D200" s="3"/>
      <c r="E200" s="3"/>
      <c r="F200" s="3"/>
      <c r="G200" s="3"/>
      <c r="H200" s="3"/>
      <c r="I200" s="3"/>
      <c r="J200" s="3"/>
    </row>
    <row r="201" spans="1:10" x14ac:dyDescent="0.3">
      <c r="A201" s="3"/>
      <c r="B201" s="3"/>
      <c r="C201" s="3"/>
      <c r="D201" s="3"/>
      <c r="E201" s="3"/>
      <c r="F201" s="3"/>
      <c r="G201" s="3"/>
      <c r="H201" s="3"/>
      <c r="I201" s="3"/>
      <c r="J201" s="3"/>
    </row>
    <row r="202" spans="1:10" x14ac:dyDescent="0.3">
      <c r="A202" s="3"/>
      <c r="B202" s="3"/>
      <c r="C202" s="3"/>
      <c r="D202" s="3"/>
      <c r="E202" s="3"/>
      <c r="F202" s="3"/>
      <c r="G202" s="3"/>
      <c r="H202" s="3"/>
      <c r="I202" s="3"/>
      <c r="J202" s="3"/>
    </row>
    <row r="203" spans="1:10" x14ac:dyDescent="0.3">
      <c r="A203" s="3"/>
      <c r="B203" s="3"/>
      <c r="C203" s="3"/>
      <c r="D203" s="3"/>
      <c r="E203" s="3"/>
      <c r="F203" s="3"/>
      <c r="G203" s="3"/>
      <c r="H203" s="3"/>
      <c r="I203" s="3"/>
      <c r="J203" s="3"/>
    </row>
    <row r="204" spans="1:10" x14ac:dyDescent="0.3">
      <c r="A204" s="3"/>
      <c r="B204" s="3"/>
      <c r="C204" s="3"/>
      <c r="D204" s="3"/>
      <c r="E204" s="3"/>
      <c r="F204" s="3"/>
      <c r="G204" s="3"/>
      <c r="H204" s="3"/>
      <c r="I204" s="3"/>
      <c r="J204" s="3"/>
    </row>
    <row r="205" spans="1:10" x14ac:dyDescent="0.3">
      <c r="A205" s="3"/>
      <c r="B205" s="3"/>
      <c r="C205" s="3"/>
      <c r="D205" s="3"/>
      <c r="E205" s="3"/>
      <c r="F205" s="3"/>
      <c r="G205" s="3"/>
      <c r="H205" s="3"/>
      <c r="I205" s="3"/>
      <c r="J205" s="3"/>
    </row>
    <row r="206" spans="1:10" x14ac:dyDescent="0.3">
      <c r="A206" s="3"/>
      <c r="B206" s="3"/>
      <c r="C206" s="3"/>
      <c r="D206" s="3"/>
      <c r="E206" s="3"/>
      <c r="F206" s="3"/>
      <c r="G206" s="3"/>
      <c r="H206" s="3"/>
      <c r="I206" s="3"/>
      <c r="J206" s="3"/>
    </row>
    <row r="207" spans="1:10" x14ac:dyDescent="0.3">
      <c r="A207" s="3"/>
      <c r="B207" s="3"/>
      <c r="C207" s="3"/>
      <c r="D207" s="3"/>
      <c r="E207" s="3"/>
      <c r="F207" s="3"/>
      <c r="G207" s="3"/>
      <c r="H207" s="3"/>
      <c r="I207" s="3"/>
      <c r="J207" s="3"/>
    </row>
    <row r="208" spans="1:10" x14ac:dyDescent="0.3">
      <c r="A208" s="3"/>
      <c r="B208" s="3"/>
      <c r="C208" s="3"/>
      <c r="D208" s="3"/>
      <c r="E208" s="3"/>
      <c r="F208" s="3"/>
      <c r="G208" s="3"/>
      <c r="H208" s="3"/>
      <c r="I208" s="3"/>
      <c r="J208" s="3"/>
    </row>
    <row r="209" spans="1:10" x14ac:dyDescent="0.3">
      <c r="A209" s="3"/>
      <c r="B209" s="3"/>
      <c r="C209" s="3"/>
      <c r="D209" s="3"/>
      <c r="E209" s="3"/>
      <c r="F209" s="3"/>
      <c r="G209" s="3"/>
      <c r="H209" s="3"/>
      <c r="I209" s="3"/>
      <c r="J209" s="3"/>
    </row>
    <row r="210" spans="1:10" x14ac:dyDescent="0.3">
      <c r="A210" s="3"/>
      <c r="B210" s="3"/>
      <c r="C210" s="3"/>
      <c r="D210" s="3"/>
      <c r="E210" s="3"/>
      <c r="F210" s="3"/>
      <c r="G210" s="3"/>
      <c r="H210" s="3"/>
      <c r="I210" s="3"/>
      <c r="J210" s="3"/>
    </row>
    <row r="211" spans="1:10" x14ac:dyDescent="0.3">
      <c r="A211" s="3"/>
      <c r="B211" s="3"/>
      <c r="C211" s="3"/>
      <c r="D211" s="3"/>
      <c r="E211" s="3"/>
      <c r="F211" s="3"/>
      <c r="G211" s="3"/>
      <c r="H211" s="3"/>
      <c r="I211" s="3"/>
      <c r="J211" s="3"/>
    </row>
    <row r="212" spans="1:10" x14ac:dyDescent="0.3">
      <c r="A212" s="3"/>
      <c r="B212" s="3"/>
      <c r="C212" s="3"/>
      <c r="D212" s="3"/>
      <c r="E212" s="3"/>
      <c r="F212" s="3"/>
      <c r="G212" s="3"/>
      <c r="H212" s="3"/>
      <c r="I212" s="3"/>
      <c r="J212" s="3"/>
    </row>
    <row r="213" spans="1:10" x14ac:dyDescent="0.3">
      <c r="A213" s="3"/>
      <c r="B213" s="3"/>
      <c r="C213" s="3"/>
      <c r="D213" s="3"/>
      <c r="E213" s="3"/>
      <c r="F213" s="3"/>
      <c r="G213" s="3"/>
      <c r="H213" s="3"/>
      <c r="I213" s="3"/>
      <c r="J213" s="3"/>
    </row>
    <row r="214" spans="1:10" x14ac:dyDescent="0.3">
      <c r="A214" s="3"/>
      <c r="B214" s="3"/>
      <c r="C214" s="3"/>
      <c r="D214" s="3"/>
      <c r="E214" s="3"/>
      <c r="F214" s="3"/>
      <c r="G214" s="3"/>
      <c r="H214" s="3"/>
      <c r="I214" s="3"/>
      <c r="J214" s="3"/>
    </row>
    <row r="215" spans="1:10" x14ac:dyDescent="0.3">
      <c r="A215" s="3"/>
      <c r="B215" s="3"/>
      <c r="C215" s="3"/>
      <c r="D215" s="3"/>
      <c r="E215" s="3"/>
      <c r="F215" s="3"/>
      <c r="G215" s="3"/>
      <c r="H215" s="3"/>
      <c r="I215" s="3"/>
      <c r="J215" s="3"/>
    </row>
    <row r="216" spans="1:10" x14ac:dyDescent="0.3">
      <c r="A216" s="3"/>
      <c r="B216" s="3"/>
      <c r="C216" s="3"/>
      <c r="D216" s="3"/>
      <c r="E216" s="3"/>
      <c r="F216" s="3"/>
      <c r="G216" s="3"/>
      <c r="H216" s="3"/>
      <c r="I216" s="3"/>
      <c r="J216" s="3"/>
    </row>
    <row r="217" spans="1:10" x14ac:dyDescent="0.3">
      <c r="A217" s="3"/>
      <c r="B217" s="3"/>
      <c r="C217" s="3"/>
      <c r="D217" s="3"/>
      <c r="E217" s="3"/>
      <c r="F217" s="3"/>
      <c r="G217" s="3"/>
      <c r="H217" s="3"/>
      <c r="I217" s="3"/>
      <c r="J217" s="3"/>
    </row>
    <row r="218" spans="1:10" x14ac:dyDescent="0.3">
      <c r="A218" s="3"/>
      <c r="B218" s="3"/>
      <c r="C218" s="3"/>
      <c r="D218" s="3"/>
      <c r="E218" s="3"/>
      <c r="F218" s="3"/>
      <c r="G218" s="3"/>
      <c r="H218" s="3"/>
      <c r="I218" s="3"/>
      <c r="J218" s="3"/>
    </row>
    <row r="219" spans="1:10" x14ac:dyDescent="0.3">
      <c r="A219" s="3"/>
      <c r="B219" s="3"/>
      <c r="C219" s="3"/>
      <c r="D219" s="3"/>
      <c r="E219" s="3"/>
      <c r="F219" s="3"/>
      <c r="G219" s="3"/>
      <c r="H219" s="3"/>
      <c r="I219" s="3"/>
      <c r="J219" s="3"/>
    </row>
    <row r="220" spans="1:10" x14ac:dyDescent="0.3">
      <c r="A220" s="3"/>
      <c r="B220" s="3"/>
      <c r="C220" s="3"/>
      <c r="D220" s="3"/>
      <c r="E220" s="3"/>
      <c r="F220" s="3"/>
      <c r="G220" s="3"/>
      <c r="H220" s="3"/>
      <c r="I220" s="3"/>
      <c r="J220" s="3"/>
    </row>
    <row r="221" spans="1:10" x14ac:dyDescent="0.3">
      <c r="A221" s="3"/>
      <c r="B221" s="3"/>
      <c r="C221" s="3"/>
      <c r="D221" s="3"/>
      <c r="E221" s="3"/>
      <c r="F221" s="3"/>
      <c r="G221" s="3"/>
      <c r="H221" s="3"/>
      <c r="I221" s="3"/>
      <c r="J221" s="3"/>
    </row>
    <row r="222" spans="1:10" x14ac:dyDescent="0.3">
      <c r="A222" s="3"/>
      <c r="B222" s="3"/>
      <c r="C222" s="3"/>
      <c r="D222" s="3"/>
      <c r="E222" s="3"/>
      <c r="F222" s="3"/>
      <c r="G222" s="3"/>
      <c r="H222" s="3"/>
      <c r="I222" s="3"/>
      <c r="J222" s="3"/>
    </row>
    <row r="223" spans="1:10" x14ac:dyDescent="0.3">
      <c r="A223" s="3"/>
      <c r="B223" s="3"/>
      <c r="C223" s="3"/>
      <c r="D223" s="3"/>
      <c r="E223" s="3"/>
      <c r="F223" s="3"/>
      <c r="G223" s="3"/>
      <c r="H223" s="3"/>
      <c r="I223" s="3"/>
      <c r="J223" s="3"/>
    </row>
    <row r="224" spans="1:10" x14ac:dyDescent="0.3">
      <c r="A224" s="3"/>
      <c r="B224" s="3"/>
      <c r="C224" s="3"/>
      <c r="D224" s="3"/>
      <c r="E224" s="3"/>
      <c r="F224" s="3"/>
      <c r="G224" s="3"/>
      <c r="H224" s="3"/>
      <c r="I224" s="3"/>
      <c r="J224" s="3"/>
    </row>
    <row r="225" spans="1:10" x14ac:dyDescent="0.3">
      <c r="A225" s="3"/>
      <c r="B225" s="3"/>
      <c r="C225" s="3"/>
      <c r="D225" s="3"/>
      <c r="E225" s="3"/>
      <c r="F225" s="3"/>
      <c r="G225" s="3"/>
      <c r="H225" s="3"/>
      <c r="I225" s="3"/>
      <c r="J225" s="3"/>
    </row>
    <row r="226" spans="1:10" x14ac:dyDescent="0.3">
      <c r="A226" s="3"/>
      <c r="B226" s="3"/>
      <c r="C226" s="3"/>
      <c r="D226" s="3"/>
      <c r="E226" s="3"/>
      <c r="F226" s="3"/>
      <c r="G226" s="3"/>
      <c r="H226" s="3"/>
      <c r="I226" s="3"/>
      <c r="J226" s="3"/>
    </row>
    <row r="227" spans="1:10" x14ac:dyDescent="0.3">
      <c r="A227" s="3"/>
      <c r="B227" s="3"/>
      <c r="C227" s="3"/>
      <c r="D227" s="3"/>
      <c r="E227" s="3"/>
      <c r="F227" s="3"/>
      <c r="G227" s="3"/>
      <c r="H227" s="3"/>
      <c r="I227" s="3"/>
      <c r="J227" s="3"/>
    </row>
    <row r="228" spans="1:10" x14ac:dyDescent="0.3">
      <c r="A228" s="3"/>
      <c r="B228" s="3"/>
      <c r="C228" s="3"/>
      <c r="D228" s="3"/>
      <c r="E228" s="3"/>
      <c r="F228" s="3"/>
      <c r="G228" s="3"/>
      <c r="H228" s="3"/>
      <c r="I228" s="3"/>
      <c r="J228" s="3"/>
    </row>
    <row r="229" spans="1:10" x14ac:dyDescent="0.3">
      <c r="A229" s="3"/>
      <c r="B229" s="3"/>
      <c r="C229" s="3"/>
      <c r="D229" s="3"/>
      <c r="E229" s="3"/>
      <c r="F229" s="3"/>
      <c r="G229" s="3"/>
      <c r="H229" s="3"/>
      <c r="I229" s="3"/>
      <c r="J229" s="3"/>
    </row>
    <row r="230" spans="1:10" x14ac:dyDescent="0.3">
      <c r="A230" s="3"/>
      <c r="B230" s="3"/>
      <c r="C230" s="3"/>
      <c r="D230" s="3"/>
      <c r="E230" s="3"/>
      <c r="F230" s="3"/>
      <c r="G230" s="3"/>
      <c r="H230" s="3"/>
      <c r="I230" s="3"/>
      <c r="J230" s="3"/>
    </row>
    <row r="231" spans="1:10" x14ac:dyDescent="0.3">
      <c r="A231" s="3"/>
      <c r="B231" s="3"/>
      <c r="C231" s="3"/>
      <c r="D231" s="3"/>
      <c r="E231" s="3"/>
      <c r="F231" s="3"/>
      <c r="G231" s="3"/>
      <c r="H231" s="3"/>
      <c r="I231" s="3"/>
      <c r="J231" s="3"/>
    </row>
    <row r="232" spans="1:10" x14ac:dyDescent="0.3">
      <c r="A232" s="3"/>
      <c r="B232" s="3"/>
      <c r="C232" s="3"/>
      <c r="D232" s="3"/>
      <c r="E232" s="3"/>
      <c r="F232" s="3"/>
      <c r="G232" s="3"/>
      <c r="H232" s="3"/>
      <c r="I232" s="3"/>
      <c r="J232" s="3"/>
    </row>
    <row r="233" spans="1:10" x14ac:dyDescent="0.3">
      <c r="A233" s="3"/>
      <c r="B233" s="3"/>
      <c r="C233" s="3"/>
      <c r="D233" s="3"/>
      <c r="E233" s="3"/>
      <c r="F233" s="3"/>
      <c r="G233" s="3"/>
      <c r="H233" s="3"/>
      <c r="I233" s="3"/>
      <c r="J233" s="3"/>
    </row>
    <row r="234" spans="1:10" x14ac:dyDescent="0.3">
      <c r="A234" s="3"/>
      <c r="B234" s="3"/>
      <c r="C234" s="3"/>
      <c r="D234" s="3"/>
      <c r="E234" s="3"/>
      <c r="F234" s="3"/>
      <c r="G234" s="3"/>
      <c r="H234" s="3"/>
      <c r="I234" s="3"/>
      <c r="J234" s="3"/>
    </row>
    <row r="235" spans="1:10" x14ac:dyDescent="0.3">
      <c r="A235" s="3"/>
      <c r="B235" s="3"/>
      <c r="C235" s="3"/>
      <c r="D235" s="3"/>
      <c r="E235" s="3"/>
      <c r="F235" s="3"/>
      <c r="G235" s="3"/>
      <c r="H235" s="3"/>
      <c r="I235" s="3"/>
      <c r="J235" s="3"/>
    </row>
    <row r="236" spans="1:10" x14ac:dyDescent="0.3">
      <c r="A236" s="3"/>
      <c r="B236" s="3"/>
      <c r="C236" s="3"/>
      <c r="D236" s="3"/>
      <c r="E236" s="3"/>
      <c r="F236" s="3"/>
      <c r="G236" s="3"/>
      <c r="H236" s="3"/>
      <c r="I236" s="3"/>
      <c r="J236" s="3"/>
    </row>
    <row r="237" spans="1:10" x14ac:dyDescent="0.3">
      <c r="A237" s="3"/>
      <c r="B237" s="3"/>
      <c r="C237" s="3"/>
      <c r="D237" s="3"/>
      <c r="E237" s="3"/>
      <c r="F237" s="3"/>
      <c r="G237" s="3"/>
      <c r="H237" s="3"/>
      <c r="I237" s="3"/>
      <c r="J237" s="3"/>
    </row>
    <row r="238" spans="1:10" x14ac:dyDescent="0.3">
      <c r="A238" s="3"/>
      <c r="B238" s="3"/>
      <c r="C238" s="3"/>
      <c r="D238" s="3"/>
      <c r="E238" s="3"/>
      <c r="F238" s="3"/>
      <c r="G238" s="3"/>
      <c r="H238" s="3"/>
      <c r="I238" s="3"/>
      <c r="J238" s="3"/>
    </row>
    <row r="239" spans="1:10" x14ac:dyDescent="0.3">
      <c r="A239" s="3"/>
      <c r="B239" s="3"/>
      <c r="C239" s="3"/>
      <c r="D239" s="3"/>
      <c r="E239" s="3"/>
      <c r="F239" s="3"/>
      <c r="G239" s="3"/>
      <c r="H239" s="3"/>
      <c r="I239" s="3"/>
      <c r="J239" s="3"/>
    </row>
    <row r="240" spans="1:10" x14ac:dyDescent="0.3">
      <c r="A240" s="3"/>
      <c r="B240" s="3"/>
      <c r="C240" s="3"/>
      <c r="D240" s="3"/>
      <c r="E240" s="3"/>
      <c r="F240" s="3"/>
      <c r="G240" s="3"/>
      <c r="H240" s="3"/>
      <c r="I240" s="3"/>
      <c r="J240" s="3"/>
    </row>
    <row r="241" spans="1:10" x14ac:dyDescent="0.3">
      <c r="A241" s="3"/>
      <c r="B241" s="3"/>
      <c r="C241" s="3"/>
      <c r="D241" s="3"/>
      <c r="E241" s="3"/>
      <c r="F241" s="3"/>
      <c r="G241" s="3"/>
      <c r="H241" s="3"/>
      <c r="I241" s="3"/>
      <c r="J241" s="3"/>
    </row>
    <row r="242" spans="1:10" x14ac:dyDescent="0.3">
      <c r="A242" s="3"/>
      <c r="B242" s="3"/>
      <c r="C242" s="3"/>
      <c r="D242" s="3"/>
      <c r="E242" s="3"/>
      <c r="F242" s="3"/>
      <c r="G242" s="3"/>
      <c r="H242" s="3"/>
      <c r="I242" s="3"/>
      <c r="J242" s="3"/>
    </row>
    <row r="243" spans="1:10" x14ac:dyDescent="0.3">
      <c r="A243" s="3"/>
      <c r="B243" s="3"/>
      <c r="C243" s="3"/>
      <c r="D243" s="3"/>
      <c r="E243" s="3"/>
      <c r="F243" s="3"/>
      <c r="G243" s="3"/>
      <c r="H243" s="3"/>
      <c r="I243" s="3"/>
      <c r="J243" s="3"/>
    </row>
    <row r="244" spans="1:10" x14ac:dyDescent="0.3">
      <c r="A244" s="3"/>
      <c r="B244" s="3"/>
      <c r="C244" s="3"/>
      <c r="D244" s="3"/>
      <c r="E244" s="3"/>
      <c r="F244" s="3"/>
      <c r="G244" s="3"/>
      <c r="H244" s="3"/>
      <c r="I244" s="3"/>
      <c r="J244" s="3"/>
    </row>
    <row r="245" spans="1:10" x14ac:dyDescent="0.3">
      <c r="A245" s="3"/>
      <c r="B245" s="3"/>
      <c r="C245" s="3"/>
      <c r="D245" s="3"/>
      <c r="E245" s="3"/>
      <c r="F245" s="3"/>
      <c r="G245" s="3"/>
      <c r="H245" s="3"/>
      <c r="I245" s="3"/>
      <c r="J245" s="3"/>
    </row>
    <row r="246" spans="1:10" x14ac:dyDescent="0.3">
      <c r="A246" s="3"/>
      <c r="B246" s="3"/>
      <c r="C246" s="3"/>
      <c r="D246" s="3"/>
      <c r="E246" s="3"/>
      <c r="F246" s="3"/>
      <c r="G246" s="3"/>
      <c r="H246" s="3"/>
      <c r="I246" s="3"/>
      <c r="J246" s="3"/>
    </row>
    <row r="247" spans="1:10" x14ac:dyDescent="0.3">
      <c r="A247" s="3"/>
      <c r="B247" s="3"/>
      <c r="C247" s="3"/>
      <c r="D247" s="3"/>
      <c r="E247" s="3"/>
      <c r="F247" s="3"/>
      <c r="G247" s="3"/>
      <c r="H247" s="3"/>
      <c r="I247" s="3"/>
      <c r="J247" s="3"/>
    </row>
    <row r="248" spans="1:10" x14ac:dyDescent="0.3">
      <c r="A248" s="3"/>
      <c r="B248" s="3"/>
      <c r="C248" s="3"/>
      <c r="D248" s="3"/>
      <c r="E248" s="3"/>
      <c r="F248" s="3"/>
      <c r="G248" s="3"/>
      <c r="H248" s="3"/>
      <c r="I248" s="3"/>
      <c r="J248" s="3"/>
    </row>
    <row r="249" spans="1:10" x14ac:dyDescent="0.3">
      <c r="A249" s="3"/>
      <c r="B249" s="3"/>
      <c r="C249" s="3"/>
      <c r="D249" s="3"/>
      <c r="E249" s="3"/>
      <c r="F249" s="3"/>
      <c r="G249" s="3"/>
      <c r="H249" s="3"/>
      <c r="I249" s="3"/>
      <c r="J249" s="3"/>
    </row>
    <row r="250" spans="1:10" x14ac:dyDescent="0.3">
      <c r="A250" s="3"/>
      <c r="B250" s="3"/>
      <c r="C250" s="3"/>
      <c r="D250" s="3"/>
      <c r="E250" s="3"/>
      <c r="F250" s="3"/>
      <c r="G250" s="3"/>
      <c r="H250" s="3"/>
      <c r="I250" s="3"/>
      <c r="J250" s="3"/>
    </row>
    <row r="251" spans="1:10" x14ac:dyDescent="0.3">
      <c r="A251" s="3"/>
      <c r="B251" s="3"/>
      <c r="C251" s="3"/>
      <c r="D251" s="3"/>
      <c r="E251" s="3"/>
      <c r="F251" s="3"/>
      <c r="G251" s="3"/>
      <c r="H251" s="3"/>
      <c r="I251" s="3"/>
      <c r="J251" s="3"/>
    </row>
    <row r="252" spans="1:10" x14ac:dyDescent="0.3">
      <c r="A252" s="3"/>
      <c r="B252" s="3"/>
      <c r="C252" s="3"/>
      <c r="D252" s="3"/>
      <c r="E252" s="3"/>
      <c r="F252" s="3"/>
      <c r="G252" s="3"/>
      <c r="H252" s="3"/>
      <c r="I252" s="3"/>
      <c r="J252" s="3"/>
    </row>
    <row r="253" spans="1:10" x14ac:dyDescent="0.3">
      <c r="A253" s="3"/>
      <c r="B253" s="3"/>
      <c r="C253" s="3"/>
      <c r="D253" s="3"/>
      <c r="E253" s="3"/>
      <c r="F253" s="3"/>
      <c r="G253" s="3"/>
      <c r="H253" s="3"/>
      <c r="I253" s="3"/>
      <c r="J253" s="3"/>
    </row>
    <row r="254" spans="1:10" x14ac:dyDescent="0.3">
      <c r="A254" s="3"/>
      <c r="B254" s="3"/>
      <c r="C254" s="3"/>
      <c r="D254" s="3"/>
      <c r="E254" s="3"/>
      <c r="F254" s="3"/>
      <c r="G254" s="3"/>
      <c r="H254" s="3"/>
      <c r="I254" s="3"/>
      <c r="J254" s="3"/>
    </row>
    <row r="255" spans="1:10" x14ac:dyDescent="0.3">
      <c r="A255" s="3"/>
      <c r="B255" s="3"/>
      <c r="C255" s="3"/>
      <c r="D255" s="3"/>
      <c r="E255" s="3"/>
      <c r="F255" s="3"/>
      <c r="G255" s="3"/>
      <c r="H255" s="3"/>
      <c r="I255" s="3"/>
      <c r="J255" s="3"/>
    </row>
    <row r="256" spans="1:10" x14ac:dyDescent="0.3">
      <c r="A256" s="3"/>
      <c r="B256" s="3"/>
      <c r="C256" s="3"/>
      <c r="D256" s="3"/>
      <c r="E256" s="3"/>
      <c r="F256" s="3"/>
      <c r="G256" s="3"/>
      <c r="H256" s="3"/>
      <c r="I256" s="3"/>
      <c r="J256" s="3"/>
    </row>
    <row r="257" spans="1:10" x14ac:dyDescent="0.3">
      <c r="A257" s="3"/>
      <c r="B257" s="3"/>
      <c r="C257" s="3"/>
      <c r="D257" s="3"/>
      <c r="E257" s="3"/>
      <c r="F257" s="3"/>
      <c r="G257" s="3"/>
      <c r="H257" s="3"/>
      <c r="I257" s="3"/>
      <c r="J257" s="3"/>
    </row>
    <row r="258" spans="1:10" x14ac:dyDescent="0.3">
      <c r="A258" s="3"/>
      <c r="B258" s="3"/>
      <c r="C258" s="3"/>
      <c r="D258" s="3"/>
      <c r="E258" s="3"/>
      <c r="F258" s="3"/>
      <c r="G258" s="3"/>
      <c r="H258" s="3"/>
      <c r="I258" s="3"/>
      <c r="J258" s="3"/>
    </row>
    <row r="259" spans="1:10" x14ac:dyDescent="0.3">
      <c r="A259" s="3"/>
      <c r="B259" s="3"/>
      <c r="C259" s="3"/>
      <c r="D259" s="3"/>
      <c r="E259" s="3"/>
      <c r="F259" s="3"/>
      <c r="G259" s="3"/>
      <c r="H259" s="3"/>
      <c r="I259" s="3"/>
      <c r="J259" s="3"/>
    </row>
    <row r="260" spans="1:10" x14ac:dyDescent="0.3">
      <c r="A260" s="3"/>
      <c r="B260" s="3"/>
      <c r="C260" s="3"/>
      <c r="D260" s="3"/>
      <c r="E260" s="3"/>
      <c r="F260" s="3"/>
      <c r="G260" s="3"/>
      <c r="H260" s="3"/>
      <c r="I260" s="3"/>
      <c r="J260" s="3"/>
    </row>
    <row r="261" spans="1:10" x14ac:dyDescent="0.3">
      <c r="A261" s="3"/>
      <c r="B261" s="3"/>
      <c r="C261" s="3"/>
      <c r="D261" s="3"/>
      <c r="E261" s="3"/>
      <c r="F261" s="3"/>
      <c r="G261" s="3"/>
      <c r="H261" s="3"/>
      <c r="I261" s="3"/>
      <c r="J261" s="3"/>
    </row>
    <row r="262" spans="1:10" x14ac:dyDescent="0.3">
      <c r="A262" s="3"/>
      <c r="B262" s="3"/>
      <c r="C262" s="3"/>
      <c r="D262" s="3"/>
      <c r="E262" s="3"/>
      <c r="F262" s="3"/>
      <c r="G262" s="3"/>
      <c r="H262" s="3"/>
      <c r="I262" s="3"/>
      <c r="J262" s="3"/>
    </row>
    <row r="263" spans="1:10" x14ac:dyDescent="0.3">
      <c r="A263" s="3"/>
      <c r="B263" s="3"/>
      <c r="C263" s="3"/>
      <c r="D263" s="3"/>
      <c r="E263" s="3"/>
      <c r="F263" s="3"/>
      <c r="G263" s="3"/>
      <c r="H263" s="3"/>
      <c r="I263" s="3"/>
      <c r="J263" s="3"/>
    </row>
    <row r="264" spans="1:10" x14ac:dyDescent="0.3">
      <c r="A264" s="3"/>
      <c r="B264" s="3"/>
      <c r="C264" s="3"/>
      <c r="D264" s="3"/>
      <c r="E264" s="3"/>
      <c r="F264" s="3"/>
      <c r="G264" s="3"/>
      <c r="H264" s="3"/>
      <c r="I264" s="3"/>
      <c r="J264" s="3"/>
    </row>
    <row r="265" spans="1:10" x14ac:dyDescent="0.3">
      <c r="A265" s="3"/>
      <c r="B265" s="3"/>
      <c r="C265" s="3"/>
      <c r="D265" s="3"/>
      <c r="E265" s="3"/>
      <c r="F265" s="3"/>
      <c r="G265" s="3"/>
      <c r="H265" s="3"/>
      <c r="I265" s="3"/>
      <c r="J265" s="3"/>
    </row>
    <row r="266" spans="1:10" x14ac:dyDescent="0.3">
      <c r="A266" s="3"/>
      <c r="B266" s="3"/>
      <c r="C266" s="3"/>
      <c r="D266" s="3"/>
      <c r="E266" s="3"/>
      <c r="F266" s="3"/>
      <c r="G266" s="3"/>
      <c r="H266" s="3"/>
      <c r="I266" s="3"/>
      <c r="J266" s="3"/>
    </row>
    <row r="267" spans="1:10" x14ac:dyDescent="0.3">
      <c r="A267" s="3"/>
      <c r="B267" s="3"/>
      <c r="C267" s="3"/>
      <c r="D267" s="3"/>
      <c r="E267" s="3"/>
      <c r="F267" s="3"/>
      <c r="G267" s="3"/>
      <c r="H267" s="3"/>
      <c r="I267" s="3"/>
      <c r="J267" s="3"/>
    </row>
    <row r="268" spans="1:10" x14ac:dyDescent="0.3">
      <c r="A268" s="3"/>
      <c r="B268" s="3"/>
      <c r="C268" s="3"/>
      <c r="D268" s="3"/>
      <c r="E268" s="3"/>
      <c r="F268" s="3"/>
      <c r="G268" s="3"/>
      <c r="H268" s="3"/>
      <c r="I268" s="3"/>
      <c r="J268" s="3"/>
    </row>
    <row r="269" spans="1:10" x14ac:dyDescent="0.3">
      <c r="A269" s="3"/>
      <c r="B269" s="3"/>
      <c r="C269" s="3"/>
      <c r="D269" s="3"/>
      <c r="E269" s="3"/>
      <c r="F269" s="3"/>
      <c r="G269" s="3"/>
      <c r="H269" s="3"/>
      <c r="I269" s="3"/>
      <c r="J269" s="3"/>
    </row>
    <row r="270" spans="1:10" x14ac:dyDescent="0.3">
      <c r="A270" s="3"/>
      <c r="B270" s="3"/>
      <c r="C270" s="3"/>
      <c r="D270" s="3"/>
      <c r="E270" s="3"/>
      <c r="F270" s="3"/>
      <c r="G270" s="3"/>
      <c r="H270" s="3"/>
      <c r="I270" s="3"/>
      <c r="J270" s="3"/>
    </row>
    <row r="271" spans="1:10" x14ac:dyDescent="0.3">
      <c r="A271" s="3"/>
      <c r="B271" s="3"/>
      <c r="C271" s="3"/>
      <c r="D271" s="3"/>
      <c r="E271" s="3"/>
      <c r="F271" s="3"/>
      <c r="G271" s="3"/>
      <c r="H271" s="3"/>
      <c r="I271" s="3"/>
      <c r="J271" s="3"/>
    </row>
    <row r="272" spans="1:10" x14ac:dyDescent="0.3">
      <c r="A272" s="3"/>
      <c r="B272" s="3"/>
      <c r="C272" s="3"/>
      <c r="D272" s="3"/>
      <c r="E272" s="3"/>
      <c r="F272" s="3"/>
      <c r="G272" s="3"/>
      <c r="H272" s="3"/>
      <c r="I272" s="3"/>
      <c r="J272" s="3"/>
    </row>
    <row r="273" spans="1:10" x14ac:dyDescent="0.3">
      <c r="A273" s="3"/>
      <c r="B273" s="3"/>
      <c r="C273" s="3"/>
      <c r="D273" s="3"/>
      <c r="E273" s="3"/>
      <c r="F273" s="3"/>
      <c r="G273" s="3"/>
      <c r="H273" s="3"/>
      <c r="I273" s="3"/>
      <c r="J273" s="3"/>
    </row>
    <row r="274" spans="1:10" x14ac:dyDescent="0.3">
      <c r="A274" s="3"/>
      <c r="B274" s="3"/>
      <c r="C274" s="3"/>
      <c r="D274" s="3"/>
      <c r="E274" s="3"/>
      <c r="F274" s="3"/>
      <c r="G274" s="3"/>
      <c r="H274" s="3"/>
      <c r="I274" s="3"/>
      <c r="J274" s="3"/>
    </row>
    <row r="275" spans="1:10" x14ac:dyDescent="0.3">
      <c r="A275" s="3"/>
      <c r="B275" s="3"/>
      <c r="C275" s="3"/>
      <c r="D275" s="3"/>
      <c r="E275" s="3"/>
      <c r="F275" s="3"/>
      <c r="G275" s="3"/>
      <c r="H275" s="3"/>
      <c r="I275" s="3"/>
      <c r="J275" s="3"/>
    </row>
    <row r="276" spans="1:10" x14ac:dyDescent="0.3">
      <c r="A276" s="3"/>
      <c r="B276" s="3"/>
      <c r="C276" s="3"/>
      <c r="D276" s="3"/>
      <c r="E276" s="3"/>
      <c r="F276" s="3"/>
      <c r="G276" s="3"/>
      <c r="H276" s="3"/>
      <c r="I276" s="3"/>
      <c r="J276" s="3"/>
    </row>
    <row r="277" spans="1:10" x14ac:dyDescent="0.3">
      <c r="A277" s="3"/>
      <c r="B277" s="3"/>
      <c r="C277" s="3"/>
      <c r="D277" s="3"/>
      <c r="E277" s="3"/>
      <c r="F277" s="3"/>
      <c r="G277" s="3"/>
      <c r="H277" s="3"/>
      <c r="I277" s="3"/>
      <c r="J277" s="3"/>
    </row>
    <row r="278" spans="1:10" x14ac:dyDescent="0.3">
      <c r="A278" s="3"/>
      <c r="B278" s="3"/>
      <c r="C278" s="3"/>
      <c r="D278" s="3"/>
      <c r="E278" s="3"/>
      <c r="F278" s="3"/>
      <c r="G278" s="3"/>
      <c r="H278" s="3"/>
      <c r="I278" s="3"/>
      <c r="J278" s="3"/>
    </row>
    <row r="279" spans="1:10" x14ac:dyDescent="0.3">
      <c r="A279" s="3"/>
      <c r="B279" s="3"/>
      <c r="C279" s="3"/>
      <c r="D279" s="3"/>
      <c r="E279" s="3"/>
      <c r="F279" s="3"/>
      <c r="G279" s="3"/>
      <c r="H279" s="3"/>
      <c r="I279" s="3"/>
      <c r="J279" s="3"/>
    </row>
    <row r="280" spans="1:10" x14ac:dyDescent="0.3">
      <c r="A280" s="3"/>
      <c r="B280" s="3"/>
      <c r="C280" s="3"/>
      <c r="D280" s="3"/>
      <c r="E280" s="3"/>
      <c r="F280" s="3"/>
      <c r="G280" s="3"/>
      <c r="H280" s="3"/>
      <c r="I280" s="3"/>
      <c r="J280" s="3"/>
    </row>
    <row r="281" spans="1:10" x14ac:dyDescent="0.3">
      <c r="A281" s="3"/>
      <c r="B281" s="3"/>
      <c r="C281" s="3"/>
      <c r="D281" s="3"/>
      <c r="E281" s="3"/>
      <c r="F281" s="3"/>
      <c r="G281" s="3"/>
      <c r="H281" s="3"/>
      <c r="I281" s="3"/>
      <c r="J281" s="3"/>
    </row>
    <row r="282" spans="1:10" x14ac:dyDescent="0.3">
      <c r="A282" s="3"/>
      <c r="B282" s="3"/>
      <c r="C282" s="3"/>
      <c r="D282" s="3"/>
      <c r="E282" s="3"/>
      <c r="F282" s="3"/>
      <c r="G282" s="3"/>
      <c r="H282" s="3"/>
      <c r="I282" s="3"/>
      <c r="J282" s="3"/>
    </row>
    <row r="283" spans="1:10" x14ac:dyDescent="0.3">
      <c r="A283" s="3"/>
      <c r="B283" s="3"/>
      <c r="C283" s="3"/>
      <c r="D283" s="3"/>
      <c r="E283" s="3"/>
      <c r="F283" s="3"/>
      <c r="G283" s="3"/>
      <c r="H283" s="3"/>
      <c r="I283" s="3"/>
      <c r="J283" s="3"/>
    </row>
    <row r="284" spans="1:10" x14ac:dyDescent="0.3">
      <c r="A284" s="3"/>
      <c r="B284" s="3"/>
      <c r="C284" s="3"/>
      <c r="D284" s="3"/>
      <c r="E284" s="3"/>
      <c r="F284" s="3"/>
      <c r="G284" s="3"/>
      <c r="H284" s="3"/>
      <c r="I284" s="3"/>
      <c r="J284" s="3"/>
    </row>
    <row r="285" spans="1:10" x14ac:dyDescent="0.3">
      <c r="A285" s="3"/>
      <c r="B285" s="3"/>
      <c r="C285" s="3"/>
      <c r="D285" s="3"/>
      <c r="E285" s="3"/>
      <c r="F285" s="3"/>
      <c r="G285" s="3"/>
      <c r="H285" s="3"/>
      <c r="I285" s="3"/>
      <c r="J285" s="3"/>
    </row>
    <row r="286" spans="1:10" x14ac:dyDescent="0.3">
      <c r="A286" s="3"/>
      <c r="B286" s="3"/>
      <c r="C286" s="3"/>
      <c r="D286" s="3"/>
      <c r="E286" s="3"/>
      <c r="F286" s="3"/>
      <c r="G286" s="3"/>
      <c r="H286" s="3"/>
      <c r="I286" s="3"/>
      <c r="J286" s="3"/>
    </row>
    <row r="287" spans="1:10" x14ac:dyDescent="0.3">
      <c r="A287" s="3"/>
      <c r="B287" s="3"/>
      <c r="C287" s="3"/>
      <c r="D287" s="3"/>
      <c r="E287" s="3"/>
      <c r="F287" s="3"/>
      <c r="G287" s="3"/>
      <c r="H287" s="3"/>
      <c r="I287" s="3"/>
      <c r="J287" s="3"/>
    </row>
    <row r="288" spans="1:10" x14ac:dyDescent="0.3">
      <c r="A288" s="3"/>
      <c r="B288" s="3"/>
      <c r="C288" s="3"/>
      <c r="D288" s="3"/>
      <c r="E288" s="3"/>
      <c r="F288" s="3"/>
      <c r="G288" s="3"/>
      <c r="H288" s="3"/>
      <c r="I288" s="3"/>
      <c r="J288" s="3"/>
    </row>
    <row r="289" spans="1:10" x14ac:dyDescent="0.3">
      <c r="A289" s="3"/>
      <c r="B289" s="3"/>
      <c r="C289" s="3"/>
      <c r="D289" s="3"/>
      <c r="E289" s="3"/>
      <c r="F289" s="3"/>
      <c r="G289" s="3"/>
      <c r="H289" s="3"/>
      <c r="I289" s="3"/>
      <c r="J289" s="3"/>
    </row>
    <row r="290" spans="1:10" x14ac:dyDescent="0.3">
      <c r="A290" s="3"/>
      <c r="B290" s="3"/>
      <c r="C290" s="3"/>
      <c r="D290" s="3"/>
      <c r="E290" s="3"/>
      <c r="F290" s="3"/>
      <c r="G290" s="3"/>
      <c r="H290" s="3"/>
      <c r="I290" s="3"/>
      <c r="J290" s="3"/>
    </row>
    <row r="291" spans="1:10" x14ac:dyDescent="0.3">
      <c r="A291" s="3"/>
      <c r="B291" s="3"/>
      <c r="C291" s="3"/>
      <c r="D291" s="3"/>
      <c r="E291" s="3"/>
      <c r="F291" s="3"/>
      <c r="G291" s="3"/>
      <c r="H291" s="3"/>
      <c r="I291" s="3"/>
      <c r="J291" s="3"/>
    </row>
    <row r="292" spans="1:10" x14ac:dyDescent="0.3">
      <c r="A292" s="3"/>
      <c r="B292" s="3"/>
      <c r="C292" s="3"/>
      <c r="D292" s="3"/>
      <c r="E292" s="3"/>
      <c r="F292" s="3"/>
      <c r="G292" s="3"/>
      <c r="H292" s="3"/>
      <c r="I292" s="3"/>
      <c r="J292" s="3"/>
    </row>
    <row r="293" spans="1:10" x14ac:dyDescent="0.3">
      <c r="A293" s="3"/>
      <c r="B293" s="3"/>
      <c r="C293" s="3"/>
      <c r="D293" s="3"/>
      <c r="E293" s="3"/>
      <c r="F293" s="3"/>
      <c r="G293" s="3"/>
      <c r="H293" s="3"/>
      <c r="I293" s="3"/>
      <c r="J293" s="3"/>
    </row>
    <row r="294" spans="1:10" x14ac:dyDescent="0.3">
      <c r="A294" s="3"/>
      <c r="B294" s="3"/>
      <c r="C294" s="3"/>
      <c r="D294" s="3"/>
      <c r="E294" s="3"/>
      <c r="F294" s="3"/>
      <c r="G294" s="3"/>
      <c r="H294" s="3"/>
      <c r="I294" s="3"/>
      <c r="J294" s="3"/>
    </row>
    <row r="295" spans="1:10" x14ac:dyDescent="0.3">
      <c r="A295" s="3"/>
      <c r="B295" s="3"/>
      <c r="C295" s="3"/>
      <c r="D295" s="3"/>
      <c r="E295" s="3"/>
      <c r="F295" s="3"/>
      <c r="G295" s="3"/>
      <c r="H295" s="3"/>
      <c r="I295" s="3"/>
      <c r="J295" s="3"/>
    </row>
    <row r="296" spans="1:10" x14ac:dyDescent="0.3">
      <c r="A296" s="3"/>
      <c r="B296" s="3"/>
      <c r="C296" s="3"/>
      <c r="D296" s="3"/>
      <c r="E296" s="3"/>
      <c r="F296" s="3"/>
      <c r="G296" s="3"/>
      <c r="H296" s="3"/>
      <c r="I296" s="3"/>
      <c r="J296" s="3"/>
    </row>
    <row r="297" spans="1:10" x14ac:dyDescent="0.3">
      <c r="A297" s="3"/>
      <c r="B297" s="3"/>
      <c r="C297" s="3"/>
      <c r="D297" s="3"/>
      <c r="E297" s="3"/>
      <c r="F297" s="3"/>
      <c r="G297" s="3"/>
      <c r="H297" s="3"/>
      <c r="I297" s="3"/>
      <c r="J297" s="3"/>
    </row>
    <row r="298" spans="1:10" x14ac:dyDescent="0.3">
      <c r="A298" s="3"/>
      <c r="B298" s="3"/>
      <c r="C298" s="3"/>
      <c r="D298" s="3"/>
      <c r="E298" s="3"/>
      <c r="F298" s="3"/>
      <c r="G298" s="3"/>
      <c r="H298" s="3"/>
      <c r="I298" s="3"/>
      <c r="J298" s="3"/>
    </row>
    <row r="299" spans="1:10" x14ac:dyDescent="0.3">
      <c r="A299" s="3"/>
      <c r="B299" s="3"/>
      <c r="C299" s="3"/>
      <c r="D299" s="3"/>
      <c r="E299" s="3"/>
      <c r="F299" s="3"/>
      <c r="G299" s="3"/>
      <c r="H299" s="3"/>
      <c r="I299" s="3"/>
      <c r="J299" s="3"/>
    </row>
    <row r="300" spans="1:10" x14ac:dyDescent="0.3">
      <c r="A300" s="3"/>
      <c r="B300" s="3"/>
      <c r="C300" s="3"/>
      <c r="D300" s="3"/>
      <c r="E300" s="3"/>
      <c r="F300" s="3"/>
      <c r="G300" s="3"/>
      <c r="H300" s="3"/>
      <c r="I300" s="3"/>
      <c r="J300" s="3"/>
    </row>
    <row r="301" spans="1:10" x14ac:dyDescent="0.3">
      <c r="A301" s="3"/>
      <c r="B301" s="3"/>
      <c r="C301" s="3"/>
      <c r="D301" s="3"/>
      <c r="E301" s="3"/>
      <c r="F301" s="3"/>
      <c r="G301" s="3"/>
      <c r="H301" s="3"/>
      <c r="I301" s="3"/>
      <c r="J301" s="3"/>
    </row>
    <row r="302" spans="1:10" x14ac:dyDescent="0.3">
      <c r="A302" s="3"/>
      <c r="B302" s="3"/>
      <c r="C302" s="3"/>
      <c r="D302" s="3"/>
      <c r="E302" s="3"/>
      <c r="F302" s="3"/>
      <c r="G302" s="3"/>
      <c r="H302" s="3"/>
      <c r="I302" s="3"/>
      <c r="J302" s="3"/>
    </row>
    <row r="303" spans="1:10" x14ac:dyDescent="0.3">
      <c r="A303" s="3"/>
      <c r="B303" s="3"/>
      <c r="C303" s="3"/>
      <c r="D303" s="3"/>
      <c r="E303" s="3"/>
      <c r="F303" s="3"/>
      <c r="G303" s="3"/>
      <c r="H303" s="3"/>
      <c r="I303" s="3"/>
      <c r="J303" s="3"/>
    </row>
    <row r="304" spans="1:10" x14ac:dyDescent="0.3">
      <c r="A304" s="3"/>
      <c r="B304" s="3"/>
      <c r="C304" s="3"/>
      <c r="D304" s="3"/>
      <c r="E304" s="3"/>
      <c r="F304" s="3"/>
      <c r="G304" s="3"/>
      <c r="H304" s="3"/>
      <c r="I304" s="3"/>
      <c r="J304" s="3"/>
    </row>
    <row r="305" spans="1:10" x14ac:dyDescent="0.3">
      <c r="A305" s="3"/>
      <c r="B305" s="3"/>
      <c r="C305" s="3"/>
      <c r="D305" s="3"/>
      <c r="E305" s="3"/>
      <c r="F305" s="3"/>
      <c r="G305" s="3"/>
      <c r="H305" s="3"/>
      <c r="I305" s="3"/>
      <c r="J305" s="3"/>
    </row>
    <row r="306" spans="1:10" x14ac:dyDescent="0.3">
      <c r="A306" s="3"/>
      <c r="B306" s="3"/>
      <c r="C306" s="3"/>
      <c r="D306" s="3"/>
      <c r="E306" s="3"/>
      <c r="F306" s="3"/>
      <c r="G306" s="3"/>
      <c r="H306" s="3"/>
      <c r="I306" s="3"/>
      <c r="J306" s="3"/>
    </row>
    <row r="307" spans="1:10" x14ac:dyDescent="0.3">
      <c r="A307" s="3"/>
      <c r="B307" s="3"/>
      <c r="C307" s="3"/>
      <c r="D307" s="3"/>
      <c r="E307" s="3"/>
      <c r="F307" s="3"/>
      <c r="G307" s="3"/>
      <c r="H307" s="3"/>
      <c r="I307" s="3"/>
      <c r="J307" s="3"/>
    </row>
    <row r="308" spans="1:10" x14ac:dyDescent="0.3">
      <c r="A308" s="3"/>
      <c r="B308" s="3"/>
      <c r="C308" s="3"/>
      <c r="D308" s="3"/>
      <c r="E308" s="3"/>
      <c r="F308" s="3"/>
      <c r="G308" s="3"/>
      <c r="H308" s="3"/>
      <c r="I308" s="3"/>
      <c r="J308" s="3"/>
    </row>
    <row r="309" spans="1:10" x14ac:dyDescent="0.3">
      <c r="A309" s="3"/>
      <c r="B309" s="3"/>
      <c r="C309" s="3"/>
      <c r="D309" s="3"/>
      <c r="E309" s="3"/>
      <c r="F309" s="3"/>
      <c r="G309" s="3"/>
      <c r="H309" s="3"/>
      <c r="I309" s="3"/>
      <c r="J309" s="3"/>
    </row>
    <row r="310" spans="1:10" x14ac:dyDescent="0.3">
      <c r="A310" s="3"/>
      <c r="B310" s="3"/>
      <c r="C310" s="3"/>
      <c r="D310" s="3"/>
      <c r="E310" s="3"/>
      <c r="F310" s="3"/>
      <c r="G310" s="3"/>
      <c r="H310" s="3"/>
      <c r="I310" s="3"/>
      <c r="J310" s="3"/>
    </row>
    <row r="311" spans="1:10" x14ac:dyDescent="0.3">
      <c r="A311" s="3"/>
      <c r="B311" s="3"/>
      <c r="C311" s="3"/>
      <c r="D311" s="3"/>
      <c r="E311" s="3"/>
      <c r="F311" s="3"/>
      <c r="G311" s="3"/>
      <c r="H311" s="3"/>
      <c r="I311" s="3"/>
      <c r="J311" s="3"/>
    </row>
    <row r="312" spans="1:10" x14ac:dyDescent="0.3">
      <c r="A312" s="3"/>
      <c r="B312" s="3"/>
      <c r="C312" s="3"/>
      <c r="D312" s="3"/>
      <c r="E312" s="3"/>
      <c r="F312" s="3"/>
      <c r="G312" s="3"/>
      <c r="H312" s="3"/>
      <c r="I312" s="3"/>
      <c r="J312" s="3"/>
    </row>
    <row r="313" spans="1:10" x14ac:dyDescent="0.3">
      <c r="A313" s="3"/>
      <c r="B313" s="3"/>
      <c r="C313" s="3"/>
      <c r="D313" s="3"/>
      <c r="E313" s="3"/>
      <c r="F313" s="3"/>
      <c r="G313" s="3"/>
      <c r="H313" s="3"/>
      <c r="I313" s="3"/>
      <c r="J313" s="3"/>
    </row>
    <row r="314" spans="1:10" x14ac:dyDescent="0.3">
      <c r="A314" s="3"/>
      <c r="B314" s="3"/>
      <c r="C314" s="3"/>
      <c r="D314" s="3"/>
      <c r="E314" s="3"/>
      <c r="F314" s="3"/>
      <c r="G314" s="3"/>
      <c r="H314" s="3"/>
      <c r="I314" s="3"/>
      <c r="J314" s="3"/>
    </row>
    <row r="315" spans="1:10" x14ac:dyDescent="0.3">
      <c r="A315" s="3"/>
      <c r="B315" s="3"/>
      <c r="C315" s="3"/>
      <c r="D315" s="3"/>
      <c r="E315" s="3"/>
      <c r="F315" s="3"/>
      <c r="G315" s="3"/>
      <c r="H315" s="3"/>
      <c r="I315" s="3"/>
      <c r="J315" s="3"/>
    </row>
    <row r="316" spans="1:10" x14ac:dyDescent="0.3">
      <c r="A316" s="3"/>
      <c r="B316" s="3"/>
      <c r="C316" s="3"/>
      <c r="D316" s="3"/>
      <c r="E316" s="3"/>
      <c r="F316" s="3"/>
      <c r="G316" s="3"/>
      <c r="H316" s="3"/>
      <c r="I316" s="3"/>
      <c r="J316" s="3"/>
    </row>
    <row r="317" spans="1:10" x14ac:dyDescent="0.3">
      <c r="A317" s="3"/>
      <c r="B317" s="3"/>
      <c r="C317" s="3"/>
      <c r="D317" s="3"/>
      <c r="E317" s="3"/>
      <c r="F317" s="3"/>
      <c r="G317" s="3"/>
      <c r="H317" s="3"/>
      <c r="I317" s="3"/>
      <c r="J317" s="3"/>
    </row>
    <row r="318" spans="1:10" x14ac:dyDescent="0.3">
      <c r="A318" s="3"/>
      <c r="B318" s="3"/>
      <c r="C318" s="3"/>
      <c r="D318" s="3"/>
      <c r="E318" s="3"/>
      <c r="F318" s="3"/>
      <c r="G318" s="3"/>
      <c r="H318" s="3"/>
      <c r="I318" s="3"/>
      <c r="J318" s="3"/>
    </row>
    <row r="319" spans="1:10" x14ac:dyDescent="0.3">
      <c r="A319" s="3"/>
      <c r="B319" s="3"/>
      <c r="C319" s="3"/>
      <c r="D319" s="3"/>
      <c r="E319" s="3"/>
      <c r="F319" s="3"/>
      <c r="G319" s="3"/>
      <c r="H319" s="3"/>
      <c r="I319" s="3"/>
      <c r="J319" s="3"/>
    </row>
    <row r="320" spans="1:10" x14ac:dyDescent="0.3">
      <c r="A320" s="3"/>
      <c r="B320" s="3"/>
      <c r="C320" s="3"/>
      <c r="D320" s="3"/>
      <c r="E320" s="3"/>
      <c r="F320" s="3"/>
      <c r="G320" s="3"/>
      <c r="H320" s="3"/>
      <c r="I320" s="3"/>
      <c r="J320" s="3"/>
    </row>
    <row r="321" spans="1:10" x14ac:dyDescent="0.3">
      <c r="A321" s="3"/>
      <c r="B321" s="3"/>
      <c r="C321" s="3"/>
      <c r="D321" s="3"/>
      <c r="E321" s="3"/>
      <c r="F321" s="3"/>
      <c r="G321" s="3"/>
      <c r="H321" s="3"/>
      <c r="I321" s="3"/>
      <c r="J321" s="3"/>
    </row>
    <row r="322" spans="1:10" x14ac:dyDescent="0.3">
      <c r="A322" s="3"/>
      <c r="B322" s="3"/>
      <c r="C322" s="3"/>
      <c r="D322" s="3"/>
      <c r="E322" s="3"/>
      <c r="F322" s="3"/>
      <c r="G322" s="3"/>
      <c r="H322" s="3"/>
      <c r="I322" s="3"/>
      <c r="J322" s="3"/>
    </row>
    <row r="323" spans="1:10" x14ac:dyDescent="0.3">
      <c r="A323" s="3"/>
      <c r="B323" s="3"/>
      <c r="C323" s="3"/>
      <c r="D323" s="3"/>
      <c r="E323" s="3"/>
      <c r="F323" s="3"/>
      <c r="G323" s="3"/>
      <c r="H323" s="3"/>
      <c r="I323" s="3"/>
      <c r="J323" s="3"/>
    </row>
    <row r="324" spans="1:10" x14ac:dyDescent="0.3">
      <c r="A324" s="3"/>
      <c r="B324" s="3"/>
      <c r="C324" s="3"/>
      <c r="D324" s="3"/>
      <c r="E324" s="3"/>
      <c r="F324" s="3"/>
      <c r="G324" s="3"/>
      <c r="H324" s="3"/>
      <c r="I324" s="3"/>
      <c r="J324" s="3"/>
    </row>
    <row r="325" spans="1:10" x14ac:dyDescent="0.3">
      <c r="A325" s="3"/>
      <c r="B325" s="3"/>
      <c r="C325" s="3"/>
      <c r="D325" s="3"/>
      <c r="E325" s="3"/>
      <c r="F325" s="3"/>
      <c r="G325" s="3"/>
      <c r="H325" s="3"/>
      <c r="I325" s="3"/>
      <c r="J325" s="3"/>
    </row>
    <row r="326" spans="1:10" x14ac:dyDescent="0.3">
      <c r="A326" s="3"/>
      <c r="B326" s="3"/>
      <c r="C326" s="3"/>
      <c r="D326" s="3"/>
      <c r="E326" s="3"/>
      <c r="F326" s="3"/>
      <c r="G326" s="3"/>
      <c r="H326" s="3"/>
      <c r="I326" s="3"/>
      <c r="J326" s="3"/>
    </row>
    <row r="327" spans="1:10" x14ac:dyDescent="0.3">
      <c r="A327" s="3"/>
      <c r="B327" s="3"/>
      <c r="C327" s="3"/>
      <c r="D327" s="3"/>
      <c r="E327" s="3"/>
      <c r="F327" s="3"/>
      <c r="G327" s="3"/>
      <c r="H327" s="3"/>
      <c r="I327" s="3"/>
      <c r="J327" s="3"/>
    </row>
    <row r="328" spans="1:10" x14ac:dyDescent="0.3">
      <c r="A328" s="3"/>
      <c r="B328" s="3"/>
      <c r="C328" s="3"/>
      <c r="D328" s="3"/>
      <c r="E328" s="3"/>
      <c r="F328" s="3"/>
      <c r="G328" s="3"/>
      <c r="H328" s="3"/>
      <c r="I328" s="3"/>
      <c r="J328" s="3"/>
    </row>
    <row r="329" spans="1:10" x14ac:dyDescent="0.3">
      <c r="A329" s="3"/>
      <c r="B329" s="3"/>
      <c r="C329" s="3"/>
      <c r="D329" s="3"/>
      <c r="E329" s="3"/>
      <c r="F329" s="3"/>
      <c r="G329" s="3"/>
      <c r="H329" s="3"/>
      <c r="I329" s="3"/>
      <c r="J329" s="3"/>
    </row>
    <row r="330" spans="1:10" x14ac:dyDescent="0.3">
      <c r="A330" s="3"/>
      <c r="B330" s="3"/>
      <c r="C330" s="3"/>
      <c r="D330" s="3"/>
      <c r="E330" s="3"/>
      <c r="F330" s="3"/>
      <c r="G330" s="3"/>
      <c r="H330" s="3"/>
      <c r="I330" s="3"/>
      <c r="J330" s="3"/>
    </row>
    <row r="331" spans="1:10" x14ac:dyDescent="0.3">
      <c r="A331" s="3"/>
      <c r="B331" s="3"/>
      <c r="C331" s="3"/>
      <c r="D331" s="3"/>
      <c r="E331" s="3"/>
      <c r="F331" s="3"/>
      <c r="G331" s="3"/>
      <c r="H331" s="3"/>
      <c r="I331" s="3"/>
      <c r="J331" s="3"/>
    </row>
    <row r="332" spans="1:10" x14ac:dyDescent="0.3">
      <c r="A332" s="3"/>
      <c r="B332" s="3"/>
      <c r="C332" s="3"/>
      <c r="D332" s="3"/>
      <c r="E332" s="3"/>
      <c r="F332" s="3"/>
      <c r="G332" s="3"/>
      <c r="H332" s="3"/>
      <c r="I332" s="3"/>
      <c r="J332" s="3"/>
    </row>
    <row r="333" spans="1:10" x14ac:dyDescent="0.3">
      <c r="A333" s="3"/>
      <c r="B333" s="3"/>
      <c r="C333" s="3"/>
      <c r="D333" s="3"/>
      <c r="E333" s="3"/>
      <c r="F333" s="3"/>
      <c r="G333" s="3"/>
      <c r="H333" s="3"/>
      <c r="I333" s="3"/>
      <c r="J333" s="3"/>
    </row>
    <row r="334" spans="1:10" x14ac:dyDescent="0.3">
      <c r="A334" s="3"/>
      <c r="B334" s="3"/>
      <c r="C334" s="3"/>
      <c r="D334" s="3"/>
      <c r="E334" s="3"/>
      <c r="F334" s="3"/>
      <c r="G334" s="3"/>
      <c r="H334" s="3"/>
      <c r="I334" s="3"/>
      <c r="J334" s="3"/>
    </row>
    <row r="335" spans="1:10" x14ac:dyDescent="0.3">
      <c r="A335" s="3"/>
      <c r="B335" s="3"/>
      <c r="C335" s="3"/>
      <c r="D335" s="3"/>
      <c r="E335" s="3"/>
      <c r="F335" s="3"/>
      <c r="G335" s="3"/>
      <c r="H335" s="3"/>
      <c r="I335" s="3"/>
      <c r="J335" s="3"/>
    </row>
    <row r="336" spans="1:10" x14ac:dyDescent="0.3">
      <c r="A336" s="3"/>
      <c r="B336" s="3"/>
      <c r="C336" s="3"/>
      <c r="D336" s="3"/>
      <c r="E336" s="3"/>
      <c r="F336" s="3"/>
      <c r="G336" s="3"/>
      <c r="H336" s="3"/>
      <c r="I336" s="3"/>
      <c r="J336" s="3"/>
    </row>
    <row r="337" spans="1:10" x14ac:dyDescent="0.3">
      <c r="A337" s="3"/>
      <c r="B337" s="3"/>
      <c r="C337" s="3"/>
      <c r="D337" s="3"/>
      <c r="E337" s="3"/>
      <c r="F337" s="3"/>
      <c r="G337" s="3"/>
      <c r="H337" s="3"/>
      <c r="I337" s="3"/>
      <c r="J337" s="3"/>
    </row>
    <row r="338" spans="1:10" x14ac:dyDescent="0.3">
      <c r="A338" s="3"/>
      <c r="B338" s="3"/>
      <c r="C338" s="3"/>
      <c r="D338" s="3"/>
      <c r="E338" s="3"/>
      <c r="F338" s="3"/>
      <c r="G338" s="3"/>
      <c r="H338" s="3"/>
      <c r="I338" s="3"/>
      <c r="J338" s="3"/>
    </row>
    <row r="339" spans="1:10" x14ac:dyDescent="0.3">
      <c r="A339" s="3"/>
      <c r="B339" s="3"/>
      <c r="C339" s="3"/>
      <c r="D339" s="3"/>
      <c r="E339" s="3"/>
      <c r="F339" s="3"/>
      <c r="G339" s="3"/>
      <c r="H339" s="3"/>
      <c r="I339" s="3"/>
      <c r="J339" s="3"/>
    </row>
    <row r="340" spans="1:10" x14ac:dyDescent="0.3">
      <c r="A340" s="3"/>
      <c r="B340" s="3"/>
      <c r="C340" s="3"/>
      <c r="D340" s="3"/>
      <c r="E340" s="3"/>
      <c r="F340" s="3"/>
      <c r="G340" s="3"/>
      <c r="H340" s="3"/>
      <c r="I340" s="3"/>
      <c r="J340" s="3"/>
    </row>
    <row r="341" spans="1:10" x14ac:dyDescent="0.3">
      <c r="A341" s="3"/>
      <c r="B341" s="3"/>
      <c r="C341" s="3"/>
      <c r="D341" s="3"/>
      <c r="E341" s="3"/>
      <c r="F341" s="3"/>
      <c r="G341" s="3"/>
      <c r="H341" s="3"/>
      <c r="I341" s="3"/>
      <c r="J341" s="3"/>
    </row>
    <row r="342" spans="1:10" x14ac:dyDescent="0.3">
      <c r="A342" s="3"/>
      <c r="B342" s="3"/>
      <c r="C342" s="3"/>
      <c r="D342" s="3"/>
      <c r="E342" s="3"/>
      <c r="F342" s="3"/>
      <c r="G342" s="3"/>
      <c r="H342" s="3"/>
      <c r="I342" s="3"/>
      <c r="J342" s="3"/>
    </row>
    <row r="343" spans="1:10" x14ac:dyDescent="0.3">
      <c r="A343" s="3"/>
      <c r="B343" s="3"/>
      <c r="C343" s="3"/>
      <c r="D343" s="3"/>
      <c r="E343" s="3"/>
      <c r="F343" s="3"/>
      <c r="G343" s="3"/>
      <c r="H343" s="3"/>
      <c r="I343" s="3"/>
      <c r="J343" s="3"/>
    </row>
    <row r="344" spans="1:10" x14ac:dyDescent="0.3">
      <c r="A344" s="3"/>
      <c r="B344" s="3"/>
      <c r="C344" s="3"/>
      <c r="D344" s="3"/>
      <c r="E344" s="3"/>
      <c r="F344" s="3"/>
      <c r="G344" s="3"/>
      <c r="H344" s="3"/>
      <c r="I344" s="3"/>
      <c r="J344" s="3"/>
    </row>
    <row r="345" spans="1:10" x14ac:dyDescent="0.3">
      <c r="A345" s="3"/>
      <c r="B345" s="3"/>
      <c r="C345" s="3"/>
      <c r="D345" s="3"/>
      <c r="E345" s="3"/>
      <c r="F345" s="3"/>
      <c r="G345" s="3"/>
      <c r="H345" s="3"/>
      <c r="I345" s="3"/>
      <c r="J345" s="3"/>
    </row>
    <row r="346" spans="1:10" x14ac:dyDescent="0.3">
      <c r="A346" s="3"/>
      <c r="B346" s="3"/>
      <c r="C346" s="3"/>
      <c r="D346" s="3"/>
      <c r="E346" s="3"/>
      <c r="F346" s="3"/>
      <c r="G346" s="3"/>
      <c r="H346" s="3"/>
      <c r="I346" s="3"/>
      <c r="J346" s="3"/>
    </row>
    <row r="347" spans="1:10" x14ac:dyDescent="0.3">
      <c r="A347" s="3"/>
      <c r="B347" s="3"/>
      <c r="C347" s="3"/>
      <c r="D347" s="3"/>
      <c r="E347" s="3"/>
      <c r="F347" s="3"/>
      <c r="G347" s="3"/>
      <c r="H347" s="3"/>
      <c r="I347" s="3"/>
      <c r="J347" s="3"/>
    </row>
    <row r="348" spans="1:10" x14ac:dyDescent="0.3">
      <c r="A348" s="3"/>
      <c r="B348" s="3"/>
      <c r="C348" s="3"/>
      <c r="D348" s="3"/>
      <c r="E348" s="3"/>
      <c r="F348" s="3"/>
      <c r="G348" s="3"/>
      <c r="H348" s="3"/>
      <c r="I348" s="3"/>
      <c r="J348" s="3"/>
    </row>
    <row r="349" spans="1:10" x14ac:dyDescent="0.3">
      <c r="A349" s="3"/>
      <c r="B349" s="3"/>
      <c r="C349" s="3"/>
      <c r="D349" s="3"/>
      <c r="E349" s="3"/>
      <c r="F349" s="3"/>
      <c r="G349" s="3"/>
      <c r="H349" s="3"/>
      <c r="I349" s="3"/>
      <c r="J349" s="3"/>
    </row>
    <row r="350" spans="1:10" x14ac:dyDescent="0.3">
      <c r="A350" s="3"/>
      <c r="B350" s="3"/>
      <c r="C350" s="3"/>
      <c r="D350" s="3"/>
      <c r="E350" s="3"/>
      <c r="F350" s="3"/>
      <c r="G350" s="3"/>
      <c r="H350" s="3"/>
      <c r="I350" s="3"/>
      <c r="J350" s="3"/>
    </row>
    <row r="351" spans="1:10" x14ac:dyDescent="0.3">
      <c r="A351" s="3"/>
      <c r="B351" s="3"/>
      <c r="C351" s="3"/>
      <c r="D351" s="3"/>
      <c r="E351" s="3"/>
      <c r="F351" s="3"/>
      <c r="G351" s="3"/>
      <c r="H351" s="3"/>
      <c r="I351" s="3"/>
      <c r="J351" s="3"/>
    </row>
    <row r="352" spans="1:10" x14ac:dyDescent="0.3">
      <c r="A352" s="3"/>
      <c r="B352" s="3"/>
      <c r="C352" s="3"/>
      <c r="D352" s="3"/>
      <c r="E352" s="3"/>
      <c r="F352" s="3"/>
      <c r="G352" s="3"/>
      <c r="H352" s="3"/>
      <c r="I352" s="3"/>
      <c r="J352" s="3"/>
    </row>
    <row r="353" spans="1:10" x14ac:dyDescent="0.3">
      <c r="A353" s="3"/>
      <c r="B353" s="3"/>
      <c r="C353" s="3"/>
      <c r="D353" s="3"/>
      <c r="E353" s="3"/>
      <c r="F353" s="3"/>
      <c r="G353" s="3"/>
      <c r="H353" s="3"/>
      <c r="I353" s="3"/>
      <c r="J353" s="3"/>
    </row>
    <row r="354" spans="1:10" x14ac:dyDescent="0.3">
      <c r="A354" s="3"/>
      <c r="B354" s="3"/>
      <c r="C354" s="3"/>
      <c r="D354" s="3"/>
      <c r="E354" s="3"/>
      <c r="F354" s="3"/>
      <c r="G354" s="3"/>
      <c r="H354" s="3"/>
      <c r="I354" s="3"/>
      <c r="J354" s="3"/>
    </row>
    <row r="355" spans="1:10" x14ac:dyDescent="0.3">
      <c r="A355" s="3"/>
      <c r="B355" s="3"/>
      <c r="C355" s="3"/>
      <c r="D355" s="3"/>
      <c r="E355" s="3"/>
      <c r="F355" s="3"/>
      <c r="G355" s="3"/>
      <c r="H355" s="3"/>
      <c r="I355" s="3"/>
      <c r="J355" s="3"/>
    </row>
    <row r="356" spans="1:10" x14ac:dyDescent="0.3">
      <c r="A356" s="3"/>
      <c r="B356" s="3"/>
      <c r="C356" s="3"/>
      <c r="D356" s="3"/>
      <c r="E356" s="3"/>
      <c r="F356" s="3"/>
      <c r="G356" s="3"/>
      <c r="H356" s="3"/>
      <c r="I356" s="3"/>
      <c r="J356" s="3"/>
    </row>
    <row r="357" spans="1:10" x14ac:dyDescent="0.3">
      <c r="A357" s="3"/>
      <c r="B357" s="3"/>
      <c r="C357" s="3"/>
      <c r="D357" s="3"/>
      <c r="E357" s="3"/>
      <c r="F357" s="3"/>
      <c r="G357" s="3"/>
      <c r="H357" s="3"/>
      <c r="I357" s="3"/>
      <c r="J357" s="3"/>
    </row>
    <row r="358" spans="1:10" x14ac:dyDescent="0.3">
      <c r="A358" s="3"/>
      <c r="B358" s="3"/>
      <c r="C358" s="3"/>
      <c r="D358" s="3"/>
      <c r="E358" s="3"/>
      <c r="F358" s="3"/>
      <c r="G358" s="3"/>
      <c r="H358" s="3"/>
      <c r="I358" s="3"/>
      <c r="J358" s="3"/>
    </row>
    <row r="359" spans="1:10" x14ac:dyDescent="0.3">
      <c r="A359" s="3"/>
      <c r="B359" s="3"/>
      <c r="C359" s="3"/>
      <c r="D359" s="3"/>
      <c r="E359" s="3"/>
      <c r="F359" s="3"/>
      <c r="G359" s="3"/>
      <c r="H359" s="3"/>
      <c r="I359" s="3"/>
      <c r="J359" s="3"/>
    </row>
    <row r="360" spans="1:10" x14ac:dyDescent="0.3">
      <c r="A360" s="3"/>
      <c r="B360" s="3"/>
      <c r="C360" s="3"/>
      <c r="D360" s="3"/>
      <c r="E360" s="3"/>
      <c r="F360" s="3"/>
      <c r="G360" s="3"/>
      <c r="H360" s="3"/>
      <c r="I360" s="3"/>
      <c r="J360" s="3"/>
    </row>
    <row r="361" spans="1:10" x14ac:dyDescent="0.3">
      <c r="A361" s="3"/>
      <c r="B361" s="3"/>
      <c r="C361" s="3"/>
      <c r="D361" s="3"/>
      <c r="E361" s="3"/>
      <c r="F361" s="3"/>
      <c r="G361" s="3"/>
      <c r="H361" s="3"/>
      <c r="I361" s="3"/>
      <c r="J361" s="3"/>
    </row>
    <row r="362" spans="1:10" x14ac:dyDescent="0.3">
      <c r="A362" s="3"/>
      <c r="B362" s="3"/>
      <c r="C362" s="3"/>
      <c r="D362" s="3"/>
      <c r="E362" s="3"/>
      <c r="F362" s="3"/>
      <c r="G362" s="3"/>
      <c r="H362" s="3"/>
      <c r="I362" s="3"/>
      <c r="J362" s="3"/>
    </row>
    <row r="363" spans="1:10" x14ac:dyDescent="0.3">
      <c r="A363" s="3"/>
      <c r="B363" s="3"/>
      <c r="C363" s="3"/>
      <c r="D363" s="3"/>
      <c r="E363" s="3"/>
      <c r="F363" s="3"/>
      <c r="G363" s="3"/>
      <c r="H363" s="3"/>
      <c r="I363" s="3"/>
      <c r="J363" s="3"/>
    </row>
    <row r="364" spans="1:10" x14ac:dyDescent="0.3">
      <c r="A364" s="3"/>
      <c r="B364" s="3"/>
      <c r="C364" s="3"/>
      <c r="D364" s="3"/>
      <c r="E364" s="3"/>
      <c r="F364" s="3"/>
      <c r="G364" s="3"/>
      <c r="H364" s="3"/>
      <c r="I364" s="3"/>
      <c r="J364" s="3"/>
    </row>
    <row r="365" spans="1:10" x14ac:dyDescent="0.3">
      <c r="A365" s="3"/>
      <c r="B365" s="3"/>
      <c r="C365" s="3"/>
      <c r="D365" s="3"/>
      <c r="E365" s="3"/>
      <c r="F365" s="3"/>
      <c r="G365" s="3"/>
      <c r="H365" s="3"/>
      <c r="I365" s="3"/>
      <c r="J365" s="3"/>
    </row>
    <row r="366" spans="1:10" x14ac:dyDescent="0.3">
      <c r="A366" s="3"/>
      <c r="B366" s="3"/>
      <c r="C366" s="3"/>
      <c r="D366" s="3"/>
      <c r="E366" s="3"/>
      <c r="F366" s="3"/>
      <c r="G366" s="3"/>
      <c r="H366" s="3"/>
      <c r="I366" s="3"/>
      <c r="J366" s="3"/>
    </row>
    <row r="367" spans="1:10" x14ac:dyDescent="0.3">
      <c r="A367" s="3"/>
      <c r="B367" s="3"/>
      <c r="C367" s="3"/>
      <c r="D367" s="3"/>
      <c r="E367" s="3"/>
      <c r="F367" s="3"/>
      <c r="G367" s="3"/>
      <c r="H367" s="3"/>
      <c r="I367" s="3"/>
      <c r="J367" s="3"/>
    </row>
    <row r="368" spans="1:10" x14ac:dyDescent="0.3">
      <c r="A368" s="3"/>
      <c r="B368" s="3"/>
      <c r="C368" s="3"/>
      <c r="D368" s="3"/>
      <c r="E368" s="3"/>
      <c r="F368" s="3"/>
      <c r="G368" s="3"/>
      <c r="H368" s="3"/>
      <c r="I368" s="3"/>
      <c r="J368" s="3"/>
    </row>
    <row r="369" spans="1:10" x14ac:dyDescent="0.3">
      <c r="A369" s="3"/>
      <c r="B369" s="3"/>
      <c r="C369" s="3"/>
      <c r="D369" s="3"/>
      <c r="E369" s="3"/>
      <c r="F369" s="3"/>
      <c r="G369" s="3"/>
      <c r="H369" s="3"/>
      <c r="I369" s="3"/>
      <c r="J369" s="3"/>
    </row>
    <row r="370" spans="1:10" x14ac:dyDescent="0.3">
      <c r="A370" s="3"/>
      <c r="B370" s="3"/>
      <c r="C370" s="3"/>
      <c r="D370" s="3"/>
      <c r="E370" s="3"/>
      <c r="F370" s="3"/>
      <c r="G370" s="3"/>
      <c r="H370" s="3"/>
      <c r="I370" s="3"/>
      <c r="J370" s="3"/>
    </row>
    <row r="371" spans="1:10" x14ac:dyDescent="0.3">
      <c r="A371" s="3"/>
      <c r="B371" s="3"/>
      <c r="C371" s="3"/>
      <c r="D371" s="3"/>
      <c r="E371" s="3"/>
      <c r="F371" s="3"/>
      <c r="G371" s="3"/>
      <c r="H371" s="3"/>
      <c r="I371" s="3"/>
      <c r="J371" s="3"/>
    </row>
    <row r="372" spans="1:10" x14ac:dyDescent="0.3">
      <c r="A372" s="3"/>
      <c r="B372" s="3"/>
      <c r="C372" s="3"/>
      <c r="D372" s="3"/>
      <c r="E372" s="3"/>
      <c r="F372" s="3"/>
      <c r="G372" s="3"/>
      <c r="H372" s="3"/>
      <c r="I372" s="3"/>
      <c r="J372" s="3"/>
    </row>
    <row r="373" spans="1:10" x14ac:dyDescent="0.3">
      <c r="A373" s="3"/>
      <c r="B373" s="3"/>
      <c r="C373" s="3"/>
      <c r="D373" s="3"/>
      <c r="E373" s="3"/>
      <c r="F373" s="3"/>
      <c r="G373" s="3"/>
      <c r="H373" s="3"/>
      <c r="I373" s="3"/>
      <c r="J373" s="3"/>
    </row>
    <row r="374" spans="1:10" x14ac:dyDescent="0.3">
      <c r="A374" s="3"/>
      <c r="B374" s="3"/>
      <c r="C374" s="3"/>
      <c r="D374" s="3"/>
      <c r="E374" s="3"/>
      <c r="F374" s="3"/>
      <c r="G374" s="3"/>
      <c r="H374" s="3"/>
      <c r="I374" s="3"/>
      <c r="J374" s="3"/>
    </row>
    <row r="375" spans="1:10" x14ac:dyDescent="0.3">
      <c r="A375" s="3"/>
      <c r="B375" s="3"/>
      <c r="C375" s="3"/>
      <c r="D375" s="3"/>
      <c r="E375" s="3"/>
      <c r="F375" s="3"/>
      <c r="G375" s="3"/>
      <c r="H375" s="3"/>
      <c r="I375" s="3"/>
      <c r="J375" s="3"/>
    </row>
    <row r="376" spans="1:10" x14ac:dyDescent="0.3">
      <c r="A376" s="3"/>
      <c r="B376" s="3"/>
      <c r="C376" s="3"/>
      <c r="D376" s="3"/>
      <c r="E376" s="3"/>
      <c r="F376" s="3"/>
      <c r="G376" s="3"/>
      <c r="H376" s="3"/>
      <c r="I376" s="3"/>
      <c r="J376" s="3"/>
    </row>
    <row r="377" spans="1:10" x14ac:dyDescent="0.3">
      <c r="A377" s="3"/>
      <c r="B377" s="3"/>
      <c r="C377" s="3"/>
      <c r="D377" s="3"/>
      <c r="E377" s="3"/>
      <c r="F377" s="3"/>
      <c r="G377" s="3"/>
      <c r="H377" s="3"/>
      <c r="I377" s="3"/>
      <c r="J377" s="3"/>
    </row>
    <row r="378" spans="1:10" x14ac:dyDescent="0.3">
      <c r="A378" s="3"/>
      <c r="B378" s="3"/>
      <c r="C378" s="3"/>
      <c r="D378" s="3"/>
      <c r="E378" s="3"/>
      <c r="F378" s="3"/>
      <c r="G378" s="3"/>
      <c r="H378" s="3"/>
      <c r="I378" s="3"/>
      <c r="J378" s="3"/>
    </row>
    <row r="379" spans="1:10" x14ac:dyDescent="0.3">
      <c r="A379" s="3"/>
      <c r="B379" s="3"/>
      <c r="C379" s="3"/>
      <c r="D379" s="3"/>
      <c r="E379" s="3"/>
      <c r="F379" s="3"/>
      <c r="G379" s="3"/>
      <c r="H379" s="3"/>
      <c r="I379" s="3"/>
      <c r="J379" s="3"/>
    </row>
    <row r="380" spans="1:10" x14ac:dyDescent="0.3">
      <c r="A380" s="3"/>
      <c r="B380" s="3"/>
      <c r="C380" s="3"/>
      <c r="D380" s="3"/>
      <c r="E380" s="3"/>
      <c r="F380" s="3"/>
      <c r="G380" s="3"/>
      <c r="H380" s="3"/>
      <c r="I380" s="3"/>
      <c r="J380" s="3"/>
    </row>
    <row r="381" spans="1:10" x14ac:dyDescent="0.3">
      <c r="A381" s="3"/>
      <c r="B381" s="3"/>
      <c r="C381" s="3"/>
      <c r="D381" s="3"/>
      <c r="E381" s="3"/>
      <c r="F381" s="3"/>
      <c r="G381" s="3"/>
      <c r="H381" s="3"/>
      <c r="I381" s="3"/>
      <c r="J381" s="3"/>
    </row>
    <row r="382" spans="1:10" x14ac:dyDescent="0.3">
      <c r="A382" s="3"/>
      <c r="B382" s="3"/>
      <c r="C382" s="3"/>
      <c r="D382" s="3"/>
      <c r="E382" s="3"/>
      <c r="F382" s="3"/>
      <c r="G382" s="3"/>
      <c r="H382" s="3"/>
      <c r="I382" s="3"/>
      <c r="J382" s="3"/>
    </row>
    <row r="383" spans="1:10" x14ac:dyDescent="0.3">
      <c r="A383" s="3"/>
      <c r="B383" s="3"/>
      <c r="C383" s="3"/>
      <c r="D383" s="3"/>
      <c r="E383" s="3"/>
      <c r="F383" s="3"/>
      <c r="G383" s="3"/>
      <c r="H383" s="3"/>
      <c r="I383" s="3"/>
      <c r="J383" s="3"/>
    </row>
    <row r="384" spans="1:10" x14ac:dyDescent="0.3">
      <c r="A384" s="3"/>
      <c r="B384" s="3"/>
      <c r="C384" s="3"/>
      <c r="D384" s="3"/>
      <c r="E384" s="3"/>
      <c r="F384" s="3"/>
      <c r="G384" s="3"/>
      <c r="H384" s="3"/>
      <c r="I384" s="3"/>
      <c r="J384" s="3"/>
    </row>
    <row r="385" spans="1:10" x14ac:dyDescent="0.3">
      <c r="A385" s="3"/>
      <c r="B385" s="3"/>
      <c r="C385" s="3"/>
      <c r="D385" s="3"/>
      <c r="E385" s="3"/>
      <c r="F385" s="3"/>
      <c r="G385" s="3"/>
      <c r="H385" s="3"/>
      <c r="I385" s="3"/>
      <c r="J385" s="3"/>
    </row>
    <row r="386" spans="1:10" x14ac:dyDescent="0.3">
      <c r="A386" s="3"/>
      <c r="B386" s="3"/>
      <c r="C386" s="3"/>
      <c r="D386" s="3"/>
      <c r="E386" s="3"/>
      <c r="F386" s="3"/>
      <c r="G386" s="3"/>
      <c r="H386" s="3"/>
      <c r="I386" s="3"/>
      <c r="J386" s="3"/>
    </row>
    <row r="387" spans="1:10" x14ac:dyDescent="0.3">
      <c r="A387" s="3"/>
      <c r="B387" s="3"/>
      <c r="C387" s="3"/>
      <c r="D387" s="3"/>
      <c r="E387" s="3"/>
      <c r="F387" s="3"/>
      <c r="G387" s="3"/>
      <c r="H387" s="3"/>
      <c r="I387" s="3"/>
      <c r="J387" s="3"/>
    </row>
    <row r="388" spans="1:10" x14ac:dyDescent="0.3">
      <c r="A388" s="3"/>
      <c r="B388" s="3"/>
      <c r="C388" s="3"/>
      <c r="D388" s="3"/>
      <c r="E388" s="3"/>
      <c r="F388" s="3"/>
      <c r="G388" s="3"/>
      <c r="H388" s="3"/>
      <c r="I388" s="3"/>
      <c r="J388" s="3"/>
    </row>
    <row r="389" spans="1:10" x14ac:dyDescent="0.3">
      <c r="A389" s="3"/>
      <c r="B389" s="3"/>
      <c r="C389" s="3"/>
      <c r="D389" s="3"/>
      <c r="E389" s="3"/>
      <c r="F389" s="3"/>
      <c r="G389" s="3"/>
      <c r="H389" s="3"/>
      <c r="I389" s="3"/>
      <c r="J389" s="3"/>
    </row>
    <row r="390" spans="1:10" x14ac:dyDescent="0.3">
      <c r="A390" s="3"/>
      <c r="B390" s="3"/>
      <c r="C390" s="3"/>
      <c r="D390" s="3"/>
      <c r="E390" s="3"/>
      <c r="F390" s="3"/>
      <c r="G390" s="3"/>
      <c r="H390" s="3"/>
      <c r="I390" s="3"/>
      <c r="J390" s="3"/>
    </row>
    <row r="391" spans="1:10" x14ac:dyDescent="0.3">
      <c r="A391" s="3"/>
      <c r="B391" s="3"/>
      <c r="C391" s="3"/>
      <c r="D391" s="3"/>
      <c r="E391" s="3"/>
      <c r="F391" s="3"/>
      <c r="G391" s="3"/>
      <c r="H391" s="3"/>
      <c r="I391" s="3"/>
      <c r="J391" s="3"/>
    </row>
    <row r="392" spans="1:10" x14ac:dyDescent="0.3">
      <c r="A392" s="3"/>
      <c r="B392" s="3"/>
      <c r="C392" s="3"/>
      <c r="D392" s="3"/>
      <c r="E392" s="3"/>
      <c r="F392" s="3"/>
      <c r="G392" s="3"/>
      <c r="H392" s="3"/>
      <c r="I392" s="3"/>
      <c r="J392" s="3"/>
    </row>
    <row r="393" spans="1:10" x14ac:dyDescent="0.3">
      <c r="A393" s="3"/>
      <c r="B393" s="3"/>
      <c r="C393" s="3"/>
      <c r="D393" s="3"/>
      <c r="E393" s="3"/>
      <c r="F393" s="3"/>
      <c r="G393" s="3"/>
      <c r="H393" s="3"/>
      <c r="I393" s="3"/>
      <c r="J393" s="3"/>
    </row>
    <row r="394" spans="1:10" x14ac:dyDescent="0.3">
      <c r="A394" s="3"/>
      <c r="B394" s="3"/>
      <c r="C394" s="3"/>
      <c r="D394" s="3"/>
      <c r="E394" s="3"/>
      <c r="F394" s="3"/>
      <c r="G394" s="3"/>
      <c r="H394" s="3"/>
      <c r="I394" s="3"/>
      <c r="J394" s="3"/>
    </row>
    <row r="395" spans="1:10" x14ac:dyDescent="0.3">
      <c r="A395" s="3"/>
      <c r="B395" s="3"/>
      <c r="C395" s="3"/>
      <c r="D395" s="3"/>
      <c r="E395" s="3"/>
      <c r="F395" s="3"/>
      <c r="G395" s="3"/>
      <c r="H395" s="3"/>
      <c r="I395" s="3"/>
      <c r="J395" s="3"/>
    </row>
    <row r="396" spans="1:10" x14ac:dyDescent="0.3">
      <c r="A396" s="3"/>
      <c r="B396" s="3"/>
      <c r="C396" s="3"/>
      <c r="D396" s="3"/>
      <c r="E396" s="3"/>
      <c r="F396" s="3"/>
      <c r="G396" s="3"/>
      <c r="H396" s="3"/>
      <c r="I396" s="3"/>
      <c r="J396" s="3"/>
    </row>
    <row r="397" spans="1:10" x14ac:dyDescent="0.3">
      <c r="A397" s="3"/>
      <c r="B397" s="3"/>
      <c r="C397" s="3"/>
      <c r="D397" s="3"/>
      <c r="E397" s="3"/>
      <c r="F397" s="3"/>
      <c r="G397" s="3"/>
      <c r="H397" s="3"/>
      <c r="I397" s="3"/>
      <c r="J397" s="3"/>
    </row>
    <row r="398" spans="1:10" x14ac:dyDescent="0.3">
      <c r="A398" s="3"/>
      <c r="B398" s="3"/>
      <c r="C398" s="3"/>
      <c r="D398" s="3"/>
      <c r="E398" s="3"/>
      <c r="F398" s="3"/>
      <c r="G398" s="3"/>
      <c r="H398" s="3"/>
      <c r="I398" s="3"/>
      <c r="J398" s="3"/>
    </row>
    <row r="399" spans="1:10" x14ac:dyDescent="0.3">
      <c r="A399" s="3"/>
      <c r="B399" s="3"/>
      <c r="C399" s="3"/>
      <c r="D399" s="3"/>
      <c r="E399" s="3"/>
      <c r="F399" s="3"/>
      <c r="G399" s="3"/>
      <c r="H399" s="3"/>
      <c r="I399" s="3"/>
      <c r="J399" s="3"/>
    </row>
    <row r="400" spans="1:10" x14ac:dyDescent="0.3">
      <c r="A400" s="3"/>
      <c r="B400" s="3"/>
      <c r="C400" s="3"/>
      <c r="D400" s="3"/>
      <c r="E400" s="3"/>
      <c r="F400" s="3"/>
      <c r="G400" s="3"/>
      <c r="H400" s="3"/>
      <c r="I400" s="3"/>
      <c r="J400" s="3"/>
    </row>
    <row r="401" spans="1:10" x14ac:dyDescent="0.3">
      <c r="A401" s="3"/>
      <c r="B401" s="3"/>
      <c r="C401" s="3"/>
      <c r="D401" s="3"/>
      <c r="E401" s="3"/>
      <c r="F401" s="3"/>
      <c r="G401" s="3"/>
      <c r="H401" s="3"/>
      <c r="I401" s="3"/>
      <c r="J401" s="3"/>
    </row>
    <row r="402" spans="1:10" x14ac:dyDescent="0.3">
      <c r="A402" s="3"/>
      <c r="B402" s="3"/>
      <c r="C402" s="3"/>
      <c r="D402" s="3"/>
      <c r="E402" s="3"/>
      <c r="F402" s="3"/>
      <c r="G402" s="3"/>
      <c r="H402" s="3"/>
      <c r="I402" s="3"/>
      <c r="J402" s="3"/>
    </row>
    <row r="403" spans="1:10" x14ac:dyDescent="0.3">
      <c r="A403" s="3"/>
      <c r="B403" s="3"/>
      <c r="C403" s="3"/>
      <c r="D403" s="3"/>
      <c r="E403" s="3"/>
      <c r="F403" s="3"/>
      <c r="G403" s="3"/>
      <c r="H403" s="3"/>
      <c r="I403" s="3"/>
      <c r="J403" s="3"/>
    </row>
    <row r="404" spans="1:10" x14ac:dyDescent="0.3">
      <c r="A404" s="3"/>
      <c r="B404" s="3"/>
      <c r="C404" s="3"/>
      <c r="D404" s="3"/>
      <c r="E404" s="3"/>
      <c r="F404" s="3"/>
      <c r="G404" s="3"/>
      <c r="H404" s="3"/>
      <c r="I404" s="3"/>
      <c r="J404" s="3"/>
    </row>
    <row r="405" spans="1:10" x14ac:dyDescent="0.3">
      <c r="A405" s="3"/>
      <c r="B405" s="3"/>
      <c r="C405" s="3"/>
      <c r="D405" s="3"/>
      <c r="E405" s="3"/>
      <c r="F405" s="3"/>
      <c r="G405" s="3"/>
      <c r="H405" s="3"/>
      <c r="I405" s="3"/>
      <c r="J405" s="3"/>
    </row>
    <row r="406" spans="1:10" x14ac:dyDescent="0.3">
      <c r="A406" s="3"/>
      <c r="B406" s="3"/>
      <c r="C406" s="3"/>
      <c r="D406" s="3"/>
      <c r="E406" s="3"/>
      <c r="F406" s="3"/>
      <c r="G406" s="3"/>
      <c r="H406" s="3"/>
      <c r="I406" s="3"/>
      <c r="J406" s="3"/>
    </row>
    <row r="407" spans="1:10" x14ac:dyDescent="0.3">
      <c r="A407" s="3"/>
      <c r="B407" s="3"/>
      <c r="C407" s="3"/>
      <c r="D407" s="3"/>
      <c r="E407" s="3"/>
      <c r="F407" s="3"/>
      <c r="G407" s="3"/>
      <c r="H407" s="3"/>
      <c r="I407" s="3"/>
      <c r="J407" s="3"/>
    </row>
    <row r="408" spans="1:10" x14ac:dyDescent="0.3">
      <c r="A408" s="3"/>
      <c r="B408" s="3"/>
      <c r="C408" s="3"/>
      <c r="D408" s="3"/>
      <c r="E408" s="3"/>
      <c r="F408" s="3"/>
      <c r="G408" s="3"/>
      <c r="H408" s="3"/>
      <c r="I408" s="3"/>
      <c r="J408" s="3"/>
    </row>
    <row r="409" spans="1:10" x14ac:dyDescent="0.3">
      <c r="A409" s="3"/>
      <c r="B409" s="3"/>
      <c r="C409" s="3"/>
      <c r="D409" s="3"/>
      <c r="E409" s="3"/>
      <c r="F409" s="3"/>
      <c r="G409" s="3"/>
      <c r="H409" s="3"/>
      <c r="I409" s="3"/>
      <c r="J409" s="3"/>
    </row>
    <row r="410" spans="1:10" x14ac:dyDescent="0.3">
      <c r="A410" s="3"/>
      <c r="B410" s="3"/>
      <c r="C410" s="3"/>
      <c r="D410" s="3"/>
      <c r="E410" s="3"/>
      <c r="F410" s="3"/>
      <c r="G410" s="3"/>
      <c r="H410" s="3"/>
      <c r="I410" s="3"/>
      <c r="J410" s="3"/>
    </row>
    <row r="411" spans="1:10" x14ac:dyDescent="0.3">
      <c r="A411" s="3"/>
      <c r="B411" s="3"/>
      <c r="C411" s="3"/>
      <c r="D411" s="3"/>
      <c r="E411" s="3"/>
      <c r="F411" s="3"/>
      <c r="G411" s="3"/>
      <c r="H411" s="3"/>
      <c r="I411" s="3"/>
      <c r="J411" s="3"/>
    </row>
    <row r="412" spans="1:10" x14ac:dyDescent="0.3">
      <c r="A412" s="3"/>
      <c r="B412" s="3"/>
      <c r="C412" s="3"/>
      <c r="D412" s="3"/>
      <c r="E412" s="3"/>
      <c r="F412" s="3"/>
      <c r="G412" s="3"/>
      <c r="H412" s="3"/>
      <c r="I412" s="3"/>
      <c r="J412" s="3"/>
    </row>
    <row r="413" spans="1:10" x14ac:dyDescent="0.3">
      <c r="A413" s="3"/>
      <c r="B413" s="3"/>
      <c r="C413" s="3"/>
      <c r="D413" s="3"/>
      <c r="E413" s="3"/>
      <c r="F413" s="3"/>
      <c r="G413" s="3"/>
      <c r="H413" s="3"/>
      <c r="I413" s="3"/>
      <c r="J413" s="3"/>
    </row>
    <row r="414" spans="1:10" x14ac:dyDescent="0.3">
      <c r="A414" s="3"/>
      <c r="B414" s="3"/>
      <c r="C414" s="3"/>
      <c r="D414" s="3"/>
      <c r="E414" s="3"/>
      <c r="F414" s="3"/>
      <c r="G414" s="3"/>
      <c r="H414" s="3"/>
      <c r="I414" s="3"/>
      <c r="J414" s="3"/>
    </row>
    <row r="415" spans="1:10" x14ac:dyDescent="0.3">
      <c r="A415" s="3"/>
      <c r="B415" s="3"/>
      <c r="C415" s="3"/>
      <c r="D415" s="3"/>
      <c r="E415" s="3"/>
      <c r="F415" s="3"/>
      <c r="G415" s="3"/>
      <c r="H415" s="3"/>
      <c r="I415" s="3"/>
      <c r="J415" s="3"/>
    </row>
    <row r="416" spans="1:10" x14ac:dyDescent="0.3">
      <c r="A416" s="3"/>
      <c r="B416" s="3"/>
      <c r="C416" s="3"/>
      <c r="D416" s="3"/>
      <c r="E416" s="3"/>
      <c r="F416" s="3"/>
      <c r="G416" s="3"/>
      <c r="H416" s="3"/>
      <c r="I416" s="3"/>
      <c r="J416" s="3"/>
    </row>
    <row r="417" spans="1:10" x14ac:dyDescent="0.3">
      <c r="A417" s="3"/>
      <c r="B417" s="3"/>
      <c r="C417" s="3"/>
      <c r="D417" s="3"/>
      <c r="E417" s="3"/>
      <c r="F417" s="3"/>
      <c r="G417" s="3"/>
      <c r="H417" s="3"/>
      <c r="I417" s="3"/>
      <c r="J417" s="3"/>
    </row>
    <row r="418" spans="1:10" x14ac:dyDescent="0.3">
      <c r="A418" s="3"/>
      <c r="B418" s="3"/>
      <c r="C418" s="3"/>
      <c r="D418" s="3"/>
      <c r="E418" s="3"/>
      <c r="F418" s="3"/>
      <c r="G418" s="3"/>
      <c r="H418" s="3"/>
      <c r="I418" s="3"/>
      <c r="J418" s="3"/>
    </row>
    <row r="419" spans="1:10" x14ac:dyDescent="0.3">
      <c r="A419" s="3"/>
      <c r="B419" s="3"/>
      <c r="C419" s="3"/>
      <c r="D419" s="3"/>
      <c r="E419" s="3"/>
      <c r="F419" s="3"/>
      <c r="G419" s="3"/>
      <c r="H419" s="3"/>
      <c r="I419" s="3"/>
      <c r="J419" s="3"/>
    </row>
    <row r="420" spans="1:10" x14ac:dyDescent="0.3">
      <c r="A420" s="3"/>
      <c r="B420" s="3"/>
      <c r="C420" s="3"/>
      <c r="D420" s="3"/>
      <c r="E420" s="3"/>
      <c r="F420" s="3"/>
      <c r="G420" s="3"/>
      <c r="H420" s="3"/>
      <c r="I420" s="3"/>
      <c r="J420" s="3"/>
    </row>
    <row r="421" spans="1:10" x14ac:dyDescent="0.3">
      <c r="A421" s="3"/>
      <c r="B421" s="3"/>
      <c r="C421" s="3"/>
      <c r="D421" s="3"/>
      <c r="E421" s="3"/>
      <c r="F421" s="3"/>
      <c r="G421" s="3"/>
      <c r="H421" s="3"/>
      <c r="I421" s="3"/>
      <c r="J421" s="3"/>
    </row>
    <row r="422" spans="1:10" x14ac:dyDescent="0.3">
      <c r="A422" s="3"/>
      <c r="B422" s="3"/>
      <c r="C422" s="3"/>
      <c r="D422" s="3"/>
      <c r="E422" s="3"/>
      <c r="F422" s="3"/>
      <c r="G422" s="3"/>
      <c r="H422" s="3"/>
      <c r="I422" s="3"/>
      <c r="J422" s="3"/>
    </row>
    <row r="423" spans="1:10" x14ac:dyDescent="0.3">
      <c r="A423" s="3"/>
      <c r="B423" s="3"/>
      <c r="C423" s="3"/>
      <c r="D423" s="3"/>
      <c r="E423" s="3"/>
      <c r="F423" s="3"/>
      <c r="G423" s="3"/>
      <c r="H423" s="3"/>
      <c r="I423" s="3"/>
      <c r="J423" s="3"/>
    </row>
    <row r="424" spans="1:10" x14ac:dyDescent="0.3">
      <c r="A424" s="3"/>
      <c r="B424" s="3"/>
      <c r="C424" s="3"/>
      <c r="D424" s="3"/>
      <c r="E424" s="3"/>
      <c r="F424" s="3"/>
      <c r="G424" s="3"/>
      <c r="H424" s="3"/>
      <c r="I424" s="3"/>
      <c r="J424" s="3"/>
    </row>
    <row r="425" spans="1:10" x14ac:dyDescent="0.3">
      <c r="A425" s="3"/>
      <c r="B425" s="3"/>
      <c r="C425" s="3"/>
      <c r="D425" s="3"/>
      <c r="E425" s="3"/>
      <c r="F425" s="3"/>
      <c r="G425" s="3"/>
      <c r="H425" s="3"/>
      <c r="I425" s="3"/>
      <c r="J425" s="3"/>
    </row>
    <row r="426" spans="1:10" x14ac:dyDescent="0.3">
      <c r="A426" s="3"/>
      <c r="B426" s="3"/>
      <c r="C426" s="3"/>
      <c r="D426" s="3"/>
      <c r="E426" s="3"/>
      <c r="F426" s="3"/>
      <c r="G426" s="3"/>
      <c r="H426" s="3"/>
      <c r="I426" s="3"/>
      <c r="J426" s="3"/>
    </row>
    <row r="427" spans="1:10" x14ac:dyDescent="0.3">
      <c r="A427" s="3"/>
      <c r="B427" s="3"/>
      <c r="C427" s="3"/>
      <c r="D427" s="3"/>
      <c r="E427" s="3"/>
      <c r="F427" s="3"/>
      <c r="G427" s="3"/>
      <c r="H427" s="3"/>
      <c r="I427" s="3"/>
      <c r="J427" s="3"/>
    </row>
    <row r="428" spans="1:10" x14ac:dyDescent="0.3">
      <c r="A428" s="3"/>
      <c r="B428" s="3"/>
      <c r="C428" s="3"/>
      <c r="D428" s="3"/>
      <c r="E428" s="3"/>
      <c r="F428" s="3"/>
      <c r="G428" s="3"/>
      <c r="H428" s="3"/>
      <c r="I428" s="3"/>
      <c r="J428" s="3"/>
    </row>
    <row r="429" spans="1:10" x14ac:dyDescent="0.3">
      <c r="A429" s="3"/>
      <c r="B429" s="3"/>
      <c r="C429" s="3"/>
      <c r="D429" s="3"/>
      <c r="E429" s="3"/>
      <c r="F429" s="3"/>
      <c r="G429" s="3"/>
      <c r="H429" s="3"/>
      <c r="I429" s="3"/>
      <c r="J429" s="3"/>
    </row>
    <row r="430" spans="1:10" x14ac:dyDescent="0.3">
      <c r="A430" s="3"/>
      <c r="B430" s="3"/>
      <c r="C430" s="3"/>
      <c r="D430" s="3"/>
      <c r="E430" s="3"/>
      <c r="F430" s="3"/>
      <c r="G430" s="3"/>
      <c r="H430" s="3"/>
      <c r="I430" s="3"/>
      <c r="J430" s="3"/>
    </row>
    <row r="431" spans="1:10" x14ac:dyDescent="0.3">
      <c r="A431" s="3"/>
      <c r="B431" s="3"/>
      <c r="C431" s="3"/>
      <c r="D431" s="3"/>
      <c r="E431" s="3"/>
      <c r="F431" s="3"/>
      <c r="G431" s="3"/>
      <c r="H431" s="3"/>
      <c r="I431" s="3"/>
      <c r="J431" s="3"/>
    </row>
    <row r="432" spans="1:10" x14ac:dyDescent="0.3">
      <c r="A432" s="3"/>
      <c r="B432" s="3"/>
      <c r="C432" s="3"/>
      <c r="D432" s="3"/>
      <c r="E432" s="3"/>
      <c r="F432" s="3"/>
      <c r="G432" s="3"/>
      <c r="H432" s="3"/>
      <c r="I432" s="3"/>
      <c r="J432" s="3"/>
    </row>
    <row r="433" spans="1:10" x14ac:dyDescent="0.3">
      <c r="A433" s="3"/>
      <c r="B433" s="3"/>
      <c r="C433" s="3"/>
      <c r="D433" s="3"/>
      <c r="E433" s="3"/>
      <c r="F433" s="3"/>
      <c r="G433" s="3"/>
      <c r="H433" s="3"/>
      <c r="I433" s="3"/>
      <c r="J433" s="3"/>
    </row>
    <row r="434" spans="1:10" x14ac:dyDescent="0.3">
      <c r="A434" s="3"/>
      <c r="B434" s="3"/>
      <c r="C434" s="3"/>
      <c r="D434" s="3"/>
      <c r="E434" s="3"/>
      <c r="F434" s="3"/>
      <c r="G434" s="3"/>
      <c r="H434" s="3"/>
      <c r="I434" s="3"/>
      <c r="J434" s="3"/>
    </row>
    <row r="435" spans="1:10" x14ac:dyDescent="0.3">
      <c r="A435" s="3"/>
      <c r="B435" s="3"/>
      <c r="C435" s="3"/>
      <c r="D435" s="3"/>
      <c r="E435" s="3"/>
      <c r="F435" s="3"/>
      <c r="G435" s="3"/>
      <c r="H435" s="3"/>
      <c r="I435" s="3"/>
      <c r="J435" s="3"/>
    </row>
    <row r="436" spans="1:10" x14ac:dyDescent="0.3">
      <c r="A436" s="3"/>
      <c r="B436" s="3"/>
      <c r="C436" s="3"/>
      <c r="D436" s="3"/>
      <c r="E436" s="3"/>
      <c r="F436" s="3"/>
      <c r="G436" s="3"/>
      <c r="H436" s="3"/>
      <c r="I436" s="3"/>
      <c r="J436" s="3"/>
    </row>
    <row r="437" spans="1:10" x14ac:dyDescent="0.3">
      <c r="A437" s="3"/>
      <c r="B437" s="3"/>
      <c r="C437" s="3"/>
      <c r="D437" s="3"/>
      <c r="E437" s="3"/>
      <c r="F437" s="3"/>
      <c r="G437" s="3"/>
      <c r="H437" s="3"/>
      <c r="I437" s="3"/>
      <c r="J437" s="3"/>
    </row>
    <row r="438" spans="1:10" x14ac:dyDescent="0.3">
      <c r="A438" s="3"/>
      <c r="B438" s="3"/>
      <c r="C438" s="3"/>
      <c r="D438" s="3"/>
      <c r="E438" s="3"/>
      <c r="F438" s="3"/>
      <c r="G438" s="3"/>
      <c r="H438" s="3"/>
      <c r="I438" s="3"/>
      <c r="J438" s="3"/>
    </row>
    <row r="439" spans="1:10" x14ac:dyDescent="0.3">
      <c r="A439" s="3"/>
      <c r="B439" s="3"/>
      <c r="C439" s="3"/>
      <c r="D439" s="3"/>
      <c r="E439" s="3"/>
      <c r="F439" s="3"/>
      <c r="G439" s="3"/>
      <c r="H439" s="3"/>
      <c r="I439" s="3"/>
      <c r="J439" s="3"/>
    </row>
    <row r="440" spans="1:10" x14ac:dyDescent="0.3">
      <c r="A440" s="3"/>
      <c r="B440" s="3"/>
      <c r="C440" s="3"/>
      <c r="D440" s="3"/>
      <c r="E440" s="3"/>
      <c r="F440" s="3"/>
      <c r="G440" s="3"/>
      <c r="H440" s="3"/>
      <c r="I440" s="3"/>
      <c r="J440" s="3"/>
    </row>
    <row r="441" spans="1:10" x14ac:dyDescent="0.3">
      <c r="A441" s="3"/>
      <c r="B441" s="3"/>
      <c r="C441" s="3"/>
      <c r="D441" s="3"/>
      <c r="E441" s="3"/>
      <c r="F441" s="3"/>
      <c r="G441" s="3"/>
      <c r="H441" s="3"/>
      <c r="I441" s="3"/>
      <c r="J441" s="3"/>
    </row>
    <row r="442" spans="1:10" x14ac:dyDescent="0.3">
      <c r="A442" s="3"/>
      <c r="B442" s="3"/>
      <c r="C442" s="3"/>
      <c r="D442" s="3"/>
      <c r="E442" s="3"/>
      <c r="F442" s="3"/>
      <c r="G442" s="3"/>
      <c r="H442" s="3"/>
      <c r="I442" s="3"/>
      <c r="J442" s="3"/>
    </row>
    <row r="443" spans="1:10" x14ac:dyDescent="0.3">
      <c r="A443" s="3"/>
      <c r="B443" s="3"/>
      <c r="C443" s="3"/>
      <c r="D443" s="3"/>
      <c r="E443" s="3"/>
      <c r="F443" s="3"/>
      <c r="G443" s="3"/>
      <c r="H443" s="3"/>
      <c r="I443" s="3"/>
      <c r="J443" s="3"/>
    </row>
    <row r="444" spans="1:10" x14ac:dyDescent="0.3">
      <c r="A444" s="3"/>
      <c r="B444" s="3"/>
      <c r="C444" s="3"/>
      <c r="D444" s="3"/>
      <c r="E444" s="3"/>
      <c r="F444" s="3"/>
      <c r="G444" s="3"/>
      <c r="H444" s="3"/>
      <c r="I444" s="3"/>
      <c r="J444" s="3"/>
    </row>
    <row r="445" spans="1:10" x14ac:dyDescent="0.3">
      <c r="A445" s="3"/>
      <c r="B445" s="3"/>
      <c r="C445" s="3"/>
      <c r="D445" s="3"/>
      <c r="E445" s="3"/>
      <c r="F445" s="3"/>
      <c r="G445" s="3"/>
      <c r="H445" s="3"/>
      <c r="I445" s="3"/>
      <c r="J445" s="3"/>
    </row>
    <row r="446" spans="1:10" x14ac:dyDescent="0.3">
      <c r="A446" s="3"/>
      <c r="B446" s="3"/>
      <c r="C446" s="3"/>
      <c r="D446" s="3"/>
      <c r="E446" s="3"/>
      <c r="F446" s="3"/>
      <c r="G446" s="3"/>
      <c r="H446" s="3"/>
      <c r="I446" s="3"/>
      <c r="J446" s="3"/>
    </row>
    <row r="447" spans="1:10" x14ac:dyDescent="0.3">
      <c r="A447" s="3"/>
      <c r="B447" s="3"/>
      <c r="C447" s="3"/>
      <c r="D447" s="3"/>
      <c r="E447" s="3"/>
      <c r="F447" s="3"/>
      <c r="G447" s="3"/>
      <c r="H447" s="3"/>
      <c r="I447" s="3"/>
      <c r="J447" s="3"/>
    </row>
    <row r="448" spans="1:10" x14ac:dyDescent="0.3">
      <c r="A448" s="3"/>
      <c r="B448" s="3"/>
      <c r="C448" s="3"/>
      <c r="D448" s="3"/>
      <c r="E448" s="3"/>
      <c r="F448" s="3"/>
      <c r="G448" s="3"/>
      <c r="H448" s="3"/>
      <c r="I448" s="3"/>
      <c r="J448" s="3"/>
    </row>
    <row r="449" spans="1:10" x14ac:dyDescent="0.3">
      <c r="A449" s="3"/>
      <c r="B449" s="3"/>
      <c r="C449" s="3"/>
      <c r="D449" s="3"/>
      <c r="E449" s="3"/>
      <c r="F449" s="3"/>
      <c r="G449" s="3"/>
      <c r="H449" s="3"/>
      <c r="I449" s="3"/>
      <c r="J449" s="3"/>
    </row>
    <row r="450" spans="1:10" x14ac:dyDescent="0.3">
      <c r="A450" s="3"/>
      <c r="B450" s="3"/>
      <c r="C450" s="3"/>
      <c r="D450" s="3"/>
      <c r="E450" s="3"/>
      <c r="F450" s="3"/>
      <c r="G450" s="3"/>
      <c r="H450" s="3"/>
      <c r="I450" s="3"/>
      <c r="J450" s="3"/>
    </row>
    <row r="451" spans="1:10" x14ac:dyDescent="0.3">
      <c r="A451" s="3"/>
      <c r="B451" s="3"/>
      <c r="C451" s="3"/>
      <c r="D451" s="3"/>
      <c r="E451" s="3"/>
      <c r="F451" s="3"/>
      <c r="G451" s="3"/>
      <c r="H451" s="3"/>
      <c r="I451" s="3"/>
      <c r="J451" s="3"/>
    </row>
    <row r="452" spans="1:10" x14ac:dyDescent="0.3">
      <c r="A452" s="3"/>
      <c r="B452" s="3"/>
      <c r="C452" s="3"/>
      <c r="D452" s="3"/>
      <c r="E452" s="3"/>
      <c r="F452" s="3"/>
      <c r="G452" s="3"/>
      <c r="H452" s="3"/>
      <c r="I452" s="3"/>
      <c r="J452" s="3"/>
    </row>
    <row r="453" spans="1:10" x14ac:dyDescent="0.3">
      <c r="A453" s="3"/>
      <c r="B453" s="3"/>
      <c r="C453" s="3"/>
      <c r="D453" s="3"/>
      <c r="E453" s="3"/>
      <c r="F453" s="3"/>
      <c r="G453" s="3"/>
      <c r="H453" s="3"/>
      <c r="I453" s="3"/>
      <c r="J453" s="3"/>
    </row>
    <row r="454" spans="1:10" x14ac:dyDescent="0.3">
      <c r="A454" s="3"/>
      <c r="B454" s="3"/>
      <c r="C454" s="3"/>
      <c r="D454" s="3"/>
      <c r="E454" s="3"/>
      <c r="F454" s="3"/>
      <c r="G454" s="3"/>
      <c r="H454" s="3"/>
      <c r="I454" s="3"/>
      <c r="J454" s="3"/>
    </row>
    <row r="455" spans="1:10" x14ac:dyDescent="0.3">
      <c r="A455" s="3"/>
      <c r="B455" s="3"/>
      <c r="C455" s="3"/>
      <c r="D455" s="3"/>
      <c r="E455" s="3"/>
      <c r="F455" s="3"/>
      <c r="G455" s="3"/>
      <c r="H455" s="3"/>
      <c r="I455" s="3"/>
      <c r="J455" s="3"/>
    </row>
    <row r="456" spans="1:10" x14ac:dyDescent="0.3">
      <c r="A456" s="3"/>
      <c r="B456" s="3"/>
      <c r="C456" s="3"/>
      <c r="D456" s="3"/>
      <c r="E456" s="3"/>
      <c r="F456" s="3"/>
      <c r="G456" s="3"/>
      <c r="H456" s="3"/>
      <c r="I456" s="3"/>
      <c r="J456" s="3"/>
    </row>
    <row r="457" spans="1:10" x14ac:dyDescent="0.3">
      <c r="A457" s="3"/>
      <c r="B457" s="3"/>
      <c r="C457" s="3"/>
      <c r="D457" s="3"/>
      <c r="E457" s="3"/>
      <c r="F457" s="3"/>
      <c r="G457" s="3"/>
      <c r="H457" s="3"/>
      <c r="I457" s="3"/>
      <c r="J457" s="3"/>
    </row>
    <row r="458" spans="1:10" x14ac:dyDescent="0.3">
      <c r="A458" s="3"/>
      <c r="B458" s="3"/>
      <c r="C458" s="3"/>
      <c r="D458" s="3"/>
      <c r="E458" s="3"/>
      <c r="F458" s="3"/>
      <c r="G458" s="3"/>
      <c r="H458" s="3"/>
      <c r="I458" s="3"/>
      <c r="J458" s="3"/>
    </row>
    <row r="459" spans="1:10" x14ac:dyDescent="0.3">
      <c r="A459" s="3"/>
      <c r="B459" s="3"/>
      <c r="C459" s="3"/>
      <c r="D459" s="3"/>
      <c r="E459" s="3"/>
      <c r="F459" s="3"/>
      <c r="G459" s="3"/>
      <c r="H459" s="3"/>
      <c r="I459" s="3"/>
      <c r="J459" s="3"/>
    </row>
    <row r="460" spans="1:10" x14ac:dyDescent="0.3">
      <c r="A460" s="3"/>
      <c r="B460" s="3"/>
      <c r="C460" s="3"/>
      <c r="D460" s="3"/>
      <c r="E460" s="3"/>
      <c r="F460" s="3"/>
      <c r="G460" s="3"/>
      <c r="H460" s="3"/>
      <c r="I460" s="3"/>
      <c r="J460" s="3"/>
    </row>
    <row r="461" spans="1:10" x14ac:dyDescent="0.3">
      <c r="A461" s="3"/>
      <c r="B461" s="3"/>
      <c r="C461" s="3"/>
      <c r="D461" s="3"/>
      <c r="E461" s="3"/>
      <c r="F461" s="3"/>
      <c r="G461" s="3"/>
      <c r="H461" s="3"/>
      <c r="I461" s="3"/>
      <c r="J461" s="3"/>
    </row>
    <row r="462" spans="1:10" x14ac:dyDescent="0.3">
      <c r="A462" s="3"/>
      <c r="B462" s="3"/>
      <c r="C462" s="3"/>
      <c r="D462" s="3"/>
      <c r="E462" s="3"/>
      <c r="F462" s="3"/>
      <c r="G462" s="3"/>
      <c r="H462" s="3"/>
      <c r="I462" s="3"/>
      <c r="J462" s="3"/>
    </row>
    <row r="463" spans="1:10" x14ac:dyDescent="0.3">
      <c r="A463" s="3"/>
      <c r="B463" s="3"/>
      <c r="C463" s="3"/>
      <c r="D463" s="3"/>
      <c r="E463" s="3"/>
      <c r="F463" s="3"/>
      <c r="G463" s="3"/>
      <c r="H463" s="3"/>
      <c r="I463" s="3"/>
      <c r="J463" s="3"/>
    </row>
    <row r="464" spans="1:10" x14ac:dyDescent="0.3">
      <c r="A464" s="3"/>
      <c r="B464" s="3"/>
      <c r="C464" s="3"/>
      <c r="D464" s="3"/>
      <c r="E464" s="3"/>
      <c r="F464" s="3"/>
      <c r="G464" s="3"/>
      <c r="H464" s="3"/>
      <c r="I464" s="3"/>
      <c r="J464" s="3"/>
    </row>
    <row r="465" spans="1:10" x14ac:dyDescent="0.3">
      <c r="A465" s="3"/>
      <c r="B465" s="3"/>
      <c r="C465" s="3"/>
      <c r="D465" s="3"/>
      <c r="E465" s="3"/>
      <c r="F465" s="3"/>
      <c r="G465" s="3"/>
      <c r="H465" s="3"/>
      <c r="I465" s="3"/>
      <c r="J465" s="3"/>
    </row>
    <row r="466" spans="1:10" x14ac:dyDescent="0.3">
      <c r="A466" s="3"/>
      <c r="B466" s="3"/>
      <c r="C466" s="3"/>
      <c r="D466" s="3"/>
      <c r="E466" s="3"/>
      <c r="F466" s="3"/>
      <c r="G466" s="3"/>
      <c r="H466" s="3"/>
      <c r="I466" s="3"/>
      <c r="J466" s="3"/>
    </row>
    <row r="467" spans="1:10" x14ac:dyDescent="0.3">
      <c r="A467" s="3"/>
      <c r="B467" s="3"/>
      <c r="C467" s="3"/>
      <c r="D467" s="3"/>
      <c r="E467" s="3"/>
      <c r="F467" s="3"/>
      <c r="G467" s="3"/>
      <c r="H467" s="3"/>
      <c r="I467" s="3"/>
      <c r="J467" s="3"/>
    </row>
    <row r="468" spans="1:10" x14ac:dyDescent="0.3">
      <c r="A468" s="3"/>
      <c r="B468" s="3"/>
      <c r="C468" s="3"/>
      <c r="D468" s="3"/>
      <c r="E468" s="3"/>
      <c r="F468" s="3"/>
      <c r="G468" s="3"/>
      <c r="H468" s="3"/>
      <c r="I468" s="3"/>
      <c r="J468" s="3"/>
    </row>
    <row r="469" spans="1:10" x14ac:dyDescent="0.3">
      <c r="A469" s="3"/>
      <c r="B469" s="3"/>
      <c r="C469" s="3"/>
      <c r="D469" s="3"/>
      <c r="E469" s="3"/>
      <c r="F469" s="3"/>
      <c r="G469" s="3"/>
      <c r="H469" s="3"/>
      <c r="I469" s="3"/>
      <c r="J469" s="3"/>
    </row>
    <row r="470" spans="1:10" x14ac:dyDescent="0.3">
      <c r="A470" s="3"/>
      <c r="B470" s="3"/>
      <c r="C470" s="3"/>
      <c r="D470" s="3"/>
      <c r="E470" s="3"/>
      <c r="F470" s="3"/>
      <c r="G470" s="3"/>
      <c r="H470" s="3"/>
      <c r="I470" s="3"/>
      <c r="J470" s="3"/>
    </row>
    <row r="471" spans="1:10" x14ac:dyDescent="0.3">
      <c r="A471" s="3"/>
      <c r="B471" s="3"/>
      <c r="C471" s="3"/>
      <c r="D471" s="3"/>
      <c r="E471" s="3"/>
      <c r="F471" s="3"/>
      <c r="G471" s="3"/>
      <c r="H471" s="3"/>
      <c r="I471" s="3"/>
      <c r="J471" s="3"/>
    </row>
    <row r="472" spans="1:10" x14ac:dyDescent="0.3">
      <c r="A472" s="3"/>
      <c r="B472" s="3"/>
      <c r="C472" s="3"/>
      <c r="D472" s="3"/>
      <c r="E472" s="3"/>
      <c r="F472" s="3"/>
      <c r="G472" s="3"/>
      <c r="H472" s="3"/>
      <c r="I472" s="3"/>
      <c r="J472" s="3"/>
    </row>
    <row r="473" spans="1:10" x14ac:dyDescent="0.3">
      <c r="A473" s="3"/>
      <c r="B473" s="3"/>
      <c r="C473" s="3"/>
      <c r="D473" s="3"/>
      <c r="E473" s="3"/>
      <c r="F473" s="3"/>
      <c r="G473" s="3"/>
      <c r="H473" s="3"/>
      <c r="I473" s="3"/>
      <c r="J473" s="3"/>
    </row>
    <row r="474" spans="1:10" x14ac:dyDescent="0.3">
      <c r="A474" s="3"/>
      <c r="B474" s="3"/>
      <c r="C474" s="3"/>
      <c r="D474" s="3"/>
      <c r="E474" s="3"/>
      <c r="F474" s="3"/>
      <c r="G474" s="3"/>
      <c r="H474" s="3"/>
      <c r="I474" s="3"/>
      <c r="J474" s="3"/>
    </row>
    <row r="475" spans="1:10" x14ac:dyDescent="0.3">
      <c r="A475" s="3"/>
      <c r="B475" s="3"/>
      <c r="C475" s="3"/>
      <c r="D475" s="3"/>
      <c r="E475" s="3"/>
      <c r="F475" s="3"/>
      <c r="G475" s="3"/>
      <c r="H475" s="3"/>
      <c r="I475" s="3"/>
      <c r="J475" s="3"/>
    </row>
    <row r="476" spans="1:10" x14ac:dyDescent="0.3">
      <c r="A476" s="3"/>
      <c r="B476" s="3"/>
      <c r="C476" s="3"/>
      <c r="D476" s="3"/>
      <c r="E476" s="3"/>
      <c r="F476" s="3"/>
      <c r="G476" s="3"/>
      <c r="H476" s="3"/>
      <c r="I476" s="3"/>
      <c r="J476" s="3"/>
    </row>
    <row r="477" spans="1:10" x14ac:dyDescent="0.3">
      <c r="A477" s="3"/>
      <c r="B477" s="3"/>
      <c r="C477" s="3"/>
      <c r="D477" s="3"/>
      <c r="E477" s="3"/>
      <c r="F477" s="3"/>
      <c r="G477" s="3"/>
      <c r="H477" s="3"/>
      <c r="I477" s="3"/>
      <c r="J477" s="3"/>
    </row>
    <row r="478" spans="1:10" x14ac:dyDescent="0.3">
      <c r="A478" s="3"/>
      <c r="B478" s="3"/>
      <c r="C478" s="3"/>
      <c r="D478" s="3"/>
      <c r="E478" s="3"/>
      <c r="F478" s="3"/>
      <c r="G478" s="3"/>
      <c r="H478" s="3"/>
      <c r="I478" s="3"/>
      <c r="J478" s="3"/>
    </row>
    <row r="479" spans="1:10" x14ac:dyDescent="0.3">
      <c r="A479" s="3"/>
      <c r="B479" s="3"/>
      <c r="C479" s="3"/>
      <c r="D479" s="3"/>
      <c r="E479" s="3"/>
      <c r="F479" s="3"/>
      <c r="G479" s="3"/>
      <c r="H479" s="3"/>
      <c r="I479" s="3"/>
      <c r="J479" s="3"/>
    </row>
    <row r="480" spans="1:10" x14ac:dyDescent="0.3">
      <c r="A480" s="3"/>
      <c r="B480" s="3"/>
      <c r="C480" s="3"/>
      <c r="D480" s="3"/>
      <c r="E480" s="3"/>
      <c r="F480" s="3"/>
      <c r="G480" s="3"/>
      <c r="H480" s="3"/>
      <c r="I480" s="3"/>
      <c r="J480" s="3"/>
    </row>
    <row r="481" spans="1:10" x14ac:dyDescent="0.3">
      <c r="A481" s="3"/>
      <c r="B481" s="3"/>
      <c r="C481" s="3"/>
      <c r="D481" s="3"/>
      <c r="E481" s="3"/>
      <c r="F481" s="3"/>
      <c r="G481" s="3"/>
      <c r="H481" s="3"/>
      <c r="I481" s="3"/>
      <c r="J481" s="3"/>
    </row>
    <row r="482" spans="1:10" x14ac:dyDescent="0.3">
      <c r="A482" s="3"/>
      <c r="B482" s="3"/>
      <c r="C482" s="3"/>
      <c r="D482" s="3"/>
      <c r="E482" s="3"/>
      <c r="F482" s="3"/>
      <c r="G482" s="3"/>
      <c r="H482" s="3"/>
      <c r="I482" s="3"/>
      <c r="J482" s="3"/>
    </row>
    <row r="483" spans="1:10" x14ac:dyDescent="0.3">
      <c r="A483" s="3"/>
      <c r="B483" s="3"/>
      <c r="C483" s="3"/>
      <c r="D483" s="3"/>
      <c r="E483" s="3"/>
      <c r="F483" s="3"/>
      <c r="G483" s="3"/>
      <c r="H483" s="3"/>
      <c r="I483" s="3"/>
      <c r="J483" s="3"/>
    </row>
    <row r="484" spans="1:10" x14ac:dyDescent="0.3">
      <c r="A484" s="3"/>
      <c r="B484" s="3"/>
      <c r="C484" s="3"/>
      <c r="D484" s="3"/>
      <c r="E484" s="3"/>
      <c r="F484" s="3"/>
      <c r="G484" s="3"/>
      <c r="H484" s="3"/>
      <c r="I484" s="3"/>
      <c r="J484" s="3"/>
    </row>
    <row r="485" spans="1:10" x14ac:dyDescent="0.3">
      <c r="A485" s="3"/>
      <c r="B485" s="3"/>
      <c r="C485" s="3"/>
      <c r="D485" s="3"/>
      <c r="E485" s="3"/>
      <c r="F485" s="3"/>
      <c r="G485" s="3"/>
      <c r="H485" s="3"/>
      <c r="I485" s="3"/>
      <c r="J485" s="3"/>
    </row>
    <row r="486" spans="1:10" x14ac:dyDescent="0.3">
      <c r="A486" s="3"/>
      <c r="B486" s="3"/>
      <c r="C486" s="3"/>
      <c r="D486" s="3"/>
      <c r="E486" s="3"/>
      <c r="F486" s="3"/>
      <c r="G486" s="3"/>
      <c r="H486" s="3"/>
      <c r="I486" s="3"/>
      <c r="J486" s="3"/>
    </row>
    <row r="487" spans="1:10" x14ac:dyDescent="0.3">
      <c r="A487" s="3"/>
      <c r="B487" s="3"/>
      <c r="C487" s="3"/>
      <c r="D487" s="3"/>
      <c r="E487" s="3"/>
      <c r="F487" s="3"/>
      <c r="G487" s="3"/>
      <c r="H487" s="3"/>
      <c r="I487" s="3"/>
      <c r="J487" s="3"/>
    </row>
    <row r="488" spans="1:10" x14ac:dyDescent="0.3">
      <c r="A488" s="3"/>
      <c r="B488" s="3"/>
      <c r="C488" s="3"/>
      <c r="D488" s="3"/>
      <c r="E488" s="3"/>
      <c r="F488" s="3"/>
      <c r="G488" s="3"/>
      <c r="H488" s="3"/>
      <c r="I488" s="3"/>
      <c r="J488" s="3"/>
    </row>
    <row r="489" spans="1:10" x14ac:dyDescent="0.3">
      <c r="A489" s="3"/>
      <c r="B489" s="3"/>
      <c r="C489" s="3"/>
      <c r="D489" s="3"/>
      <c r="E489" s="3"/>
      <c r="F489" s="3"/>
      <c r="G489" s="3"/>
      <c r="H489" s="3"/>
      <c r="I489" s="3"/>
      <c r="J489" s="3"/>
    </row>
    <row r="490" spans="1:10" x14ac:dyDescent="0.3">
      <c r="A490" s="3"/>
      <c r="B490" s="3"/>
      <c r="C490" s="3"/>
      <c r="D490" s="3"/>
      <c r="E490" s="3"/>
      <c r="F490" s="3"/>
      <c r="G490" s="3"/>
      <c r="H490" s="3"/>
      <c r="I490" s="3"/>
      <c r="J490" s="3"/>
    </row>
    <row r="491" spans="1:10" x14ac:dyDescent="0.3">
      <c r="A491" s="3"/>
      <c r="B491" s="3"/>
      <c r="C491" s="3"/>
      <c r="D491" s="3"/>
      <c r="E491" s="3"/>
      <c r="F491" s="3"/>
      <c r="G491" s="3"/>
      <c r="H491" s="3"/>
      <c r="I491" s="3"/>
      <c r="J491" s="3"/>
    </row>
    <row r="492" spans="1:10" x14ac:dyDescent="0.3">
      <c r="A492" s="3"/>
      <c r="B492" s="3"/>
      <c r="C492" s="3"/>
      <c r="D492" s="3"/>
      <c r="E492" s="3"/>
      <c r="F492" s="3"/>
      <c r="G492" s="3"/>
      <c r="H492" s="3"/>
      <c r="I492" s="3"/>
      <c r="J492" s="3"/>
    </row>
    <row r="493" spans="1:10" x14ac:dyDescent="0.3">
      <c r="A493" s="3"/>
      <c r="B493" s="3"/>
      <c r="C493" s="3"/>
      <c r="D493" s="3"/>
      <c r="E493" s="3"/>
      <c r="F493" s="3"/>
      <c r="G493" s="3"/>
      <c r="H493" s="3"/>
      <c r="I493" s="3"/>
      <c r="J493" s="3"/>
    </row>
    <row r="494" spans="1:10" x14ac:dyDescent="0.3">
      <c r="A494" s="3"/>
      <c r="B494" s="3"/>
      <c r="C494" s="3"/>
      <c r="D494" s="3"/>
      <c r="E494" s="3"/>
      <c r="F494" s="3"/>
      <c r="G494" s="3"/>
      <c r="H494" s="3"/>
      <c r="I494" s="3"/>
      <c r="J494" s="3"/>
    </row>
    <row r="495" spans="1:10" x14ac:dyDescent="0.3">
      <c r="A495" s="3"/>
      <c r="B495" s="3"/>
      <c r="C495" s="3"/>
      <c r="D495" s="3"/>
      <c r="E495" s="3"/>
      <c r="F495" s="3"/>
      <c r="G495" s="3"/>
      <c r="H495" s="3"/>
      <c r="I495" s="3"/>
      <c r="J495" s="3"/>
    </row>
    <row r="496" spans="1:10" x14ac:dyDescent="0.3">
      <c r="A496" s="3"/>
      <c r="B496" s="3"/>
      <c r="C496" s="3"/>
      <c r="D496" s="3"/>
      <c r="E496" s="3"/>
      <c r="F496" s="3"/>
      <c r="G496" s="3"/>
      <c r="H496" s="3"/>
      <c r="I496" s="3"/>
      <c r="J496" s="3"/>
    </row>
    <row r="497" spans="1:10" x14ac:dyDescent="0.3">
      <c r="A497" s="3"/>
      <c r="B497" s="3"/>
      <c r="C497" s="3"/>
      <c r="D497" s="3"/>
      <c r="E497" s="3"/>
      <c r="F497" s="3"/>
      <c r="G497" s="3"/>
      <c r="H497" s="3"/>
      <c r="I497" s="3"/>
      <c r="J497" s="3"/>
    </row>
    <row r="498" spans="1:10" x14ac:dyDescent="0.3">
      <c r="A498" s="3"/>
      <c r="B498" s="3"/>
      <c r="C498" s="3"/>
      <c r="D498" s="3"/>
      <c r="E498" s="3"/>
      <c r="F498" s="3"/>
      <c r="G498" s="3"/>
      <c r="H498" s="3"/>
      <c r="I498" s="3"/>
      <c r="J498" s="3"/>
    </row>
    <row r="499" spans="1:10" x14ac:dyDescent="0.3">
      <c r="A499" s="3"/>
      <c r="B499" s="3"/>
      <c r="C499" s="3"/>
      <c r="D499" s="3"/>
      <c r="E499" s="3"/>
      <c r="F499" s="3"/>
      <c r="G499" s="3"/>
      <c r="H499" s="3"/>
      <c r="I499" s="3"/>
      <c r="J499" s="3"/>
    </row>
    <row r="500" spans="1:10" x14ac:dyDescent="0.3">
      <c r="A500" s="3"/>
      <c r="B500" s="3"/>
      <c r="C500" s="3"/>
      <c r="D500" s="3"/>
      <c r="E500" s="3"/>
      <c r="F500" s="3"/>
      <c r="G500" s="3"/>
      <c r="H500" s="3"/>
      <c r="I500" s="3"/>
      <c r="J500" s="3"/>
    </row>
    <row r="501" spans="1:10" x14ac:dyDescent="0.3">
      <c r="A501" s="3"/>
      <c r="B501" s="3"/>
      <c r="C501" s="3"/>
      <c r="D501" s="3"/>
      <c r="E501" s="3"/>
      <c r="F501" s="3"/>
      <c r="G501" s="3"/>
      <c r="H501" s="3"/>
      <c r="I501" s="3"/>
      <c r="J501" s="3"/>
    </row>
    <row r="502" spans="1:10" x14ac:dyDescent="0.3">
      <c r="A502" s="3"/>
      <c r="B502" s="3"/>
      <c r="C502" s="3"/>
      <c r="D502" s="3"/>
      <c r="E502" s="3"/>
      <c r="F502" s="3"/>
      <c r="G502" s="3"/>
      <c r="H502" s="3"/>
      <c r="I502" s="3"/>
      <c r="J502" s="3"/>
    </row>
    <row r="503" spans="1:10" x14ac:dyDescent="0.3">
      <c r="A503" s="3"/>
      <c r="B503" s="3"/>
      <c r="C503" s="3"/>
      <c r="D503" s="3"/>
      <c r="E503" s="3"/>
      <c r="F503" s="3"/>
      <c r="G503" s="3"/>
      <c r="H503" s="3"/>
      <c r="I503" s="3"/>
      <c r="J503" s="3"/>
    </row>
    <row r="504" spans="1:10" x14ac:dyDescent="0.3">
      <c r="A504" s="3"/>
      <c r="B504" s="3"/>
      <c r="C504" s="3"/>
      <c r="D504" s="3"/>
      <c r="E504" s="3"/>
      <c r="F504" s="3"/>
      <c r="G504" s="3"/>
      <c r="H504" s="3"/>
      <c r="I504" s="3"/>
      <c r="J504" s="3"/>
    </row>
    <row r="505" spans="1:10" x14ac:dyDescent="0.3">
      <c r="A505" s="3"/>
      <c r="B505" s="3"/>
      <c r="C505" s="3"/>
      <c r="D505" s="3"/>
      <c r="E505" s="3"/>
      <c r="F505" s="3"/>
      <c r="G505" s="3"/>
      <c r="H505" s="3"/>
      <c r="I505" s="3"/>
      <c r="J505" s="3"/>
    </row>
    <row r="506" spans="1:10" x14ac:dyDescent="0.3">
      <c r="A506" s="3"/>
      <c r="B506" s="3"/>
      <c r="C506" s="3"/>
      <c r="D506" s="3"/>
      <c r="E506" s="3"/>
      <c r="F506" s="3"/>
      <c r="G506" s="3"/>
      <c r="H506" s="3"/>
      <c r="I506" s="3"/>
      <c r="J506" s="3"/>
    </row>
    <row r="507" spans="1:10" x14ac:dyDescent="0.3">
      <c r="A507" s="3"/>
      <c r="B507" s="3"/>
      <c r="C507" s="3"/>
      <c r="D507" s="3"/>
      <c r="E507" s="3"/>
      <c r="F507" s="3"/>
      <c r="G507" s="3"/>
      <c r="H507" s="3"/>
      <c r="I507" s="3"/>
      <c r="J507" s="3"/>
    </row>
    <row r="508" spans="1:10" x14ac:dyDescent="0.3">
      <c r="A508" s="3"/>
      <c r="B508" s="3"/>
      <c r="C508" s="3"/>
      <c r="D508" s="3"/>
      <c r="E508" s="3"/>
      <c r="F508" s="3"/>
      <c r="G508" s="3"/>
      <c r="H508" s="3"/>
      <c r="I508" s="3"/>
      <c r="J508" s="3"/>
    </row>
    <row r="509" spans="1:10" x14ac:dyDescent="0.3">
      <c r="A509" s="3"/>
      <c r="B509" s="3"/>
      <c r="C509" s="3"/>
      <c r="D509" s="3"/>
      <c r="E509" s="3"/>
      <c r="F509" s="3"/>
      <c r="G509" s="3"/>
      <c r="H509" s="3"/>
      <c r="I509" s="3"/>
      <c r="J509" s="3"/>
    </row>
    <row r="510" spans="1:10" x14ac:dyDescent="0.3">
      <c r="A510" s="3"/>
      <c r="B510" s="3"/>
      <c r="C510" s="3"/>
      <c r="D510" s="3"/>
      <c r="E510" s="3"/>
      <c r="F510" s="3"/>
      <c r="G510" s="3"/>
      <c r="H510" s="3"/>
      <c r="I510" s="3"/>
      <c r="J510" s="3"/>
    </row>
    <row r="511" spans="1:10" x14ac:dyDescent="0.3">
      <c r="A511" s="3"/>
      <c r="B511" s="3"/>
      <c r="C511" s="3"/>
      <c r="D511" s="3"/>
      <c r="E511" s="3"/>
      <c r="F511" s="3"/>
      <c r="G511" s="3"/>
      <c r="H511" s="3"/>
      <c r="I511" s="3"/>
      <c r="J511" s="3"/>
    </row>
    <row r="512" spans="1:10" x14ac:dyDescent="0.3">
      <c r="A512" s="3"/>
      <c r="B512" s="3"/>
      <c r="C512" s="3"/>
      <c r="D512" s="3"/>
      <c r="E512" s="3"/>
      <c r="F512" s="3"/>
      <c r="G512" s="3"/>
      <c r="H512" s="3"/>
      <c r="I512" s="3"/>
      <c r="J512" s="3"/>
    </row>
    <row r="513" spans="1:10" x14ac:dyDescent="0.3">
      <c r="A513" s="3"/>
      <c r="B513" s="3"/>
      <c r="C513" s="3"/>
      <c r="D513" s="3"/>
      <c r="E513" s="3"/>
      <c r="F513" s="3"/>
      <c r="G513" s="3"/>
      <c r="H513" s="3"/>
      <c r="I513" s="3"/>
      <c r="J513" s="3"/>
    </row>
    <row r="514" spans="1:10" x14ac:dyDescent="0.3">
      <c r="A514" s="3"/>
      <c r="B514" s="3"/>
      <c r="C514" s="3"/>
      <c r="D514" s="3"/>
      <c r="E514" s="3"/>
      <c r="F514" s="3"/>
      <c r="G514" s="3"/>
      <c r="H514" s="3"/>
      <c r="I514" s="3"/>
      <c r="J514" s="3"/>
    </row>
    <row r="515" spans="1:10" x14ac:dyDescent="0.3">
      <c r="A515" s="3"/>
      <c r="B515" s="3"/>
      <c r="C515" s="3"/>
      <c r="D515" s="3"/>
      <c r="E515" s="3"/>
      <c r="F515" s="3"/>
      <c r="G515" s="3"/>
      <c r="H515" s="3"/>
      <c r="I515" s="3"/>
      <c r="J515" s="3"/>
    </row>
    <row r="516" spans="1:10" x14ac:dyDescent="0.3">
      <c r="A516" s="3"/>
      <c r="B516" s="3"/>
      <c r="C516" s="3"/>
      <c r="D516" s="3"/>
      <c r="E516" s="3"/>
      <c r="F516" s="3"/>
      <c r="G516" s="3"/>
      <c r="H516" s="3"/>
      <c r="I516" s="3"/>
      <c r="J516" s="3"/>
    </row>
    <row r="517" spans="1:10" x14ac:dyDescent="0.3">
      <c r="A517" s="3"/>
      <c r="B517" s="3"/>
      <c r="C517" s="3"/>
      <c r="D517" s="3"/>
      <c r="E517" s="3"/>
      <c r="F517" s="3"/>
      <c r="G517" s="3"/>
      <c r="H517" s="3"/>
      <c r="I517" s="3"/>
      <c r="J517" s="3"/>
    </row>
    <row r="518" spans="1:10" x14ac:dyDescent="0.3">
      <c r="A518" s="3"/>
      <c r="B518" s="3"/>
      <c r="C518" s="3"/>
      <c r="D518" s="3"/>
      <c r="E518" s="3"/>
      <c r="F518" s="3"/>
      <c r="G518" s="3"/>
      <c r="H518" s="3"/>
      <c r="I518" s="3"/>
      <c r="J518" s="3"/>
    </row>
    <row r="519" spans="1:10" x14ac:dyDescent="0.3">
      <c r="A519" s="3"/>
      <c r="B519" s="3"/>
      <c r="C519" s="3"/>
      <c r="D519" s="3"/>
      <c r="E519" s="3"/>
      <c r="F519" s="3"/>
      <c r="G519" s="3"/>
      <c r="H519" s="3"/>
      <c r="I519" s="3"/>
      <c r="J519" s="3"/>
    </row>
    <row r="520" spans="1:10" x14ac:dyDescent="0.3">
      <c r="A520" s="3"/>
      <c r="B520" s="3"/>
      <c r="C520" s="3"/>
      <c r="D520" s="3"/>
      <c r="E520" s="3"/>
      <c r="F520" s="3"/>
      <c r="G520" s="3"/>
      <c r="H520" s="3"/>
      <c r="I520" s="3"/>
      <c r="J520" s="3"/>
    </row>
    <row r="521" spans="1:10" x14ac:dyDescent="0.3">
      <c r="A521" s="3"/>
      <c r="B521" s="3"/>
      <c r="C521" s="3"/>
      <c r="D521" s="3"/>
      <c r="E521" s="3"/>
      <c r="F521" s="3"/>
      <c r="G521" s="3"/>
      <c r="H521" s="3"/>
      <c r="I521" s="3"/>
      <c r="J521" s="3"/>
    </row>
    <row r="522" spans="1:10" x14ac:dyDescent="0.3">
      <c r="A522" s="3"/>
      <c r="B522" s="3"/>
      <c r="C522" s="3"/>
      <c r="D522" s="3"/>
      <c r="E522" s="3"/>
      <c r="F522" s="3"/>
      <c r="G522" s="3"/>
      <c r="H522" s="3"/>
      <c r="I522" s="3"/>
      <c r="J522" s="3"/>
    </row>
    <row r="523" spans="1:10" x14ac:dyDescent="0.3">
      <c r="A523" s="3"/>
      <c r="B523" s="3"/>
      <c r="C523" s="3"/>
      <c r="D523" s="3"/>
      <c r="E523" s="3"/>
      <c r="F523" s="3"/>
      <c r="G523" s="3"/>
      <c r="H523" s="3"/>
      <c r="I523" s="3"/>
      <c r="J523" s="3"/>
    </row>
    <row r="524" spans="1:10" x14ac:dyDescent="0.3">
      <c r="A524" s="3"/>
      <c r="B524" s="3"/>
      <c r="C524" s="3"/>
      <c r="D524" s="3"/>
      <c r="E524" s="3"/>
      <c r="F524" s="3"/>
      <c r="G524" s="3"/>
      <c r="H524" s="3"/>
      <c r="I524" s="3"/>
      <c r="J524" s="3"/>
    </row>
    <row r="525" spans="1:10" x14ac:dyDescent="0.3">
      <c r="A525" s="3"/>
      <c r="B525" s="3"/>
      <c r="C525" s="3"/>
      <c r="D525" s="3"/>
      <c r="E525" s="3"/>
      <c r="F525" s="3"/>
      <c r="G525" s="3"/>
      <c r="H525" s="3"/>
      <c r="I525" s="3"/>
      <c r="J525" s="3"/>
    </row>
    <row r="526" spans="1:10" x14ac:dyDescent="0.3">
      <c r="A526" s="3"/>
      <c r="B526" s="3"/>
      <c r="C526" s="3"/>
      <c r="D526" s="3"/>
      <c r="E526" s="3"/>
      <c r="F526" s="3"/>
      <c r="G526" s="3"/>
      <c r="H526" s="3"/>
      <c r="I526" s="3"/>
      <c r="J526" s="3"/>
    </row>
    <row r="527" spans="1:10" x14ac:dyDescent="0.3">
      <c r="A527" s="3"/>
      <c r="B527" s="3"/>
      <c r="C527" s="3"/>
      <c r="D527" s="3"/>
      <c r="E527" s="3"/>
      <c r="F527" s="3"/>
      <c r="G527" s="3"/>
      <c r="H527" s="3"/>
      <c r="I527" s="3"/>
      <c r="J527" s="3"/>
    </row>
    <row r="528" spans="1:10" x14ac:dyDescent="0.3">
      <c r="A528" s="3"/>
      <c r="B528" s="3"/>
      <c r="C528" s="3"/>
      <c r="D528" s="3"/>
      <c r="E528" s="3"/>
      <c r="F528" s="3"/>
      <c r="G528" s="3"/>
      <c r="H528" s="3"/>
      <c r="I528" s="3"/>
      <c r="J528" s="3"/>
    </row>
    <row r="529" spans="1:10" x14ac:dyDescent="0.3">
      <c r="A529" s="3"/>
      <c r="B529" s="3"/>
      <c r="C529" s="3"/>
      <c r="D529" s="3"/>
      <c r="E529" s="3"/>
      <c r="F529" s="3"/>
      <c r="G529" s="3"/>
      <c r="H529" s="3"/>
      <c r="I529" s="3"/>
      <c r="J529" s="3"/>
    </row>
    <row r="530" spans="1:10" x14ac:dyDescent="0.3">
      <c r="A530" s="3"/>
      <c r="B530" s="3"/>
      <c r="C530" s="3"/>
      <c r="D530" s="3"/>
      <c r="E530" s="3"/>
      <c r="F530" s="3"/>
      <c r="G530" s="3"/>
      <c r="H530" s="3"/>
      <c r="I530" s="3"/>
      <c r="J530" s="3"/>
    </row>
    <row r="531" spans="1:10" x14ac:dyDescent="0.3">
      <c r="A531" s="3"/>
      <c r="B531" s="3"/>
      <c r="C531" s="3"/>
      <c r="D531" s="3"/>
      <c r="E531" s="3"/>
      <c r="F531" s="3"/>
      <c r="G531" s="3"/>
      <c r="H531" s="3"/>
      <c r="I531" s="3"/>
      <c r="J531" s="3"/>
    </row>
    <row r="532" spans="1:10" x14ac:dyDescent="0.3">
      <c r="A532" s="3"/>
      <c r="B532" s="3"/>
      <c r="C532" s="3"/>
      <c r="D532" s="3"/>
      <c r="E532" s="3"/>
      <c r="F532" s="3"/>
      <c r="G532" s="3"/>
      <c r="H532" s="3"/>
      <c r="I532" s="3"/>
      <c r="J532" s="3"/>
    </row>
    <row r="533" spans="1:10" x14ac:dyDescent="0.3">
      <c r="A533" s="3"/>
      <c r="B533" s="3"/>
      <c r="C533" s="3"/>
      <c r="D533" s="3"/>
      <c r="E533" s="3"/>
      <c r="F533" s="3"/>
      <c r="G533" s="3"/>
      <c r="H533" s="3"/>
      <c r="I533" s="3"/>
      <c r="J533" s="3"/>
    </row>
    <row r="534" spans="1:10" x14ac:dyDescent="0.3">
      <c r="A534" s="3"/>
      <c r="B534" s="3"/>
      <c r="C534" s="3"/>
      <c r="D534" s="3"/>
      <c r="E534" s="3"/>
      <c r="F534" s="3"/>
      <c r="G534" s="3"/>
      <c r="H534" s="3"/>
      <c r="I534" s="3"/>
      <c r="J534" s="3"/>
    </row>
    <row r="535" spans="1:10" x14ac:dyDescent="0.3">
      <c r="A535" s="3"/>
      <c r="B535" s="3"/>
      <c r="C535" s="3"/>
      <c r="D535" s="3"/>
      <c r="E535" s="3"/>
      <c r="F535" s="3"/>
      <c r="G535" s="3"/>
      <c r="H535" s="3"/>
      <c r="I535" s="3"/>
      <c r="J535" s="3"/>
    </row>
    <row r="536" spans="1:10" x14ac:dyDescent="0.3">
      <c r="A536" s="3"/>
      <c r="B536" s="3"/>
      <c r="C536" s="3"/>
      <c r="D536" s="3"/>
      <c r="E536" s="3"/>
      <c r="F536" s="3"/>
      <c r="G536" s="3"/>
      <c r="H536" s="3"/>
      <c r="I536" s="3"/>
      <c r="J536" s="3"/>
    </row>
    <row r="537" spans="1:10" x14ac:dyDescent="0.3">
      <c r="A537" s="3"/>
      <c r="B537" s="3"/>
      <c r="C537" s="3"/>
      <c r="D537" s="3"/>
      <c r="E537" s="3"/>
      <c r="F537" s="3"/>
      <c r="G537" s="3"/>
      <c r="H537" s="3"/>
      <c r="I537" s="3"/>
      <c r="J537" s="3"/>
    </row>
    <row r="538" spans="1:10" x14ac:dyDescent="0.3">
      <c r="A538" s="3"/>
      <c r="B538" s="3"/>
      <c r="C538" s="3"/>
      <c r="D538" s="3"/>
      <c r="E538" s="3"/>
      <c r="F538" s="3"/>
      <c r="G538" s="3"/>
      <c r="H538" s="3"/>
      <c r="I538" s="3"/>
      <c r="J538" s="3"/>
    </row>
    <row r="539" spans="1:10" x14ac:dyDescent="0.3">
      <c r="A539" s="3"/>
      <c r="B539" s="3"/>
      <c r="C539" s="3"/>
      <c r="D539" s="3"/>
      <c r="E539" s="3"/>
      <c r="F539" s="3"/>
      <c r="G539" s="3"/>
      <c r="H539" s="3"/>
      <c r="I539" s="3"/>
      <c r="J539" s="3"/>
    </row>
    <row r="540" spans="1:10" x14ac:dyDescent="0.3">
      <c r="A540" s="3"/>
      <c r="B540" s="3"/>
      <c r="C540" s="3"/>
      <c r="D540" s="3"/>
      <c r="E540" s="3"/>
      <c r="F540" s="3"/>
      <c r="G540" s="3"/>
      <c r="H540" s="3"/>
      <c r="I540" s="3"/>
      <c r="J540" s="3"/>
    </row>
    <row r="541" spans="1:10" x14ac:dyDescent="0.3">
      <c r="A541" s="3"/>
      <c r="B541" s="3"/>
      <c r="C541" s="3"/>
      <c r="D541" s="3"/>
      <c r="E541" s="3"/>
      <c r="F541" s="3"/>
      <c r="G541" s="3"/>
      <c r="H541" s="3"/>
      <c r="I541" s="3"/>
      <c r="J541" s="3"/>
    </row>
    <row r="542" spans="1:10" x14ac:dyDescent="0.3">
      <c r="A542" s="3"/>
      <c r="B542" s="3"/>
      <c r="C542" s="3"/>
      <c r="D542" s="3"/>
      <c r="E542" s="3"/>
      <c r="F542" s="3"/>
      <c r="G542" s="3"/>
      <c r="H542" s="3"/>
      <c r="I542" s="3"/>
      <c r="J542" s="3"/>
    </row>
    <row r="543" spans="1:10" x14ac:dyDescent="0.3">
      <c r="A543" s="3"/>
      <c r="B543" s="3"/>
      <c r="C543" s="3"/>
      <c r="D543" s="3"/>
      <c r="E543" s="3"/>
      <c r="F543" s="3"/>
      <c r="G543" s="3"/>
      <c r="H543" s="3"/>
      <c r="I543" s="3"/>
      <c r="J543" s="3"/>
    </row>
    <row r="544" spans="1:10" x14ac:dyDescent="0.3">
      <c r="A544" s="3"/>
      <c r="B544" s="3"/>
      <c r="C544" s="3"/>
      <c r="D544" s="3"/>
      <c r="E544" s="3"/>
      <c r="F544" s="3"/>
      <c r="G544" s="3"/>
      <c r="H544" s="3"/>
      <c r="I544" s="3"/>
      <c r="J544" s="3"/>
    </row>
    <row r="545" spans="1:10" x14ac:dyDescent="0.3">
      <c r="A545" s="3"/>
      <c r="B545" s="3"/>
      <c r="C545" s="3"/>
      <c r="D545" s="3"/>
      <c r="E545" s="3"/>
      <c r="F545" s="3"/>
      <c r="G545" s="3"/>
      <c r="H545" s="3"/>
      <c r="I545" s="3"/>
      <c r="J545" s="3"/>
    </row>
    <row r="546" spans="1:10" x14ac:dyDescent="0.3">
      <c r="A546" s="3"/>
      <c r="B546" s="3"/>
      <c r="C546" s="3"/>
      <c r="D546" s="3"/>
      <c r="E546" s="3"/>
      <c r="F546" s="3"/>
      <c r="G546" s="3"/>
      <c r="H546" s="3"/>
      <c r="I546" s="3"/>
      <c r="J546" s="3"/>
    </row>
    <row r="547" spans="1:10" x14ac:dyDescent="0.3">
      <c r="A547" s="3"/>
      <c r="B547" s="3"/>
      <c r="C547" s="3"/>
      <c r="D547" s="3"/>
      <c r="E547" s="3"/>
      <c r="F547" s="3"/>
      <c r="G547" s="3"/>
      <c r="H547" s="3"/>
      <c r="I547" s="3"/>
      <c r="J547" s="3"/>
    </row>
    <row r="548" spans="1:10" x14ac:dyDescent="0.3">
      <c r="A548" s="3"/>
      <c r="B548" s="3"/>
      <c r="C548" s="3"/>
      <c r="D548" s="3"/>
      <c r="E548" s="3"/>
      <c r="F548" s="3"/>
      <c r="G548" s="3"/>
      <c r="H548" s="3"/>
      <c r="I548" s="3"/>
      <c r="J548" s="3"/>
    </row>
    <row r="549" spans="1:10" x14ac:dyDescent="0.3">
      <c r="A549" s="3"/>
      <c r="B549" s="3"/>
      <c r="C549" s="3"/>
      <c r="D549" s="3"/>
      <c r="E549" s="3"/>
      <c r="F549" s="3"/>
      <c r="G549" s="3"/>
      <c r="H549" s="3"/>
      <c r="I549" s="3"/>
      <c r="J549" s="3"/>
    </row>
    <row r="550" spans="1:10" x14ac:dyDescent="0.3">
      <c r="A550" s="3"/>
      <c r="B550" s="3"/>
      <c r="C550" s="3"/>
      <c r="D550" s="3"/>
      <c r="E550" s="3"/>
      <c r="F550" s="3"/>
      <c r="G550" s="3"/>
      <c r="H550" s="3"/>
      <c r="I550" s="3"/>
      <c r="J550" s="3"/>
    </row>
    <row r="551" spans="1:10" x14ac:dyDescent="0.3">
      <c r="A551" s="3"/>
      <c r="B551" s="3"/>
      <c r="C551" s="3"/>
      <c r="D551" s="3"/>
      <c r="E551" s="3"/>
      <c r="F551" s="3"/>
      <c r="G551" s="3"/>
      <c r="H551" s="3"/>
      <c r="I551" s="3"/>
      <c r="J551" s="3"/>
    </row>
    <row r="552" spans="1:10" x14ac:dyDescent="0.3">
      <c r="A552" s="3"/>
      <c r="B552" s="3"/>
      <c r="C552" s="3"/>
      <c r="D552" s="3"/>
      <c r="E552" s="3"/>
      <c r="F552" s="3"/>
      <c r="G552" s="3"/>
      <c r="H552" s="3"/>
      <c r="I552" s="3"/>
      <c r="J552" s="3"/>
    </row>
    <row r="553" spans="1:10" x14ac:dyDescent="0.3">
      <c r="A553" s="3"/>
      <c r="B553" s="3"/>
      <c r="C553" s="3"/>
      <c r="D553" s="3"/>
      <c r="E553" s="3"/>
      <c r="F553" s="3"/>
      <c r="G553" s="3"/>
      <c r="H553" s="3"/>
      <c r="I553" s="3"/>
      <c r="J553" s="3"/>
    </row>
    <row r="554" spans="1:10" x14ac:dyDescent="0.3">
      <c r="A554" s="3"/>
      <c r="B554" s="3"/>
      <c r="C554" s="3"/>
      <c r="D554" s="3"/>
      <c r="E554" s="3"/>
      <c r="F554" s="3"/>
      <c r="G554" s="3"/>
      <c r="H554" s="3"/>
      <c r="I554" s="3"/>
      <c r="J554" s="3"/>
    </row>
    <row r="555" spans="1:10" x14ac:dyDescent="0.3">
      <c r="A555" s="3"/>
      <c r="B555" s="3"/>
      <c r="C555" s="3"/>
      <c r="D555" s="3"/>
      <c r="E555" s="3"/>
      <c r="F555" s="3"/>
      <c r="G555" s="3"/>
      <c r="H555" s="3"/>
      <c r="I555" s="3"/>
      <c r="J555" s="3"/>
    </row>
    <row r="556" spans="1:10" x14ac:dyDescent="0.3">
      <c r="A556" s="3"/>
      <c r="B556" s="3"/>
      <c r="C556" s="3"/>
      <c r="D556" s="3"/>
      <c r="E556" s="3"/>
      <c r="F556" s="3"/>
      <c r="G556" s="3"/>
      <c r="H556" s="3"/>
      <c r="I556" s="3"/>
      <c r="J556" s="3"/>
    </row>
    <row r="557" spans="1:10" x14ac:dyDescent="0.3">
      <c r="A557" s="3"/>
      <c r="B557" s="3"/>
      <c r="C557" s="3"/>
      <c r="D557" s="3"/>
      <c r="E557" s="3"/>
      <c r="F557" s="3"/>
      <c r="G557" s="3"/>
      <c r="H557" s="3"/>
      <c r="I557" s="3"/>
      <c r="J557" s="3"/>
    </row>
    <row r="558" spans="1:10" x14ac:dyDescent="0.3">
      <c r="A558" s="3"/>
      <c r="B558" s="3"/>
      <c r="C558" s="3"/>
      <c r="D558" s="3"/>
      <c r="E558" s="3"/>
      <c r="F558" s="3"/>
      <c r="G558" s="3"/>
      <c r="H558" s="3"/>
      <c r="I558" s="3"/>
      <c r="J558" s="3"/>
    </row>
    <row r="559" spans="1:10" x14ac:dyDescent="0.3">
      <c r="A559" s="3"/>
      <c r="B559" s="3"/>
      <c r="C559" s="3"/>
      <c r="D559" s="3"/>
      <c r="E559" s="3"/>
      <c r="F559" s="3"/>
      <c r="G559" s="3"/>
      <c r="H559" s="3"/>
      <c r="I559" s="3"/>
      <c r="J559" s="3"/>
    </row>
    <row r="560" spans="1:10" x14ac:dyDescent="0.3">
      <c r="A560" s="3"/>
      <c r="B560" s="3"/>
      <c r="C560" s="3"/>
      <c r="D560" s="3"/>
      <c r="E560" s="3"/>
      <c r="F560" s="3"/>
      <c r="G560" s="3"/>
      <c r="H560" s="3"/>
      <c r="I560" s="3"/>
      <c r="J560" s="3"/>
    </row>
    <row r="561" spans="1:10" x14ac:dyDescent="0.3">
      <c r="A561" s="3"/>
      <c r="B561" s="3"/>
      <c r="C561" s="3"/>
      <c r="D561" s="3"/>
      <c r="E561" s="3"/>
      <c r="F561" s="3"/>
      <c r="G561" s="3"/>
      <c r="H561" s="3"/>
      <c r="I561" s="3"/>
      <c r="J561" s="3"/>
    </row>
    <row r="562" spans="1:10" x14ac:dyDescent="0.3">
      <c r="A562" s="3"/>
      <c r="B562" s="3"/>
      <c r="C562" s="3"/>
      <c r="D562" s="3"/>
      <c r="E562" s="3"/>
      <c r="F562" s="3"/>
      <c r="G562" s="3"/>
      <c r="H562" s="3"/>
      <c r="I562" s="3"/>
      <c r="J562" s="3"/>
    </row>
    <row r="563" spans="1:10" x14ac:dyDescent="0.3">
      <c r="A563" s="3"/>
      <c r="B563" s="3"/>
      <c r="C563" s="3"/>
      <c r="D563" s="3"/>
      <c r="E563" s="3"/>
      <c r="F563" s="3"/>
      <c r="G563" s="3"/>
      <c r="H563" s="3"/>
      <c r="I563" s="3"/>
      <c r="J563" s="3"/>
    </row>
    <row r="564" spans="1:10" x14ac:dyDescent="0.3">
      <c r="A564" s="3"/>
      <c r="B564" s="3"/>
      <c r="C564" s="3"/>
      <c r="D564" s="3"/>
      <c r="E564" s="3"/>
      <c r="F564" s="3"/>
      <c r="G564" s="3"/>
      <c r="H564" s="3"/>
      <c r="I564" s="3"/>
      <c r="J564" s="3"/>
    </row>
    <row r="565" spans="1:10" x14ac:dyDescent="0.3">
      <c r="A565" s="3"/>
      <c r="B565" s="3"/>
      <c r="C565" s="3"/>
      <c r="D565" s="3"/>
      <c r="E565" s="3"/>
      <c r="F565" s="3"/>
      <c r="G565" s="3"/>
      <c r="H565" s="3"/>
      <c r="I565" s="3"/>
      <c r="J565" s="3"/>
    </row>
    <row r="566" spans="1:10" x14ac:dyDescent="0.3">
      <c r="A566" s="3"/>
      <c r="B566" s="3"/>
      <c r="C566" s="3"/>
      <c r="D566" s="3"/>
      <c r="E566" s="3"/>
      <c r="F566" s="3"/>
      <c r="G566" s="3"/>
      <c r="H566" s="3"/>
      <c r="I566" s="3"/>
      <c r="J566" s="3"/>
    </row>
    <row r="567" spans="1:10" x14ac:dyDescent="0.3">
      <c r="A567" s="3"/>
      <c r="B567" s="3"/>
      <c r="C567" s="3"/>
      <c r="D567" s="3"/>
      <c r="E567" s="3"/>
      <c r="F567" s="3"/>
      <c r="G567" s="3"/>
      <c r="H567" s="3"/>
      <c r="I567" s="3"/>
      <c r="J567" s="3"/>
    </row>
    <row r="568" spans="1:10" x14ac:dyDescent="0.3">
      <c r="A568" s="3"/>
      <c r="B568" s="3"/>
      <c r="C568" s="3"/>
      <c r="D568" s="3"/>
      <c r="E568" s="3"/>
      <c r="F568" s="3"/>
      <c r="G568" s="3"/>
      <c r="H568" s="3"/>
      <c r="I568" s="3"/>
      <c r="J568" s="3"/>
    </row>
    <row r="569" spans="1:10" x14ac:dyDescent="0.3">
      <c r="A569" s="3"/>
      <c r="B569" s="3"/>
      <c r="C569" s="3"/>
      <c r="D569" s="3"/>
      <c r="E569" s="3"/>
      <c r="F569" s="3"/>
      <c r="G569" s="3"/>
      <c r="H569" s="3"/>
      <c r="I569" s="3"/>
      <c r="J569" s="3"/>
    </row>
    <row r="570" spans="1:10" x14ac:dyDescent="0.3">
      <c r="A570" s="3"/>
      <c r="B570" s="3"/>
      <c r="C570" s="3"/>
      <c r="D570" s="3"/>
      <c r="E570" s="3"/>
      <c r="F570" s="3"/>
      <c r="G570" s="3"/>
      <c r="H570" s="3"/>
      <c r="I570" s="3"/>
      <c r="J570" s="3"/>
    </row>
    <row r="571" spans="1:10" x14ac:dyDescent="0.3">
      <c r="A571" s="3"/>
      <c r="B571" s="3"/>
      <c r="C571" s="3"/>
      <c r="D571" s="3"/>
      <c r="E571" s="3"/>
      <c r="F571" s="3"/>
      <c r="G571" s="3"/>
      <c r="H571" s="3"/>
      <c r="I571" s="3"/>
      <c r="J571" s="3"/>
    </row>
    <row r="572" spans="1:10" x14ac:dyDescent="0.3">
      <c r="A572" s="3"/>
      <c r="B572" s="3"/>
      <c r="C572" s="3"/>
      <c r="D572" s="3"/>
      <c r="E572" s="3"/>
      <c r="F572" s="3"/>
      <c r="G572" s="3"/>
      <c r="H572" s="3"/>
      <c r="I572" s="3"/>
      <c r="J572" s="3"/>
    </row>
    <row r="573" spans="1:10" x14ac:dyDescent="0.3">
      <c r="A573" s="3"/>
      <c r="B573" s="3"/>
      <c r="C573" s="3"/>
      <c r="D573" s="3"/>
      <c r="E573" s="3"/>
      <c r="F573" s="3"/>
      <c r="G573" s="3"/>
      <c r="H573" s="3"/>
      <c r="I573" s="3"/>
      <c r="J573" s="3"/>
    </row>
    <row r="574" spans="1:10" x14ac:dyDescent="0.3">
      <c r="A574" s="3"/>
      <c r="B574" s="3"/>
      <c r="C574" s="3"/>
      <c r="D574" s="3"/>
      <c r="E574" s="3"/>
      <c r="F574" s="3"/>
      <c r="G574" s="3"/>
      <c r="H574" s="3"/>
      <c r="I574" s="3"/>
      <c r="J574" s="3"/>
    </row>
    <row r="575" spans="1:10" x14ac:dyDescent="0.3">
      <c r="A575" s="3"/>
      <c r="B575" s="3"/>
      <c r="C575" s="3"/>
      <c r="D575" s="3"/>
      <c r="E575" s="3"/>
      <c r="F575" s="3"/>
      <c r="G575" s="3"/>
      <c r="H575" s="3"/>
      <c r="I575" s="3"/>
      <c r="J575" s="3"/>
    </row>
    <row r="576" spans="1:10" x14ac:dyDescent="0.3">
      <c r="A576" s="3"/>
      <c r="B576" s="3"/>
      <c r="C576" s="3"/>
      <c r="D576" s="3"/>
      <c r="E576" s="3"/>
      <c r="F576" s="3"/>
      <c r="G576" s="3"/>
      <c r="H576" s="3"/>
      <c r="I576" s="3"/>
      <c r="J576" s="3"/>
    </row>
    <row r="577" spans="1:10" x14ac:dyDescent="0.3">
      <c r="A577" s="3"/>
      <c r="B577" s="3"/>
      <c r="C577" s="3"/>
      <c r="D577" s="3"/>
      <c r="E577" s="3"/>
      <c r="F577" s="3"/>
      <c r="G577" s="3"/>
      <c r="H577" s="3"/>
      <c r="I577" s="3"/>
      <c r="J577" s="3"/>
    </row>
    <row r="578" spans="1:10" x14ac:dyDescent="0.3">
      <c r="A578" s="3"/>
      <c r="B578" s="3"/>
      <c r="C578" s="3"/>
      <c r="D578" s="3"/>
      <c r="E578" s="3"/>
      <c r="F578" s="3"/>
      <c r="G578" s="3"/>
      <c r="H578" s="3"/>
      <c r="I578" s="3"/>
      <c r="J578" s="3"/>
    </row>
    <row r="579" spans="1:10" x14ac:dyDescent="0.3">
      <c r="A579" s="3"/>
      <c r="B579" s="3"/>
      <c r="C579" s="3"/>
      <c r="D579" s="3"/>
      <c r="E579" s="3"/>
      <c r="F579" s="3"/>
      <c r="G579" s="3"/>
      <c r="H579" s="3"/>
      <c r="I579" s="3"/>
      <c r="J579" s="3"/>
    </row>
    <row r="580" spans="1:10" x14ac:dyDescent="0.3">
      <c r="A580" s="3"/>
      <c r="B580" s="3"/>
      <c r="C580" s="3"/>
      <c r="D580" s="3"/>
      <c r="E580" s="3"/>
      <c r="F580" s="3"/>
      <c r="G580" s="3"/>
      <c r="H580" s="3"/>
      <c r="I580" s="3"/>
      <c r="J580" s="3"/>
    </row>
    <row r="581" spans="1:10" x14ac:dyDescent="0.3">
      <c r="A581" s="3"/>
      <c r="B581" s="3"/>
      <c r="C581" s="3"/>
      <c r="D581" s="3"/>
      <c r="E581" s="3"/>
      <c r="F581" s="3"/>
      <c r="G581" s="3"/>
      <c r="H581" s="3"/>
      <c r="I581" s="3"/>
      <c r="J581" s="3"/>
    </row>
    <row r="582" spans="1:10" x14ac:dyDescent="0.3">
      <c r="A582" s="3"/>
      <c r="B582" s="3"/>
      <c r="C582" s="3"/>
      <c r="D582" s="3"/>
      <c r="E582" s="3"/>
      <c r="F582" s="3"/>
      <c r="G582" s="3"/>
      <c r="H582" s="3"/>
      <c r="I582" s="3"/>
      <c r="J582" s="3"/>
    </row>
    <row r="583" spans="1:10" x14ac:dyDescent="0.3">
      <c r="A583" s="3"/>
      <c r="B583" s="3"/>
      <c r="C583" s="3"/>
      <c r="D583" s="3"/>
      <c r="E583" s="3"/>
      <c r="F583" s="3"/>
      <c r="G583" s="3"/>
      <c r="H583" s="3"/>
      <c r="I583" s="3"/>
      <c r="J583" s="3"/>
    </row>
    <row r="584" spans="1:10" x14ac:dyDescent="0.3">
      <c r="A584" s="3"/>
      <c r="B584" s="3"/>
      <c r="C584" s="3"/>
      <c r="D584" s="3"/>
      <c r="E584" s="3"/>
      <c r="F584" s="3"/>
      <c r="G584" s="3"/>
      <c r="H584" s="3"/>
      <c r="I584" s="3"/>
      <c r="J584" s="3"/>
    </row>
    <row r="585" spans="1:10" x14ac:dyDescent="0.3">
      <c r="A585" s="3"/>
      <c r="B585" s="3"/>
      <c r="C585" s="3"/>
      <c r="D585" s="3"/>
      <c r="E585" s="3"/>
      <c r="F585" s="3"/>
      <c r="G585" s="3"/>
      <c r="H585" s="3"/>
      <c r="I585" s="3"/>
      <c r="J585" s="3"/>
    </row>
    <row r="586" spans="1:10" x14ac:dyDescent="0.3">
      <c r="A586" s="3"/>
      <c r="B586" s="3"/>
      <c r="C586" s="3"/>
      <c r="D586" s="3"/>
      <c r="E586" s="3"/>
      <c r="F586" s="3"/>
      <c r="G586" s="3"/>
      <c r="H586" s="3"/>
      <c r="I586" s="3"/>
      <c r="J586" s="3"/>
    </row>
    <row r="587" spans="1:10" x14ac:dyDescent="0.3">
      <c r="A587" s="3"/>
      <c r="B587" s="3"/>
      <c r="C587" s="3"/>
      <c r="D587" s="3"/>
      <c r="E587" s="3"/>
      <c r="F587" s="3"/>
      <c r="G587" s="3"/>
      <c r="H587" s="3"/>
      <c r="I587" s="3"/>
      <c r="J587" s="3"/>
    </row>
    <row r="588" spans="1:10" x14ac:dyDescent="0.3">
      <c r="A588" s="3"/>
      <c r="B588" s="3"/>
      <c r="C588" s="3"/>
      <c r="D588" s="3"/>
      <c r="E588" s="3"/>
      <c r="F588" s="3"/>
      <c r="G588" s="3"/>
      <c r="H588" s="3"/>
      <c r="I588" s="3"/>
      <c r="J588" s="3"/>
    </row>
    <row r="589" spans="1:10" x14ac:dyDescent="0.3">
      <c r="A589" s="3"/>
      <c r="B589" s="3"/>
      <c r="C589" s="3"/>
      <c r="D589" s="3"/>
      <c r="E589" s="3"/>
      <c r="F589" s="3"/>
      <c r="G589" s="3"/>
      <c r="H589" s="3"/>
      <c r="I589" s="3"/>
      <c r="J589" s="3"/>
    </row>
    <row r="590" spans="1:10" x14ac:dyDescent="0.3">
      <c r="A590" s="3"/>
      <c r="B590" s="3"/>
      <c r="C590" s="3"/>
      <c r="D590" s="3"/>
      <c r="E590" s="3"/>
      <c r="F590" s="3"/>
      <c r="G590" s="3"/>
      <c r="H590" s="3"/>
      <c r="I590" s="3"/>
      <c r="J590" s="3"/>
    </row>
    <row r="591" spans="1:10" x14ac:dyDescent="0.3">
      <c r="A591" s="3"/>
      <c r="B591" s="3"/>
      <c r="C591" s="3"/>
      <c r="D591" s="3"/>
      <c r="E591" s="3"/>
      <c r="F591" s="3"/>
      <c r="G591" s="3"/>
      <c r="H591" s="3"/>
      <c r="I591" s="3"/>
      <c r="J591" s="3"/>
    </row>
    <row r="592" spans="1:10" x14ac:dyDescent="0.3">
      <c r="A592" s="3"/>
      <c r="B592" s="3"/>
      <c r="C592" s="3"/>
      <c r="D592" s="3"/>
      <c r="E592" s="3"/>
      <c r="F592" s="3"/>
      <c r="G592" s="3"/>
      <c r="H592" s="3"/>
      <c r="I592" s="3"/>
      <c r="J592" s="3"/>
    </row>
    <row r="593" spans="1:10" x14ac:dyDescent="0.3">
      <c r="A593" s="3"/>
      <c r="B593" s="3"/>
      <c r="C593" s="3"/>
      <c r="D593" s="3"/>
      <c r="E593" s="3"/>
      <c r="F593" s="3"/>
      <c r="G593" s="3"/>
      <c r="H593" s="3"/>
      <c r="I593" s="3"/>
      <c r="J593" s="3"/>
    </row>
    <row r="594" spans="1:10" x14ac:dyDescent="0.3">
      <c r="A594" s="3"/>
      <c r="B594" s="3"/>
      <c r="C594" s="3"/>
      <c r="D594" s="3"/>
      <c r="E594" s="3"/>
      <c r="F594" s="3"/>
      <c r="G594" s="3"/>
      <c r="H594" s="3"/>
      <c r="I594" s="3"/>
      <c r="J594" s="3"/>
    </row>
    <row r="595" spans="1:10" x14ac:dyDescent="0.3">
      <c r="A595" s="3"/>
      <c r="B595" s="3"/>
      <c r="C595" s="3"/>
      <c r="D595" s="3"/>
      <c r="E595" s="3"/>
      <c r="F595" s="3"/>
      <c r="G595" s="3"/>
      <c r="H595" s="3"/>
      <c r="I595" s="3"/>
      <c r="J595" s="3"/>
    </row>
    <row r="596" spans="1:10" x14ac:dyDescent="0.3">
      <c r="A596" s="3"/>
      <c r="B596" s="3"/>
      <c r="C596" s="3"/>
      <c r="D596" s="3"/>
      <c r="E596" s="3"/>
      <c r="F596" s="3"/>
      <c r="G596" s="3"/>
      <c r="H596" s="3"/>
      <c r="I596" s="3"/>
      <c r="J596" s="3"/>
    </row>
    <row r="597" spans="1:10" x14ac:dyDescent="0.3">
      <c r="A597" s="3"/>
      <c r="B597" s="3"/>
      <c r="C597" s="3"/>
      <c r="D597" s="3"/>
      <c r="E597" s="3"/>
      <c r="F597" s="3"/>
      <c r="G597" s="3"/>
      <c r="H597" s="3"/>
      <c r="I597" s="3"/>
      <c r="J597" s="3"/>
    </row>
    <row r="598" spans="1:10" x14ac:dyDescent="0.3">
      <c r="A598" s="3"/>
      <c r="B598" s="3"/>
      <c r="C598" s="3"/>
      <c r="D598" s="3"/>
      <c r="E598" s="3"/>
      <c r="F598" s="3"/>
      <c r="G598" s="3"/>
      <c r="H598" s="3"/>
      <c r="I598" s="3"/>
      <c r="J598" s="3"/>
    </row>
    <row r="599" spans="1:10" x14ac:dyDescent="0.3">
      <c r="A599" s="3"/>
      <c r="B599" s="3"/>
      <c r="C599" s="3"/>
      <c r="D599" s="3"/>
      <c r="E599" s="3"/>
      <c r="F599" s="3"/>
      <c r="G599" s="3"/>
      <c r="H599" s="3"/>
      <c r="I599" s="3"/>
      <c r="J599" s="3"/>
    </row>
    <row r="600" spans="1:10" x14ac:dyDescent="0.3">
      <c r="A600" s="3"/>
      <c r="B600" s="3"/>
      <c r="C600" s="3"/>
      <c r="D600" s="3"/>
      <c r="E600" s="3"/>
      <c r="F600" s="3"/>
      <c r="G600" s="3"/>
      <c r="H600" s="3"/>
      <c r="I600" s="3"/>
      <c r="J600" s="3"/>
    </row>
    <row r="601" spans="1:10" x14ac:dyDescent="0.3">
      <c r="A601" s="3"/>
      <c r="B601" s="3"/>
      <c r="C601" s="3"/>
      <c r="D601" s="3"/>
      <c r="E601" s="3"/>
      <c r="F601" s="3"/>
      <c r="G601" s="3"/>
      <c r="H601" s="3"/>
      <c r="I601" s="3"/>
      <c r="J601" s="3"/>
    </row>
    <row r="602" spans="1:10" x14ac:dyDescent="0.3">
      <c r="A602" s="3"/>
      <c r="B602" s="3"/>
      <c r="C602" s="3"/>
      <c r="D602" s="3"/>
      <c r="E602" s="3"/>
      <c r="F602" s="3"/>
      <c r="G602" s="3"/>
      <c r="H602" s="3"/>
      <c r="I602" s="3"/>
      <c r="J602" s="3"/>
    </row>
    <row r="603" spans="1:10" x14ac:dyDescent="0.3">
      <c r="A603" s="3"/>
      <c r="B603" s="3"/>
      <c r="C603" s="3"/>
      <c r="D603" s="3"/>
      <c r="E603" s="3"/>
      <c r="F603" s="3"/>
      <c r="G603" s="3"/>
      <c r="H603" s="3"/>
      <c r="I603" s="3"/>
      <c r="J603" s="3"/>
    </row>
    <row r="604" spans="1:10" x14ac:dyDescent="0.3">
      <c r="A604" s="3"/>
      <c r="B604" s="3"/>
      <c r="C604" s="3"/>
      <c r="D604" s="3"/>
      <c r="E604" s="3"/>
      <c r="F604" s="3"/>
      <c r="G604" s="3"/>
      <c r="H604" s="3"/>
      <c r="I604" s="3"/>
      <c r="J604" s="3"/>
    </row>
    <row r="605" spans="1:10" x14ac:dyDescent="0.3">
      <c r="A605" s="3"/>
      <c r="B605" s="3"/>
      <c r="C605" s="3"/>
      <c r="D605" s="3"/>
      <c r="E605" s="3"/>
      <c r="F605" s="3"/>
      <c r="G605" s="3"/>
      <c r="H605" s="3"/>
      <c r="I605" s="3"/>
      <c r="J605" s="3"/>
    </row>
    <row r="606" spans="1:10" x14ac:dyDescent="0.3">
      <c r="A606" s="3"/>
      <c r="B606" s="3"/>
      <c r="C606" s="3"/>
      <c r="D606" s="3"/>
      <c r="E606" s="3"/>
      <c r="F606" s="3"/>
      <c r="G606" s="3"/>
      <c r="H606" s="3"/>
      <c r="I606" s="3"/>
      <c r="J606" s="3"/>
    </row>
    <row r="607" spans="1:10" x14ac:dyDescent="0.3">
      <c r="A607" s="3"/>
      <c r="B607" s="3"/>
      <c r="C607" s="3"/>
      <c r="D607" s="3"/>
      <c r="E607" s="3"/>
      <c r="F607" s="3"/>
      <c r="G607" s="3"/>
      <c r="H607" s="3"/>
      <c r="I607" s="3"/>
      <c r="J607" s="3"/>
    </row>
    <row r="608" spans="1:10" x14ac:dyDescent="0.3">
      <c r="A608" s="3"/>
      <c r="B608" s="3"/>
      <c r="C608" s="3"/>
      <c r="D608" s="3"/>
      <c r="E608" s="3"/>
      <c r="F608" s="3"/>
      <c r="G608" s="3"/>
      <c r="H608" s="3"/>
      <c r="I608" s="3"/>
      <c r="J608" s="3"/>
    </row>
    <row r="609" spans="1:10" x14ac:dyDescent="0.3">
      <c r="A609" s="3"/>
      <c r="B609" s="3"/>
      <c r="C609" s="3"/>
      <c r="D609" s="3"/>
      <c r="E609" s="3"/>
      <c r="F609" s="3"/>
      <c r="G609" s="3"/>
      <c r="H609" s="3"/>
      <c r="I609" s="3"/>
      <c r="J609" s="3"/>
    </row>
    <row r="610" spans="1:10" x14ac:dyDescent="0.3">
      <c r="A610" s="3"/>
      <c r="B610" s="3"/>
      <c r="C610" s="3"/>
      <c r="D610" s="3"/>
      <c r="E610" s="3"/>
      <c r="F610" s="3"/>
      <c r="G610" s="3"/>
      <c r="H610" s="3"/>
      <c r="I610" s="3"/>
      <c r="J610" s="3"/>
    </row>
    <row r="611" spans="1:10" x14ac:dyDescent="0.3">
      <c r="A611" s="3"/>
      <c r="B611" s="3"/>
      <c r="C611" s="3"/>
      <c r="D611" s="3"/>
      <c r="E611" s="3"/>
      <c r="F611" s="3"/>
      <c r="G611" s="3"/>
      <c r="H611" s="3"/>
      <c r="I611" s="3"/>
      <c r="J611" s="3"/>
    </row>
    <row r="612" spans="1:10" x14ac:dyDescent="0.3">
      <c r="A612" s="3"/>
      <c r="B612" s="3"/>
      <c r="C612" s="3"/>
      <c r="D612" s="3"/>
      <c r="E612" s="3"/>
      <c r="F612" s="3"/>
      <c r="G612" s="3"/>
      <c r="H612" s="3"/>
      <c r="I612" s="3"/>
      <c r="J612" s="3"/>
    </row>
    <row r="613" spans="1:10" x14ac:dyDescent="0.3">
      <c r="A613" s="3"/>
      <c r="B613" s="3"/>
      <c r="C613" s="3"/>
      <c r="D613" s="3"/>
      <c r="E613" s="3"/>
      <c r="F613" s="3"/>
      <c r="G613" s="3"/>
      <c r="H613" s="3"/>
      <c r="I613" s="3"/>
      <c r="J613" s="3"/>
    </row>
    <row r="614" spans="1:10" x14ac:dyDescent="0.3">
      <c r="A614" s="3"/>
      <c r="B614" s="3"/>
      <c r="C614" s="3"/>
      <c r="D614" s="3"/>
      <c r="E614" s="3"/>
      <c r="F614" s="3"/>
      <c r="G614" s="3"/>
      <c r="H614" s="3"/>
      <c r="I614" s="3"/>
      <c r="J614" s="3"/>
    </row>
    <row r="615" spans="1:10" x14ac:dyDescent="0.3">
      <c r="A615" s="3"/>
      <c r="B615" s="3"/>
      <c r="C615" s="3"/>
      <c r="D615" s="3"/>
      <c r="E615" s="3"/>
      <c r="F615" s="3"/>
      <c r="G615" s="3"/>
      <c r="H615" s="3"/>
      <c r="I615" s="3"/>
      <c r="J615" s="3"/>
    </row>
    <row r="616" spans="1:10" x14ac:dyDescent="0.3">
      <c r="A616" s="3"/>
      <c r="B616" s="3"/>
      <c r="C616" s="3"/>
      <c r="D616" s="3"/>
      <c r="E616" s="3"/>
      <c r="F616" s="3"/>
      <c r="G616" s="3"/>
      <c r="H616" s="3"/>
      <c r="I616" s="3"/>
      <c r="J616" s="3"/>
    </row>
    <row r="617" spans="1:10" x14ac:dyDescent="0.3">
      <c r="A617" s="3"/>
      <c r="B617" s="3"/>
      <c r="C617" s="3"/>
      <c r="D617" s="3"/>
      <c r="E617" s="3"/>
      <c r="F617" s="3"/>
      <c r="G617" s="3"/>
      <c r="H617" s="3"/>
      <c r="I617" s="3"/>
      <c r="J617" s="3"/>
    </row>
    <row r="618" spans="1:10" x14ac:dyDescent="0.3">
      <c r="A618" s="3"/>
      <c r="B618" s="3"/>
      <c r="C618" s="3"/>
      <c r="D618" s="3"/>
      <c r="E618" s="3"/>
      <c r="F618" s="3"/>
      <c r="G618" s="3"/>
      <c r="H618" s="3"/>
      <c r="I618" s="3"/>
      <c r="J618" s="3"/>
    </row>
    <row r="619" spans="1:10" x14ac:dyDescent="0.3">
      <c r="A619" s="3"/>
      <c r="B619" s="3"/>
      <c r="C619" s="3"/>
      <c r="D619" s="3"/>
      <c r="E619" s="3"/>
      <c r="F619" s="3"/>
      <c r="G619" s="3"/>
      <c r="H619" s="3"/>
      <c r="I619" s="3"/>
      <c r="J619" s="3"/>
    </row>
    <row r="620" spans="1:10" x14ac:dyDescent="0.3">
      <c r="A620" s="3"/>
      <c r="B620" s="3"/>
      <c r="C620" s="3"/>
      <c r="D620" s="3"/>
      <c r="E620" s="3"/>
      <c r="F620" s="3"/>
      <c r="G620" s="3"/>
      <c r="H620" s="3"/>
      <c r="I620" s="3"/>
      <c r="J620" s="3"/>
    </row>
    <row r="621" spans="1:10" x14ac:dyDescent="0.3">
      <c r="A621" s="3"/>
      <c r="B621" s="3"/>
      <c r="C621" s="3"/>
      <c r="D621" s="3"/>
      <c r="E621" s="3"/>
      <c r="F621" s="3"/>
      <c r="G621" s="3"/>
      <c r="H621" s="3"/>
      <c r="I621" s="3"/>
      <c r="J621" s="3"/>
    </row>
    <row r="622" spans="1:10" x14ac:dyDescent="0.3">
      <c r="A622" s="3"/>
      <c r="B622" s="3"/>
      <c r="C622" s="3"/>
      <c r="D622" s="3"/>
      <c r="E622" s="3"/>
      <c r="F622" s="3"/>
      <c r="G622" s="3"/>
      <c r="H622" s="3"/>
      <c r="I622" s="3"/>
      <c r="J622" s="3"/>
    </row>
    <row r="623" spans="1:10" x14ac:dyDescent="0.3">
      <c r="A623" s="3"/>
      <c r="B623" s="3"/>
      <c r="C623" s="3"/>
      <c r="D623" s="3"/>
      <c r="E623" s="3"/>
      <c r="F623" s="3"/>
      <c r="G623" s="3"/>
      <c r="H623" s="3"/>
      <c r="I623" s="3"/>
      <c r="J623" s="3"/>
    </row>
    <row r="624" spans="1:10" x14ac:dyDescent="0.3">
      <c r="A624" s="3"/>
      <c r="B624" s="3"/>
      <c r="C624" s="3"/>
      <c r="D624" s="3"/>
      <c r="E624" s="3"/>
      <c r="F624" s="3"/>
      <c r="G624" s="3"/>
      <c r="H624" s="3"/>
      <c r="I624" s="3"/>
      <c r="J624" s="3"/>
    </row>
    <row r="625" spans="1:10" x14ac:dyDescent="0.3">
      <c r="A625" s="3"/>
      <c r="B625" s="3"/>
      <c r="C625" s="3"/>
      <c r="D625" s="3"/>
      <c r="E625" s="3"/>
      <c r="F625" s="3"/>
      <c r="G625" s="3"/>
      <c r="H625" s="3"/>
      <c r="I625" s="3"/>
      <c r="J625" s="3"/>
    </row>
    <row r="626" spans="1:10" x14ac:dyDescent="0.3">
      <c r="A626" s="3"/>
      <c r="B626" s="3"/>
      <c r="C626" s="3"/>
      <c r="D626" s="3"/>
      <c r="E626" s="3"/>
      <c r="F626" s="3"/>
      <c r="G626" s="3"/>
      <c r="H626" s="3"/>
      <c r="I626" s="3"/>
      <c r="J626" s="3"/>
    </row>
    <row r="627" spans="1:10" x14ac:dyDescent="0.3">
      <c r="A627" s="3"/>
      <c r="B627" s="3"/>
      <c r="C627" s="3"/>
      <c r="D627" s="3"/>
      <c r="E627" s="3"/>
      <c r="F627" s="3"/>
      <c r="G627" s="3"/>
      <c r="H627" s="3"/>
      <c r="I627" s="3"/>
      <c r="J627" s="3"/>
    </row>
    <row r="628" spans="1:10" x14ac:dyDescent="0.3">
      <c r="A628" s="3"/>
      <c r="B628" s="3"/>
      <c r="C628" s="3"/>
      <c r="D628" s="3"/>
      <c r="E628" s="3"/>
      <c r="F628" s="3"/>
      <c r="G628" s="3"/>
      <c r="H628" s="3"/>
      <c r="I628" s="3"/>
      <c r="J628" s="3"/>
    </row>
    <row r="629" spans="1:10" x14ac:dyDescent="0.3">
      <c r="A629" s="3"/>
      <c r="B629" s="3"/>
      <c r="C629" s="3"/>
      <c r="D629" s="3"/>
      <c r="E629" s="3"/>
      <c r="F629" s="3"/>
      <c r="G629" s="3"/>
      <c r="H629" s="3"/>
      <c r="I629" s="3"/>
      <c r="J629" s="3"/>
    </row>
    <row r="630" spans="1:10" x14ac:dyDescent="0.3">
      <c r="A630" s="3"/>
      <c r="B630" s="3"/>
      <c r="C630" s="3"/>
      <c r="D630" s="3"/>
      <c r="E630" s="3"/>
      <c r="F630" s="3"/>
      <c r="G630" s="3"/>
      <c r="H630" s="3"/>
      <c r="I630" s="3"/>
      <c r="J630" s="3"/>
    </row>
    <row r="631" spans="1:10" x14ac:dyDescent="0.3">
      <c r="A631" s="3"/>
      <c r="B631" s="3"/>
      <c r="C631" s="3"/>
      <c r="D631" s="3"/>
      <c r="E631" s="3"/>
      <c r="F631" s="3"/>
      <c r="G631" s="3"/>
      <c r="H631" s="3"/>
      <c r="I631" s="3"/>
      <c r="J631" s="3"/>
    </row>
    <row r="632" spans="1:10" x14ac:dyDescent="0.3">
      <c r="A632" s="3"/>
      <c r="B632" s="3"/>
      <c r="C632" s="3"/>
      <c r="D632" s="3"/>
      <c r="E632" s="3"/>
      <c r="F632" s="3"/>
      <c r="G632" s="3"/>
      <c r="H632" s="3"/>
      <c r="I632" s="3"/>
      <c r="J632" s="3"/>
    </row>
    <row r="633" spans="1:10" x14ac:dyDescent="0.3">
      <c r="A633" s="3"/>
      <c r="B633" s="3"/>
      <c r="C633" s="3"/>
      <c r="D633" s="3"/>
      <c r="E633" s="3"/>
      <c r="F633" s="3"/>
      <c r="G633" s="3"/>
      <c r="H633" s="3"/>
      <c r="I633" s="3"/>
      <c r="J633" s="3"/>
    </row>
    <row r="634" spans="1:10" x14ac:dyDescent="0.3">
      <c r="A634" s="3"/>
      <c r="B634" s="3"/>
      <c r="C634" s="3"/>
      <c r="D634" s="3"/>
      <c r="E634" s="3"/>
      <c r="F634" s="3"/>
      <c r="G634" s="3"/>
      <c r="H634" s="3"/>
      <c r="I634" s="3"/>
      <c r="J634" s="3"/>
    </row>
    <row r="635" spans="1:10" x14ac:dyDescent="0.3">
      <c r="A635" s="3"/>
      <c r="B635" s="3"/>
      <c r="C635" s="3"/>
      <c r="D635" s="3"/>
      <c r="E635" s="3"/>
      <c r="F635" s="3"/>
      <c r="G635" s="3"/>
      <c r="H635" s="3"/>
      <c r="I635" s="3"/>
      <c r="J635" s="3"/>
    </row>
    <row r="636" spans="1:10" x14ac:dyDescent="0.3">
      <c r="A636" s="3"/>
      <c r="B636" s="3"/>
      <c r="C636" s="3"/>
      <c r="D636" s="3"/>
      <c r="E636" s="3"/>
      <c r="F636" s="3"/>
      <c r="G636" s="3"/>
      <c r="H636" s="3"/>
      <c r="I636" s="3"/>
      <c r="J636" s="3"/>
    </row>
    <row r="637" spans="1:10" x14ac:dyDescent="0.3">
      <c r="A637" s="3"/>
      <c r="B637" s="3"/>
      <c r="C637" s="3"/>
      <c r="D637" s="3"/>
      <c r="E637" s="3"/>
      <c r="F637" s="3"/>
      <c r="G637" s="3"/>
      <c r="H637" s="3"/>
      <c r="I637" s="3"/>
      <c r="J637" s="3"/>
    </row>
    <row r="638" spans="1:10" x14ac:dyDescent="0.3">
      <c r="A638" s="3"/>
      <c r="B638" s="3"/>
      <c r="C638" s="3"/>
      <c r="D638" s="3"/>
      <c r="E638" s="3"/>
      <c r="F638" s="3"/>
      <c r="G638" s="3"/>
      <c r="H638" s="3"/>
      <c r="I638" s="3"/>
      <c r="J638" s="3"/>
    </row>
    <row r="639" spans="1:10" x14ac:dyDescent="0.3">
      <c r="A639" s="3"/>
      <c r="B639" s="3"/>
      <c r="C639" s="3"/>
      <c r="D639" s="3"/>
      <c r="E639" s="3"/>
      <c r="F639" s="3"/>
      <c r="G639" s="3"/>
      <c r="H639" s="3"/>
      <c r="I639" s="3"/>
      <c r="J639" s="3"/>
    </row>
    <row r="640" spans="1:10" x14ac:dyDescent="0.3">
      <c r="A640" s="3"/>
      <c r="B640" s="3"/>
      <c r="C640" s="3"/>
      <c r="D640" s="3"/>
      <c r="E640" s="3"/>
      <c r="F640" s="3"/>
      <c r="G640" s="3"/>
      <c r="H640" s="3"/>
      <c r="I640" s="3"/>
      <c r="J640" s="3"/>
    </row>
    <row r="641" spans="1:10" x14ac:dyDescent="0.3">
      <c r="A641" s="3"/>
      <c r="B641" s="3"/>
      <c r="C641" s="3"/>
      <c r="D641" s="3"/>
      <c r="E641" s="3"/>
      <c r="F641" s="3"/>
      <c r="G641" s="3"/>
      <c r="H641" s="3"/>
      <c r="I641" s="3"/>
      <c r="J641" s="3"/>
    </row>
    <row r="642" spans="1:10" x14ac:dyDescent="0.3">
      <c r="A642" s="3"/>
      <c r="B642" s="3"/>
      <c r="C642" s="3"/>
      <c r="D642" s="3"/>
      <c r="E642" s="3"/>
      <c r="F642" s="3"/>
      <c r="G642" s="3"/>
      <c r="H642" s="3"/>
      <c r="I642" s="3"/>
      <c r="J642" s="3"/>
    </row>
    <row r="643" spans="1:10" x14ac:dyDescent="0.3">
      <c r="A643" s="3"/>
      <c r="B643" s="3"/>
      <c r="C643" s="3"/>
      <c r="D643" s="3"/>
      <c r="E643" s="3"/>
      <c r="F643" s="3"/>
      <c r="G643" s="3"/>
      <c r="H643" s="3"/>
      <c r="I643" s="3"/>
      <c r="J643" s="3"/>
    </row>
    <row r="644" spans="1:10" x14ac:dyDescent="0.3">
      <c r="A644" s="3"/>
      <c r="B644" s="3"/>
      <c r="C644" s="3"/>
      <c r="D644" s="3"/>
      <c r="E644" s="3"/>
      <c r="F644" s="3"/>
      <c r="G644" s="3"/>
      <c r="H644" s="3"/>
      <c r="I644" s="3"/>
      <c r="J644" s="3"/>
    </row>
    <row r="645" spans="1:10" x14ac:dyDescent="0.3">
      <c r="A645" s="3"/>
      <c r="B645" s="3"/>
      <c r="C645" s="3"/>
      <c r="D645" s="3"/>
      <c r="E645" s="3"/>
      <c r="F645" s="3"/>
      <c r="G645" s="3"/>
      <c r="H645" s="3"/>
      <c r="I645" s="3"/>
      <c r="J645" s="3"/>
    </row>
    <row r="646" spans="1:10" x14ac:dyDescent="0.3">
      <c r="A646" s="3"/>
      <c r="B646" s="3"/>
      <c r="C646" s="3"/>
      <c r="D646" s="3"/>
      <c r="E646" s="3"/>
      <c r="F646" s="3"/>
      <c r="G646" s="3"/>
      <c r="H646" s="3"/>
      <c r="I646" s="3"/>
      <c r="J646" s="3"/>
    </row>
    <row r="647" spans="1:10" x14ac:dyDescent="0.3">
      <c r="A647" s="3"/>
      <c r="B647" s="3"/>
      <c r="C647" s="3"/>
      <c r="D647" s="3"/>
      <c r="E647" s="3"/>
      <c r="F647" s="3"/>
      <c r="G647" s="3"/>
      <c r="H647" s="3"/>
      <c r="I647" s="3"/>
      <c r="J647" s="3"/>
    </row>
    <row r="648" spans="1:10" x14ac:dyDescent="0.3">
      <c r="A648" s="3"/>
      <c r="B648" s="3"/>
      <c r="C648" s="3"/>
      <c r="D648" s="3"/>
      <c r="E648" s="3"/>
      <c r="F648" s="3"/>
      <c r="G648" s="3"/>
      <c r="H648" s="3"/>
      <c r="I648" s="3"/>
      <c r="J648" s="3"/>
    </row>
    <row r="649" spans="1:10" x14ac:dyDescent="0.3">
      <c r="A649" s="3"/>
      <c r="B649" s="3"/>
      <c r="C649" s="3"/>
      <c r="D649" s="3"/>
      <c r="E649" s="3"/>
      <c r="F649" s="3"/>
      <c r="G649" s="3"/>
      <c r="H649" s="3"/>
      <c r="I649" s="3"/>
      <c r="J649" s="3"/>
    </row>
    <row r="650" spans="1:10" x14ac:dyDescent="0.3">
      <c r="A650" s="3"/>
      <c r="B650" s="3"/>
      <c r="C650" s="3"/>
      <c r="D650" s="3"/>
      <c r="E650" s="3"/>
      <c r="F650" s="3"/>
      <c r="G650" s="3"/>
      <c r="H650" s="3"/>
      <c r="I650" s="3"/>
      <c r="J650" s="3"/>
    </row>
    <row r="651" spans="1:10" x14ac:dyDescent="0.3">
      <c r="A651" s="3"/>
      <c r="B651" s="3"/>
      <c r="C651" s="3"/>
      <c r="D651" s="3"/>
      <c r="E651" s="3"/>
      <c r="F651" s="3"/>
      <c r="G651" s="3"/>
      <c r="H651" s="3"/>
      <c r="I651" s="3"/>
      <c r="J651" s="3"/>
    </row>
    <row r="652" spans="1:10" x14ac:dyDescent="0.3">
      <c r="A652" s="3"/>
      <c r="B652" s="3"/>
      <c r="C652" s="3"/>
      <c r="D652" s="3"/>
      <c r="E652" s="3"/>
      <c r="F652" s="3"/>
      <c r="G652" s="3"/>
      <c r="H652" s="3"/>
      <c r="I652" s="3"/>
      <c r="J652" s="3"/>
    </row>
    <row r="653" spans="1:10" x14ac:dyDescent="0.3">
      <c r="A653" s="3"/>
      <c r="B653" s="3"/>
      <c r="C653" s="3"/>
      <c r="D653" s="3"/>
      <c r="E653" s="3"/>
      <c r="F653" s="3"/>
      <c r="G653" s="3"/>
      <c r="H653" s="3"/>
      <c r="I653" s="3"/>
      <c r="J653" s="3"/>
    </row>
    <row r="654" spans="1:10" x14ac:dyDescent="0.3">
      <c r="A654" s="3"/>
      <c r="B654" s="3"/>
      <c r="C654" s="3"/>
      <c r="D654" s="3"/>
      <c r="E654" s="3"/>
      <c r="F654" s="3"/>
      <c r="G654" s="3"/>
      <c r="H654" s="3"/>
      <c r="I654" s="3"/>
      <c r="J654" s="3"/>
    </row>
    <row r="655" spans="1:10" x14ac:dyDescent="0.3">
      <c r="A655" s="3"/>
      <c r="B655" s="3"/>
      <c r="C655" s="3"/>
      <c r="D655" s="3"/>
      <c r="E655" s="3"/>
      <c r="F655" s="3"/>
      <c r="G655" s="3"/>
      <c r="H655" s="3"/>
      <c r="I655" s="3"/>
      <c r="J655" s="3"/>
    </row>
    <row r="656" spans="1:10" x14ac:dyDescent="0.3">
      <c r="A656" s="3"/>
      <c r="B656" s="3"/>
      <c r="C656" s="3"/>
      <c r="D656" s="3"/>
      <c r="E656" s="3"/>
      <c r="F656" s="3"/>
      <c r="G656" s="3"/>
      <c r="H656" s="3"/>
      <c r="I656" s="3"/>
      <c r="J656" s="3"/>
    </row>
    <row r="657" spans="1:10" x14ac:dyDescent="0.3">
      <c r="A657" s="3"/>
      <c r="B657" s="3"/>
      <c r="C657" s="3"/>
      <c r="D657" s="3"/>
      <c r="E657" s="3"/>
      <c r="F657" s="3"/>
      <c r="G657" s="3"/>
      <c r="H657" s="3"/>
      <c r="I657" s="3"/>
      <c r="J657" s="3"/>
    </row>
    <row r="658" spans="1:10" x14ac:dyDescent="0.3">
      <c r="A658" s="3"/>
      <c r="B658" s="3"/>
      <c r="C658" s="3"/>
      <c r="D658" s="3"/>
      <c r="E658" s="3"/>
      <c r="F658" s="3"/>
      <c r="G658" s="3"/>
      <c r="H658" s="3"/>
      <c r="I658" s="3"/>
      <c r="J658" s="3"/>
    </row>
    <row r="659" spans="1:10" x14ac:dyDescent="0.3">
      <c r="A659" s="3"/>
      <c r="B659" s="3"/>
      <c r="C659" s="3"/>
      <c r="D659" s="3"/>
      <c r="E659" s="3"/>
      <c r="F659" s="3"/>
      <c r="G659" s="3"/>
      <c r="H659" s="3"/>
      <c r="I659" s="3"/>
      <c r="J659" s="3"/>
    </row>
    <row r="660" spans="1:10" x14ac:dyDescent="0.3">
      <c r="A660" s="3"/>
      <c r="B660" s="3"/>
      <c r="C660" s="3"/>
      <c r="D660" s="3"/>
      <c r="E660" s="3"/>
      <c r="F660" s="3"/>
      <c r="G660" s="3"/>
      <c r="H660" s="3"/>
      <c r="I660" s="3"/>
      <c r="J660" s="3"/>
    </row>
    <row r="661" spans="1:10" x14ac:dyDescent="0.3">
      <c r="A661" s="3"/>
      <c r="B661" s="3"/>
      <c r="C661" s="3"/>
      <c r="D661" s="3"/>
      <c r="E661" s="3"/>
      <c r="F661" s="3"/>
      <c r="G661" s="3"/>
      <c r="H661" s="3"/>
      <c r="I661" s="3"/>
      <c r="J661" s="3"/>
    </row>
    <row r="662" spans="1:10" x14ac:dyDescent="0.3">
      <c r="A662" s="3"/>
      <c r="B662" s="3"/>
      <c r="C662" s="3"/>
      <c r="D662" s="3"/>
      <c r="E662" s="3"/>
      <c r="F662" s="3"/>
      <c r="G662" s="3"/>
      <c r="H662" s="3"/>
      <c r="I662" s="3"/>
      <c r="J662" s="3"/>
    </row>
    <row r="663" spans="1:10" x14ac:dyDescent="0.3">
      <c r="A663" s="3"/>
      <c r="B663" s="3"/>
      <c r="C663" s="3"/>
      <c r="D663" s="3"/>
      <c r="E663" s="3"/>
      <c r="F663" s="3"/>
      <c r="G663" s="3"/>
      <c r="H663" s="3"/>
      <c r="I663" s="3"/>
      <c r="J663" s="3"/>
    </row>
    <row r="664" spans="1:10" x14ac:dyDescent="0.3">
      <c r="A664" s="3"/>
      <c r="B664" s="3"/>
      <c r="C664" s="3"/>
      <c r="D664" s="3"/>
      <c r="E664" s="3"/>
      <c r="F664" s="3"/>
      <c r="G664" s="3"/>
      <c r="H664" s="3"/>
      <c r="I664" s="3"/>
      <c r="J664" s="3"/>
    </row>
    <row r="665" spans="1:10" x14ac:dyDescent="0.3">
      <c r="A665" s="3"/>
      <c r="B665" s="3"/>
      <c r="C665" s="3"/>
      <c r="D665" s="3"/>
      <c r="E665" s="3"/>
      <c r="F665" s="3"/>
      <c r="G665" s="3"/>
      <c r="H665" s="3"/>
      <c r="I665" s="3"/>
      <c r="J665" s="3"/>
    </row>
    <row r="666" spans="1:10" x14ac:dyDescent="0.3">
      <c r="A666" s="3"/>
      <c r="B666" s="3"/>
      <c r="C666" s="3"/>
      <c r="D666" s="3"/>
      <c r="E666" s="3"/>
      <c r="F666" s="3"/>
      <c r="G666" s="3"/>
      <c r="H666" s="3"/>
      <c r="I666" s="3"/>
      <c r="J666" s="3"/>
    </row>
    <row r="667" spans="1:10" x14ac:dyDescent="0.3">
      <c r="A667" s="3"/>
      <c r="B667" s="3"/>
      <c r="C667" s="3"/>
      <c r="D667" s="3"/>
      <c r="E667" s="3"/>
      <c r="F667" s="3"/>
      <c r="G667" s="3"/>
      <c r="H667" s="3"/>
      <c r="I667" s="3"/>
      <c r="J667" s="3"/>
    </row>
    <row r="668" spans="1:10" x14ac:dyDescent="0.3">
      <c r="A668" s="3"/>
      <c r="B668" s="3"/>
      <c r="C668" s="3"/>
      <c r="D668" s="3"/>
      <c r="E668" s="3"/>
      <c r="F668" s="3"/>
      <c r="G668" s="3"/>
      <c r="H668" s="3"/>
      <c r="I668" s="3"/>
      <c r="J668" s="3"/>
    </row>
    <row r="669" spans="1:10" x14ac:dyDescent="0.3">
      <c r="A669" s="3"/>
      <c r="B669" s="3"/>
      <c r="C669" s="3"/>
      <c r="D669" s="3"/>
      <c r="E669" s="3"/>
      <c r="F669" s="3"/>
      <c r="G669" s="3"/>
      <c r="H669" s="3"/>
      <c r="I669" s="3"/>
      <c r="J669" s="3"/>
    </row>
    <row r="670" spans="1:10" x14ac:dyDescent="0.3">
      <c r="A670" s="3"/>
      <c r="B670" s="3"/>
      <c r="C670" s="3"/>
      <c r="D670" s="3"/>
      <c r="E670" s="3"/>
      <c r="F670" s="3"/>
      <c r="G670" s="3"/>
      <c r="H670" s="3"/>
      <c r="I670" s="3"/>
      <c r="J670" s="3"/>
    </row>
    <row r="671" spans="1:10" x14ac:dyDescent="0.3">
      <c r="A671" s="3"/>
      <c r="B671" s="3"/>
      <c r="C671" s="3"/>
      <c r="D671" s="3"/>
      <c r="E671" s="3"/>
      <c r="F671" s="3"/>
      <c r="G671" s="3"/>
      <c r="H671" s="3"/>
      <c r="I671" s="3"/>
      <c r="J671" s="3"/>
    </row>
    <row r="672" spans="1:10" x14ac:dyDescent="0.3">
      <c r="A672" s="3"/>
      <c r="B672" s="3"/>
      <c r="C672" s="3"/>
      <c r="D672" s="3"/>
      <c r="E672" s="3"/>
      <c r="F672" s="3"/>
      <c r="G672" s="3"/>
      <c r="H672" s="3"/>
      <c r="I672" s="3"/>
      <c r="J672" s="3"/>
    </row>
    <row r="673" spans="1:10" x14ac:dyDescent="0.3">
      <c r="A673" s="3"/>
      <c r="B673" s="3"/>
      <c r="C673" s="3"/>
      <c r="D673" s="3"/>
      <c r="E673" s="3"/>
      <c r="F673" s="3"/>
      <c r="G673" s="3"/>
      <c r="H673" s="3"/>
      <c r="I673" s="3"/>
      <c r="J673" s="3"/>
    </row>
    <row r="674" spans="1:10" x14ac:dyDescent="0.3">
      <c r="A674" s="3"/>
      <c r="B674" s="3"/>
      <c r="C674" s="3"/>
      <c r="D674" s="3"/>
      <c r="E674" s="3"/>
      <c r="F674" s="3"/>
      <c r="G674" s="3"/>
      <c r="H674" s="3"/>
      <c r="I674" s="3"/>
      <c r="J674" s="3"/>
    </row>
    <row r="675" spans="1:10" x14ac:dyDescent="0.3">
      <c r="A675" s="3"/>
      <c r="B675" s="3"/>
      <c r="C675" s="3"/>
      <c r="D675" s="3"/>
      <c r="E675" s="3"/>
      <c r="F675" s="3"/>
      <c r="G675" s="3"/>
      <c r="H675" s="3"/>
      <c r="I675" s="3"/>
      <c r="J675" s="3"/>
    </row>
    <row r="676" spans="1:10" x14ac:dyDescent="0.3">
      <c r="A676" s="3"/>
      <c r="B676" s="3"/>
      <c r="C676" s="3"/>
      <c r="D676" s="3"/>
      <c r="E676" s="3"/>
      <c r="F676" s="3"/>
      <c r="G676" s="3"/>
      <c r="H676" s="3"/>
      <c r="I676" s="3"/>
      <c r="J676" s="3"/>
    </row>
    <row r="677" spans="1:10" x14ac:dyDescent="0.3">
      <c r="A677" s="3"/>
      <c r="B677" s="3"/>
      <c r="C677" s="3"/>
      <c r="D677" s="3"/>
      <c r="E677" s="3"/>
      <c r="F677" s="3"/>
      <c r="G677" s="3"/>
      <c r="H677" s="3"/>
      <c r="I677" s="3"/>
      <c r="J677" s="3"/>
    </row>
    <row r="678" spans="1:10" x14ac:dyDescent="0.3">
      <c r="A678" s="3"/>
      <c r="B678" s="3"/>
      <c r="C678" s="3"/>
      <c r="D678" s="3"/>
      <c r="E678" s="3"/>
      <c r="F678" s="3"/>
      <c r="G678" s="3"/>
      <c r="H678" s="3"/>
      <c r="I678" s="3"/>
      <c r="J678" s="3"/>
    </row>
    <row r="679" spans="1:10" x14ac:dyDescent="0.3">
      <c r="A679" s="3"/>
      <c r="B679" s="3"/>
      <c r="C679" s="3"/>
      <c r="D679" s="3"/>
      <c r="E679" s="3"/>
      <c r="F679" s="3"/>
      <c r="G679" s="3"/>
      <c r="H679" s="3"/>
      <c r="I679" s="3"/>
      <c r="J679" s="3"/>
    </row>
    <row r="680" spans="1:10" x14ac:dyDescent="0.3">
      <c r="A680" s="3"/>
      <c r="B680" s="3"/>
      <c r="C680" s="3"/>
      <c r="D680" s="3"/>
      <c r="E680" s="3"/>
      <c r="F680" s="3"/>
      <c r="G680" s="3"/>
      <c r="H680" s="3"/>
      <c r="I680" s="3"/>
      <c r="J680" s="3"/>
    </row>
    <row r="681" spans="1:10" x14ac:dyDescent="0.3">
      <c r="A681" s="3"/>
      <c r="B681" s="3"/>
      <c r="C681" s="3"/>
      <c r="D681" s="3"/>
      <c r="E681" s="3"/>
      <c r="F681" s="3"/>
      <c r="G681" s="3"/>
      <c r="H681" s="3"/>
      <c r="I681" s="3"/>
      <c r="J681" s="3"/>
    </row>
    <row r="682" spans="1:10" x14ac:dyDescent="0.3">
      <c r="A682" s="3"/>
      <c r="B682" s="3"/>
      <c r="C682" s="3"/>
      <c r="D682" s="3"/>
      <c r="E682" s="3"/>
      <c r="F682" s="3"/>
      <c r="G682" s="3"/>
      <c r="H682" s="3"/>
      <c r="I682" s="3"/>
      <c r="J682" s="3"/>
    </row>
    <row r="683" spans="1:10" x14ac:dyDescent="0.3">
      <c r="A683" s="3"/>
      <c r="B683" s="3"/>
      <c r="C683" s="3"/>
      <c r="D683" s="3"/>
      <c r="E683" s="3"/>
      <c r="F683" s="3"/>
      <c r="G683" s="3"/>
      <c r="H683" s="3"/>
      <c r="I683" s="3"/>
      <c r="J683" s="3"/>
    </row>
    <row r="684" spans="1:10" x14ac:dyDescent="0.3">
      <c r="A684" s="3"/>
      <c r="B684" s="3"/>
      <c r="C684" s="3"/>
      <c r="D684" s="3"/>
      <c r="E684" s="3"/>
      <c r="F684" s="3"/>
      <c r="G684" s="3"/>
      <c r="H684" s="3"/>
      <c r="I684" s="3"/>
      <c r="J684" s="3"/>
    </row>
    <row r="685" spans="1:10" x14ac:dyDescent="0.3">
      <c r="A685" s="3"/>
      <c r="B685" s="3"/>
      <c r="C685" s="3"/>
      <c r="D685" s="3"/>
      <c r="E685" s="3"/>
      <c r="F685" s="3"/>
      <c r="G685" s="3"/>
      <c r="H685" s="3"/>
      <c r="I685" s="3"/>
      <c r="J685" s="3"/>
    </row>
    <row r="686" spans="1:10" x14ac:dyDescent="0.3">
      <c r="A686" s="3"/>
      <c r="B686" s="3"/>
      <c r="C686" s="3"/>
      <c r="D686" s="3"/>
      <c r="E686" s="3"/>
      <c r="F686" s="3"/>
      <c r="G686" s="3"/>
      <c r="H686" s="3"/>
      <c r="I686" s="3"/>
      <c r="J686" s="3"/>
    </row>
    <row r="687" spans="1:10" x14ac:dyDescent="0.3">
      <c r="A687" s="3"/>
      <c r="B687" s="3"/>
      <c r="C687" s="3"/>
      <c r="D687" s="3"/>
      <c r="E687" s="3"/>
      <c r="F687" s="3"/>
      <c r="G687" s="3"/>
      <c r="H687" s="3"/>
      <c r="I687" s="3"/>
      <c r="J687" s="3"/>
    </row>
    <row r="688" spans="1:10" x14ac:dyDescent="0.3">
      <c r="A688" s="3"/>
      <c r="B688" s="3"/>
      <c r="C688" s="3"/>
      <c r="D688" s="3"/>
      <c r="E688" s="3"/>
      <c r="F688" s="3"/>
      <c r="G688" s="3"/>
      <c r="H688" s="3"/>
      <c r="I688" s="3"/>
      <c r="J688" s="3"/>
    </row>
    <row r="689" spans="1:10" x14ac:dyDescent="0.3">
      <c r="A689" s="3"/>
      <c r="B689" s="3"/>
      <c r="C689" s="3"/>
      <c r="D689" s="3"/>
      <c r="E689" s="3"/>
      <c r="F689" s="3"/>
      <c r="G689" s="3"/>
      <c r="H689" s="3"/>
      <c r="I689" s="3"/>
      <c r="J689" s="3"/>
    </row>
    <row r="690" spans="1:10" x14ac:dyDescent="0.3">
      <c r="A690" s="3"/>
      <c r="B690" s="3"/>
      <c r="C690" s="3"/>
      <c r="D690" s="3"/>
      <c r="E690" s="3"/>
      <c r="F690" s="3"/>
      <c r="G690" s="3"/>
      <c r="H690" s="3"/>
      <c r="I690" s="3"/>
      <c r="J690" s="3"/>
    </row>
    <row r="691" spans="1:10" x14ac:dyDescent="0.3">
      <c r="A691" s="3"/>
      <c r="B691" s="3"/>
      <c r="C691" s="3"/>
      <c r="D691" s="3"/>
      <c r="E691" s="3"/>
      <c r="F691" s="3"/>
      <c r="G691" s="3"/>
      <c r="H691" s="3"/>
      <c r="I691" s="3"/>
      <c r="J691" s="3"/>
    </row>
    <row r="692" spans="1:10" x14ac:dyDescent="0.3">
      <c r="A692" s="3"/>
      <c r="B692" s="3"/>
      <c r="C692" s="3"/>
      <c r="D692" s="3"/>
      <c r="E692" s="3"/>
      <c r="F692" s="3"/>
      <c r="G692" s="3"/>
      <c r="H692" s="3"/>
      <c r="I692" s="3"/>
      <c r="J692" s="3"/>
    </row>
    <row r="693" spans="1:10" x14ac:dyDescent="0.3">
      <c r="A693" s="3"/>
      <c r="B693" s="3"/>
      <c r="C693" s="3"/>
      <c r="D693" s="3"/>
      <c r="E693" s="3"/>
      <c r="F693" s="3"/>
      <c r="G693" s="3"/>
      <c r="H693" s="3"/>
      <c r="I693" s="3"/>
      <c r="J693" s="3"/>
    </row>
    <row r="694" spans="1:10" x14ac:dyDescent="0.3">
      <c r="A694" s="3"/>
      <c r="B694" s="3"/>
      <c r="C694" s="3"/>
      <c r="D694" s="3"/>
      <c r="E694" s="3"/>
      <c r="F694" s="3"/>
      <c r="G694" s="3"/>
      <c r="H694" s="3"/>
      <c r="I694" s="3"/>
      <c r="J694" s="3"/>
    </row>
    <row r="695" spans="1:10" x14ac:dyDescent="0.3">
      <c r="A695" s="3"/>
      <c r="B695" s="3"/>
      <c r="C695" s="3"/>
      <c r="D695" s="3"/>
      <c r="E695" s="3"/>
      <c r="F695" s="3"/>
      <c r="G695" s="3"/>
      <c r="H695" s="3"/>
      <c r="I695" s="3"/>
      <c r="J695" s="3"/>
    </row>
    <row r="696" spans="1:10" x14ac:dyDescent="0.3">
      <c r="A696" s="3"/>
      <c r="B696" s="3"/>
      <c r="C696" s="3"/>
      <c r="D696" s="3"/>
      <c r="E696" s="3"/>
      <c r="F696" s="3"/>
      <c r="G696" s="3"/>
      <c r="H696" s="3"/>
      <c r="I696" s="3"/>
      <c r="J696" s="3"/>
    </row>
    <row r="697" spans="1:10" x14ac:dyDescent="0.3">
      <c r="A697" s="3"/>
      <c r="B697" s="3"/>
      <c r="C697" s="3"/>
      <c r="D697" s="3"/>
      <c r="E697" s="3"/>
      <c r="F697" s="3"/>
      <c r="G697" s="3"/>
      <c r="H697" s="3"/>
      <c r="I697" s="3"/>
      <c r="J697" s="3"/>
    </row>
    <row r="698" spans="1:10" x14ac:dyDescent="0.3">
      <c r="A698" s="3"/>
      <c r="B698" s="3"/>
      <c r="C698" s="3"/>
      <c r="D698" s="3"/>
      <c r="E698" s="3"/>
      <c r="F698" s="3"/>
      <c r="G698" s="3"/>
      <c r="H698" s="3"/>
      <c r="I698" s="3"/>
      <c r="J698" s="3"/>
    </row>
    <row r="699" spans="1:10" x14ac:dyDescent="0.3">
      <c r="A699" s="3"/>
      <c r="B699" s="3"/>
      <c r="C699" s="3"/>
      <c r="D699" s="3"/>
      <c r="E699" s="3"/>
      <c r="F699" s="3"/>
      <c r="G699" s="3"/>
      <c r="H699" s="3"/>
      <c r="I699" s="3"/>
      <c r="J699" s="3"/>
    </row>
    <row r="700" spans="1:10" x14ac:dyDescent="0.3">
      <c r="A700" s="3"/>
      <c r="B700" s="3"/>
      <c r="C700" s="3"/>
      <c r="D700" s="3"/>
      <c r="E700" s="3"/>
      <c r="F700" s="3"/>
      <c r="G700" s="3"/>
      <c r="H700" s="3"/>
      <c r="I700" s="3"/>
      <c r="J700" s="3"/>
    </row>
    <row r="701" spans="1:10" x14ac:dyDescent="0.3">
      <c r="A701" s="3"/>
      <c r="B701" s="3"/>
      <c r="C701" s="3"/>
      <c r="D701" s="3"/>
      <c r="E701" s="3"/>
      <c r="F701" s="3"/>
      <c r="G701" s="3"/>
      <c r="H701" s="3"/>
      <c r="I701" s="3"/>
      <c r="J701" s="3"/>
    </row>
    <row r="702" spans="1:10" x14ac:dyDescent="0.3">
      <c r="A702" s="3"/>
      <c r="B702" s="3"/>
      <c r="C702" s="3"/>
      <c r="D702" s="3"/>
      <c r="E702" s="3"/>
      <c r="F702" s="3"/>
      <c r="G702" s="3"/>
      <c r="H702" s="3"/>
      <c r="I702" s="3"/>
      <c r="J702" s="3"/>
    </row>
    <row r="703" spans="1:10" x14ac:dyDescent="0.3">
      <c r="A703" s="3"/>
      <c r="B703" s="3"/>
      <c r="C703" s="3"/>
      <c r="D703" s="3"/>
      <c r="E703" s="3"/>
      <c r="F703" s="3"/>
      <c r="G703" s="3"/>
      <c r="H703" s="3"/>
      <c r="I703" s="3"/>
      <c r="J703" s="3"/>
    </row>
    <row r="704" spans="1:10" x14ac:dyDescent="0.3">
      <c r="A704" s="3"/>
      <c r="B704" s="3"/>
      <c r="C704" s="3"/>
      <c r="D704" s="3"/>
      <c r="E704" s="3"/>
      <c r="F704" s="3"/>
      <c r="G704" s="3"/>
      <c r="H704" s="3"/>
      <c r="I704" s="3"/>
      <c r="J704" s="3"/>
    </row>
    <row r="705" spans="1:10" x14ac:dyDescent="0.3">
      <c r="A705" s="3"/>
      <c r="B705" s="3"/>
      <c r="C705" s="3"/>
      <c r="D705" s="3"/>
      <c r="E705" s="3"/>
      <c r="F705" s="3"/>
      <c r="G705" s="3"/>
      <c r="H705" s="3"/>
      <c r="I705" s="3"/>
      <c r="J705" s="3"/>
    </row>
    <row r="706" spans="1:10" x14ac:dyDescent="0.3">
      <c r="A706" s="3"/>
      <c r="B706" s="3"/>
      <c r="C706" s="3"/>
      <c r="D706" s="3"/>
      <c r="E706" s="3"/>
      <c r="F706" s="3"/>
      <c r="G706" s="3"/>
      <c r="H706" s="3"/>
      <c r="I706" s="3"/>
      <c r="J706" s="3"/>
    </row>
    <row r="707" spans="1:10" x14ac:dyDescent="0.3">
      <c r="A707" s="3"/>
      <c r="B707" s="3"/>
      <c r="C707" s="3"/>
      <c r="D707" s="3"/>
      <c r="E707" s="3"/>
      <c r="F707" s="3"/>
      <c r="G707" s="3"/>
      <c r="H707" s="3"/>
      <c r="I707" s="3"/>
      <c r="J707" s="3"/>
    </row>
    <row r="708" spans="1:10" x14ac:dyDescent="0.3">
      <c r="A708" s="3"/>
      <c r="B708" s="3"/>
      <c r="C708" s="3"/>
      <c r="D708" s="3"/>
      <c r="E708" s="3"/>
      <c r="F708" s="3"/>
      <c r="G708" s="3"/>
      <c r="H708" s="3"/>
      <c r="I708" s="3"/>
      <c r="J708" s="3"/>
    </row>
    <row r="709" spans="1:10" x14ac:dyDescent="0.3">
      <c r="A709" s="3"/>
      <c r="B709" s="3"/>
      <c r="C709" s="3"/>
      <c r="D709" s="3"/>
      <c r="E709" s="3"/>
      <c r="F709" s="3"/>
      <c r="G709" s="3"/>
      <c r="H709" s="3"/>
      <c r="I709" s="3"/>
      <c r="J709" s="3"/>
    </row>
    <row r="710" spans="1:10" x14ac:dyDescent="0.3">
      <c r="A710" s="3"/>
      <c r="B710" s="3"/>
      <c r="C710" s="3"/>
      <c r="D710" s="3"/>
      <c r="E710" s="3"/>
      <c r="F710" s="3"/>
      <c r="G710" s="3"/>
      <c r="H710" s="3"/>
      <c r="I710" s="3"/>
      <c r="J710" s="3"/>
    </row>
    <row r="711" spans="1:10" x14ac:dyDescent="0.3">
      <c r="A711" s="3"/>
      <c r="B711" s="3"/>
      <c r="C711" s="3"/>
      <c r="D711" s="3"/>
      <c r="E711" s="3"/>
      <c r="F711" s="3"/>
      <c r="G711" s="3"/>
      <c r="H711" s="3"/>
      <c r="I711" s="3"/>
      <c r="J711" s="3"/>
    </row>
    <row r="712" spans="1:10" x14ac:dyDescent="0.3">
      <c r="A712" s="3"/>
      <c r="B712" s="3"/>
      <c r="C712" s="3"/>
      <c r="D712" s="3"/>
      <c r="E712" s="3"/>
      <c r="F712" s="3"/>
      <c r="G712" s="3"/>
      <c r="H712" s="3"/>
      <c r="I712" s="3"/>
      <c r="J712" s="3"/>
    </row>
    <row r="713" spans="1:10" x14ac:dyDescent="0.3">
      <c r="A713" s="3"/>
      <c r="B713" s="3"/>
      <c r="C713" s="3"/>
      <c r="D713" s="3"/>
      <c r="E713" s="3"/>
      <c r="F713" s="3"/>
      <c r="G713" s="3"/>
      <c r="H713" s="3"/>
      <c r="I713" s="3"/>
      <c r="J713" s="3"/>
    </row>
    <row r="714" spans="1:10" x14ac:dyDescent="0.3">
      <c r="A714" s="3"/>
      <c r="B714" s="3"/>
      <c r="C714" s="3"/>
      <c r="D714" s="3"/>
      <c r="E714" s="3"/>
      <c r="F714" s="3"/>
      <c r="G714" s="3"/>
      <c r="H714" s="3"/>
      <c r="I714" s="3"/>
      <c r="J714" s="3"/>
    </row>
    <row r="715" spans="1:10" x14ac:dyDescent="0.3">
      <c r="A715" s="3"/>
      <c r="B715" s="3"/>
      <c r="C715" s="3"/>
      <c r="D715" s="3"/>
      <c r="E715" s="3"/>
      <c r="F715" s="3"/>
      <c r="G715" s="3"/>
      <c r="H715" s="3"/>
      <c r="I715" s="3"/>
      <c r="J715" s="3"/>
    </row>
    <row r="716" spans="1:10" x14ac:dyDescent="0.3">
      <c r="A716" s="3"/>
      <c r="B716" s="3"/>
      <c r="C716" s="3"/>
      <c r="D716" s="3"/>
      <c r="E716" s="3"/>
      <c r="F716" s="3"/>
      <c r="G716" s="3"/>
      <c r="H716" s="3"/>
      <c r="I716" s="3"/>
      <c r="J716" s="3"/>
    </row>
    <row r="717" spans="1:10" x14ac:dyDescent="0.3">
      <c r="A717" s="3"/>
      <c r="B717" s="3"/>
      <c r="C717" s="3"/>
      <c r="D717" s="3"/>
      <c r="E717" s="3"/>
      <c r="F717" s="3"/>
      <c r="G717" s="3"/>
      <c r="H717" s="3"/>
      <c r="I717" s="3"/>
      <c r="J717" s="3"/>
    </row>
    <row r="718" spans="1:10" x14ac:dyDescent="0.3">
      <c r="A718" s="3"/>
      <c r="B718" s="3"/>
      <c r="C718" s="3"/>
      <c r="D718" s="3"/>
      <c r="E718" s="3"/>
      <c r="F718" s="3"/>
      <c r="G718" s="3"/>
      <c r="H718" s="3"/>
      <c r="I718" s="3"/>
      <c r="J718" s="3"/>
    </row>
    <row r="719" spans="1:10" x14ac:dyDescent="0.3">
      <c r="A719" s="3"/>
      <c r="B719" s="3"/>
      <c r="C719" s="3"/>
      <c r="D719" s="3"/>
      <c r="E719" s="3"/>
      <c r="F719" s="3"/>
      <c r="G719" s="3"/>
      <c r="H719" s="3"/>
      <c r="I719" s="3"/>
      <c r="J719" s="3"/>
    </row>
    <row r="720" spans="1:10" x14ac:dyDescent="0.3">
      <c r="A720" s="3"/>
      <c r="B720" s="3"/>
      <c r="C720" s="3"/>
      <c r="D720" s="3"/>
      <c r="E720" s="3"/>
      <c r="F720" s="3"/>
      <c r="G720" s="3"/>
      <c r="H720" s="3"/>
      <c r="I720" s="3"/>
      <c r="J720" s="3"/>
    </row>
    <row r="721" spans="1:10" x14ac:dyDescent="0.3">
      <c r="A721" s="3"/>
      <c r="B721" s="3"/>
      <c r="C721" s="3"/>
      <c r="D721" s="3"/>
      <c r="E721" s="3"/>
      <c r="F721" s="3"/>
      <c r="G721" s="3"/>
      <c r="H721" s="3"/>
      <c r="I721" s="3"/>
      <c r="J721" s="3"/>
    </row>
    <row r="722" spans="1:10" x14ac:dyDescent="0.3">
      <c r="A722" s="3"/>
      <c r="B722" s="3"/>
      <c r="C722" s="3"/>
      <c r="D722" s="3"/>
      <c r="E722" s="3"/>
      <c r="F722" s="3"/>
      <c r="G722" s="3"/>
      <c r="H722" s="3"/>
      <c r="I722" s="3"/>
      <c r="J722" s="3"/>
    </row>
    <row r="723" spans="1:10" x14ac:dyDescent="0.3">
      <c r="A723" s="3"/>
      <c r="B723" s="3"/>
      <c r="C723" s="3"/>
      <c r="D723" s="3"/>
      <c r="E723" s="3"/>
      <c r="F723" s="3"/>
      <c r="G723" s="3"/>
      <c r="H723" s="3"/>
      <c r="I723" s="3"/>
      <c r="J723" s="3"/>
    </row>
    <row r="724" spans="1:10" x14ac:dyDescent="0.3">
      <c r="A724" s="3"/>
      <c r="B724" s="3"/>
      <c r="C724" s="3"/>
      <c r="D724" s="3"/>
      <c r="E724" s="3"/>
      <c r="F724" s="3"/>
      <c r="G724" s="3"/>
      <c r="H724" s="3"/>
      <c r="I724" s="3"/>
      <c r="J724" s="3"/>
    </row>
    <row r="725" spans="1:10" x14ac:dyDescent="0.3">
      <c r="A725" s="3"/>
      <c r="B725" s="3"/>
      <c r="C725" s="3"/>
      <c r="D725" s="3"/>
      <c r="E725" s="3"/>
      <c r="F725" s="3"/>
      <c r="G725" s="3"/>
      <c r="H725" s="3"/>
      <c r="I725" s="3"/>
      <c r="J725" s="3"/>
    </row>
    <row r="726" spans="1:10" x14ac:dyDescent="0.3">
      <c r="A726" s="3"/>
      <c r="B726" s="3"/>
      <c r="C726" s="3"/>
      <c r="D726" s="3"/>
      <c r="E726" s="3"/>
      <c r="F726" s="3"/>
      <c r="G726" s="3"/>
      <c r="H726" s="3"/>
      <c r="I726" s="3"/>
      <c r="J726" s="3"/>
    </row>
    <row r="727" spans="1:10" x14ac:dyDescent="0.3">
      <c r="A727" s="3"/>
      <c r="B727" s="3"/>
      <c r="C727" s="3"/>
      <c r="D727" s="3"/>
      <c r="E727" s="3"/>
      <c r="F727" s="3"/>
      <c r="G727" s="3"/>
      <c r="H727" s="3"/>
      <c r="I727" s="3"/>
      <c r="J727" s="3"/>
    </row>
    <row r="728" spans="1:10" x14ac:dyDescent="0.3">
      <c r="A728" s="3"/>
      <c r="B728" s="3"/>
      <c r="C728" s="3"/>
      <c r="D728" s="3"/>
      <c r="E728" s="3"/>
      <c r="F728" s="3"/>
      <c r="G728" s="3"/>
      <c r="H728" s="3"/>
      <c r="I728" s="3"/>
      <c r="J728" s="3"/>
    </row>
    <row r="729" spans="1:10" x14ac:dyDescent="0.3">
      <c r="A729" s="3"/>
      <c r="B729" s="3"/>
      <c r="C729" s="3"/>
      <c r="D729" s="3"/>
      <c r="E729" s="3"/>
      <c r="F729" s="3"/>
      <c r="G729" s="3"/>
      <c r="H729" s="3"/>
      <c r="I729" s="3"/>
      <c r="J729" s="3"/>
    </row>
    <row r="730" spans="1:10" x14ac:dyDescent="0.3">
      <c r="A730" s="3"/>
      <c r="B730" s="3"/>
      <c r="C730" s="3"/>
      <c r="D730" s="3"/>
      <c r="E730" s="3"/>
      <c r="F730" s="3"/>
      <c r="G730" s="3"/>
      <c r="H730" s="3"/>
      <c r="I730" s="3"/>
      <c r="J730" s="3"/>
    </row>
    <row r="731" spans="1:10" x14ac:dyDescent="0.3">
      <c r="A731" s="3"/>
      <c r="B731" s="3"/>
      <c r="C731" s="3"/>
      <c r="D731" s="3"/>
      <c r="E731" s="3"/>
      <c r="F731" s="3"/>
      <c r="G731" s="3"/>
      <c r="H731" s="3"/>
      <c r="I731" s="3"/>
      <c r="J731" s="3"/>
    </row>
    <row r="732" spans="1:10" x14ac:dyDescent="0.3">
      <c r="A732" s="3"/>
      <c r="B732" s="3"/>
      <c r="C732" s="3"/>
      <c r="D732" s="3"/>
      <c r="E732" s="3"/>
      <c r="F732" s="3"/>
      <c r="G732" s="3"/>
      <c r="H732" s="3"/>
      <c r="I732" s="3"/>
      <c r="J732" s="3"/>
    </row>
    <row r="733" spans="1:10" x14ac:dyDescent="0.3">
      <c r="A733" s="3"/>
      <c r="B733" s="3"/>
      <c r="C733" s="3"/>
      <c r="D733" s="3"/>
      <c r="E733" s="3"/>
      <c r="F733" s="3"/>
      <c r="G733" s="3"/>
      <c r="H733" s="3"/>
      <c r="I733" s="3"/>
      <c r="J733" s="3"/>
    </row>
    <row r="734" spans="1:10" x14ac:dyDescent="0.3">
      <c r="A734" s="3"/>
      <c r="B734" s="3"/>
      <c r="C734" s="3"/>
      <c r="D734" s="3"/>
      <c r="E734" s="3"/>
      <c r="F734" s="3"/>
      <c r="G734" s="3"/>
      <c r="H734" s="3"/>
      <c r="I734" s="3"/>
      <c r="J734" s="3"/>
    </row>
    <row r="735" spans="1:10" x14ac:dyDescent="0.3">
      <c r="A735" s="3"/>
      <c r="B735" s="3"/>
      <c r="C735" s="3"/>
      <c r="D735" s="3"/>
      <c r="E735" s="3"/>
      <c r="F735" s="3"/>
      <c r="G735" s="3"/>
      <c r="H735" s="3"/>
      <c r="I735" s="3"/>
      <c r="J735" s="3"/>
    </row>
    <row r="736" spans="1:10" x14ac:dyDescent="0.3">
      <c r="A736" s="3"/>
      <c r="B736" s="3"/>
      <c r="C736" s="3"/>
      <c r="D736" s="3"/>
      <c r="E736" s="3"/>
      <c r="F736" s="3"/>
      <c r="G736" s="3"/>
      <c r="H736" s="3"/>
      <c r="I736" s="3"/>
      <c r="J736" s="3"/>
    </row>
    <row r="737" spans="1:10" x14ac:dyDescent="0.3">
      <c r="A737" s="3"/>
      <c r="B737" s="3"/>
      <c r="C737" s="3"/>
      <c r="D737" s="3"/>
      <c r="E737" s="3"/>
      <c r="F737" s="3"/>
      <c r="G737" s="3"/>
      <c r="H737" s="3"/>
      <c r="I737" s="3"/>
      <c r="J737" s="3"/>
    </row>
    <row r="738" spans="1:10" x14ac:dyDescent="0.3">
      <c r="A738" s="3"/>
      <c r="B738" s="3"/>
      <c r="C738" s="3"/>
      <c r="D738" s="3"/>
      <c r="E738" s="3"/>
      <c r="F738" s="3"/>
      <c r="G738" s="3"/>
      <c r="H738" s="3"/>
      <c r="I738" s="3"/>
      <c r="J738" s="3"/>
    </row>
    <row r="739" spans="1:10" x14ac:dyDescent="0.3">
      <c r="A739" s="3"/>
      <c r="B739" s="3"/>
      <c r="C739" s="3"/>
      <c r="D739" s="3"/>
      <c r="E739" s="3"/>
      <c r="F739" s="3"/>
      <c r="G739" s="3"/>
      <c r="H739" s="3"/>
      <c r="I739" s="3"/>
      <c r="J739" s="3"/>
    </row>
    <row r="740" spans="1:10" x14ac:dyDescent="0.3">
      <c r="A740" s="3"/>
      <c r="B740" s="3"/>
      <c r="C740" s="3"/>
      <c r="D740" s="3"/>
      <c r="E740" s="3"/>
      <c r="F740" s="3"/>
      <c r="G740" s="3"/>
      <c r="H740" s="3"/>
      <c r="I740" s="3"/>
      <c r="J740" s="3"/>
    </row>
    <row r="741" spans="1:10" x14ac:dyDescent="0.3">
      <c r="A741" s="3"/>
      <c r="B741" s="3"/>
      <c r="C741" s="3"/>
      <c r="D741" s="3"/>
      <c r="E741" s="3"/>
      <c r="F741" s="3"/>
      <c r="G741" s="3"/>
      <c r="H741" s="3"/>
      <c r="I741" s="3"/>
      <c r="J741" s="3"/>
    </row>
    <row r="742" spans="1:10" x14ac:dyDescent="0.3">
      <c r="A742" s="3"/>
      <c r="B742" s="3"/>
      <c r="C742" s="3"/>
      <c r="D742" s="3"/>
      <c r="E742" s="3"/>
      <c r="F742" s="3"/>
      <c r="G742" s="3"/>
      <c r="H742" s="3"/>
      <c r="I742" s="3"/>
      <c r="J742" s="3"/>
    </row>
    <row r="743" spans="1:10" x14ac:dyDescent="0.3">
      <c r="A743" s="3"/>
      <c r="B743" s="3"/>
      <c r="C743" s="3"/>
      <c r="D743" s="3"/>
      <c r="E743" s="3"/>
      <c r="F743" s="3"/>
      <c r="G743" s="3"/>
      <c r="H743" s="3"/>
      <c r="I743" s="3"/>
      <c r="J743" s="3"/>
    </row>
    <row r="744" spans="1:10" x14ac:dyDescent="0.3">
      <c r="A744" s="3"/>
      <c r="B744" s="3"/>
      <c r="C744" s="3"/>
      <c r="D744" s="3"/>
      <c r="E744" s="3"/>
      <c r="F744" s="3"/>
      <c r="G744" s="3"/>
      <c r="H744" s="3"/>
      <c r="I744" s="3"/>
      <c r="J744" s="3"/>
    </row>
    <row r="745" spans="1:10" x14ac:dyDescent="0.3">
      <c r="A745" s="3"/>
      <c r="B745" s="3"/>
      <c r="C745" s="3"/>
      <c r="D745" s="3"/>
      <c r="E745" s="3"/>
      <c r="F745" s="3"/>
      <c r="G745" s="3"/>
      <c r="H745" s="3"/>
      <c r="I745" s="3"/>
      <c r="J745" s="3"/>
    </row>
    <row r="746" spans="1:10" x14ac:dyDescent="0.3">
      <c r="A746" s="3"/>
      <c r="B746" s="3"/>
      <c r="C746" s="3"/>
      <c r="D746" s="3"/>
      <c r="E746" s="3"/>
      <c r="F746" s="3"/>
      <c r="G746" s="3"/>
      <c r="H746" s="3"/>
      <c r="I746" s="3"/>
      <c r="J746" s="3"/>
    </row>
    <row r="747" spans="1:10" x14ac:dyDescent="0.3">
      <c r="A747" s="3"/>
      <c r="B747" s="3"/>
      <c r="C747" s="3"/>
      <c r="D747" s="3"/>
      <c r="E747" s="3"/>
      <c r="F747" s="3"/>
      <c r="G747" s="3"/>
      <c r="H747" s="3"/>
      <c r="I747" s="3"/>
      <c r="J747" s="3"/>
    </row>
    <row r="748" spans="1:10" x14ac:dyDescent="0.3">
      <c r="A748" s="3"/>
      <c r="B748" s="3"/>
      <c r="C748" s="3"/>
      <c r="D748" s="3"/>
      <c r="E748" s="3"/>
      <c r="F748" s="3"/>
      <c r="G748" s="3"/>
      <c r="H748" s="3"/>
      <c r="I748" s="3"/>
      <c r="J748" s="3"/>
    </row>
    <row r="749" spans="1:10" x14ac:dyDescent="0.3">
      <c r="A749" s="3"/>
      <c r="B749" s="3"/>
      <c r="C749" s="3"/>
      <c r="D749" s="3"/>
      <c r="E749" s="3"/>
      <c r="F749" s="3"/>
      <c r="G749" s="3"/>
      <c r="H749" s="3"/>
      <c r="I749" s="3"/>
      <c r="J749" s="3"/>
    </row>
    <row r="750" spans="1:10" x14ac:dyDescent="0.3">
      <c r="A750" s="3"/>
      <c r="B750" s="3"/>
      <c r="C750" s="3"/>
      <c r="D750" s="3"/>
      <c r="E750" s="3"/>
      <c r="F750" s="3"/>
      <c r="G750" s="3"/>
      <c r="H750" s="3"/>
      <c r="I750" s="3"/>
      <c r="J750" s="3"/>
    </row>
    <row r="751" spans="1:10" x14ac:dyDescent="0.3">
      <c r="A751" s="3"/>
      <c r="B751" s="3"/>
      <c r="C751" s="3"/>
      <c r="D751" s="3"/>
      <c r="E751" s="3"/>
      <c r="F751" s="3"/>
      <c r="G751" s="3"/>
      <c r="H751" s="3"/>
      <c r="I751" s="3"/>
      <c r="J751" s="3"/>
    </row>
    <row r="752" spans="1:10" x14ac:dyDescent="0.3">
      <c r="A752" s="3"/>
      <c r="B752" s="3"/>
      <c r="C752" s="3"/>
      <c r="D752" s="3"/>
      <c r="E752" s="3"/>
      <c r="F752" s="3"/>
      <c r="G752" s="3"/>
      <c r="H752" s="3"/>
      <c r="I752" s="3"/>
      <c r="J752" s="3"/>
    </row>
    <row r="753" spans="1:10" x14ac:dyDescent="0.3">
      <c r="A753" s="3"/>
      <c r="B753" s="3"/>
      <c r="C753" s="3"/>
      <c r="D753" s="3"/>
      <c r="E753" s="3"/>
      <c r="F753" s="3"/>
      <c r="G753" s="3"/>
      <c r="H753" s="3"/>
      <c r="I753" s="3"/>
      <c r="J753" s="3"/>
    </row>
    <row r="754" spans="1:10" x14ac:dyDescent="0.3">
      <c r="A754" s="3"/>
      <c r="B754" s="3"/>
      <c r="C754" s="3"/>
      <c r="D754" s="3"/>
      <c r="E754" s="3"/>
      <c r="F754" s="3"/>
      <c r="G754" s="3"/>
      <c r="H754" s="3"/>
      <c r="I754" s="3"/>
      <c r="J754" s="3"/>
    </row>
    <row r="755" spans="1:10" x14ac:dyDescent="0.3">
      <c r="A755" s="3"/>
      <c r="B755" s="3"/>
      <c r="C755" s="3"/>
      <c r="D755" s="3"/>
      <c r="E755" s="3"/>
      <c r="F755" s="3"/>
      <c r="G755" s="3"/>
      <c r="H755" s="3"/>
      <c r="I755" s="3"/>
      <c r="J755" s="3"/>
    </row>
    <row r="756" spans="1:10" x14ac:dyDescent="0.3">
      <c r="A756" s="3"/>
      <c r="B756" s="3"/>
      <c r="C756" s="3"/>
      <c r="D756" s="3"/>
      <c r="E756" s="3"/>
      <c r="F756" s="3"/>
      <c r="G756" s="3"/>
      <c r="H756" s="3"/>
      <c r="I756" s="3"/>
      <c r="J756" s="3"/>
    </row>
    <row r="757" spans="1:10" x14ac:dyDescent="0.3">
      <c r="A757" s="3"/>
      <c r="B757" s="3"/>
      <c r="C757" s="3"/>
      <c r="D757" s="3"/>
      <c r="E757" s="3"/>
      <c r="F757" s="3"/>
      <c r="G757" s="3"/>
      <c r="H757" s="3"/>
      <c r="I757" s="3"/>
      <c r="J757" s="3"/>
    </row>
    <row r="758" spans="1:10" x14ac:dyDescent="0.3">
      <c r="A758" s="3"/>
      <c r="B758" s="3"/>
      <c r="C758" s="3"/>
      <c r="D758" s="3"/>
      <c r="E758" s="3"/>
      <c r="F758" s="3"/>
      <c r="G758" s="3"/>
      <c r="H758" s="3"/>
      <c r="I758" s="3"/>
      <c r="J758" s="3"/>
    </row>
    <row r="759" spans="1:10" x14ac:dyDescent="0.3">
      <c r="A759" s="3"/>
      <c r="B759" s="3"/>
      <c r="C759" s="3"/>
      <c r="D759" s="3"/>
      <c r="E759" s="3"/>
      <c r="F759" s="3"/>
      <c r="G759" s="3"/>
      <c r="H759" s="3"/>
      <c r="I759" s="3"/>
      <c r="J759" s="3"/>
    </row>
    <row r="760" spans="1:10" x14ac:dyDescent="0.3">
      <c r="A760" s="3"/>
      <c r="B760" s="3"/>
      <c r="C760" s="3"/>
      <c r="D760" s="3"/>
      <c r="E760" s="3"/>
      <c r="F760" s="3"/>
      <c r="G760" s="3"/>
      <c r="H760" s="3"/>
      <c r="I760" s="3"/>
      <c r="J760" s="3"/>
    </row>
    <row r="761" spans="1:10" x14ac:dyDescent="0.3">
      <c r="A761" s="3"/>
      <c r="B761" s="3"/>
      <c r="C761" s="3"/>
      <c r="D761" s="3"/>
      <c r="E761" s="3"/>
      <c r="F761" s="3"/>
      <c r="G761" s="3"/>
      <c r="H761" s="3"/>
      <c r="I761" s="3"/>
      <c r="J761" s="3"/>
    </row>
    <row r="762" spans="1:10" x14ac:dyDescent="0.3">
      <c r="A762" s="3"/>
      <c r="B762" s="3"/>
      <c r="C762" s="3"/>
      <c r="D762" s="3"/>
      <c r="E762" s="3"/>
      <c r="F762" s="3"/>
      <c r="G762" s="3"/>
      <c r="H762" s="3"/>
      <c r="I762" s="3"/>
      <c r="J762" s="3"/>
    </row>
    <row r="763" spans="1:10" x14ac:dyDescent="0.3">
      <c r="A763" s="3"/>
      <c r="B763" s="3"/>
      <c r="C763" s="3"/>
      <c r="D763" s="3"/>
      <c r="E763" s="3"/>
      <c r="F763" s="3"/>
      <c r="G763" s="3"/>
      <c r="H763" s="3"/>
      <c r="I763" s="3"/>
      <c r="J763" s="3"/>
    </row>
    <row r="764" spans="1:10" x14ac:dyDescent="0.3">
      <c r="A764" s="3"/>
      <c r="B764" s="3"/>
      <c r="C764" s="3"/>
      <c r="D764" s="3"/>
      <c r="E764" s="3"/>
      <c r="F764" s="3"/>
      <c r="G764" s="3"/>
      <c r="H764" s="3"/>
      <c r="I764" s="3"/>
      <c r="J764" s="3"/>
    </row>
    <row r="765" spans="1:10" x14ac:dyDescent="0.3">
      <c r="A765" s="3"/>
      <c r="B765" s="3"/>
      <c r="C765" s="3"/>
      <c r="D765" s="3"/>
      <c r="E765" s="3"/>
      <c r="F765" s="3"/>
      <c r="G765" s="3"/>
      <c r="H765" s="3"/>
      <c r="I765" s="3"/>
      <c r="J765" s="3"/>
    </row>
    <row r="766" spans="1:10" x14ac:dyDescent="0.3">
      <c r="A766" s="3"/>
      <c r="B766" s="3"/>
      <c r="C766" s="3"/>
      <c r="D766" s="3"/>
      <c r="E766" s="3"/>
      <c r="F766" s="3"/>
      <c r="G766" s="3"/>
      <c r="H766" s="3"/>
      <c r="I766" s="3"/>
      <c r="J766" s="3"/>
    </row>
    <row r="767" spans="1:10" x14ac:dyDescent="0.3">
      <c r="A767" s="3"/>
      <c r="B767" s="3"/>
      <c r="C767" s="3"/>
      <c r="D767" s="3"/>
      <c r="E767" s="3"/>
      <c r="F767" s="3"/>
      <c r="G767" s="3"/>
      <c r="H767" s="3"/>
      <c r="I767" s="3"/>
      <c r="J767" s="3"/>
    </row>
    <row r="768" spans="1:10" x14ac:dyDescent="0.3">
      <c r="A768" s="3"/>
      <c r="B768" s="3"/>
      <c r="C768" s="3"/>
      <c r="D768" s="3"/>
      <c r="E768" s="3"/>
      <c r="F768" s="3"/>
      <c r="G768" s="3"/>
      <c r="H768" s="3"/>
      <c r="I768" s="3"/>
      <c r="J768" s="3"/>
    </row>
    <row r="769" spans="1:10" x14ac:dyDescent="0.3">
      <c r="A769" s="3"/>
      <c r="B769" s="3"/>
      <c r="C769" s="3"/>
      <c r="D769" s="3"/>
      <c r="E769" s="3"/>
      <c r="F769" s="3"/>
      <c r="G769" s="3"/>
      <c r="H769" s="3"/>
      <c r="I769" s="3"/>
      <c r="J769" s="3"/>
    </row>
    <row r="770" spans="1:10" x14ac:dyDescent="0.3">
      <c r="A770" s="3"/>
      <c r="B770" s="3"/>
      <c r="C770" s="3"/>
      <c r="D770" s="3"/>
      <c r="E770" s="3"/>
      <c r="F770" s="3"/>
      <c r="G770" s="3"/>
      <c r="H770" s="3"/>
      <c r="I770" s="3"/>
      <c r="J770" s="3"/>
    </row>
    <row r="771" spans="1:10" x14ac:dyDescent="0.3">
      <c r="A771" s="3"/>
      <c r="B771" s="3"/>
      <c r="C771" s="3"/>
      <c r="D771" s="3"/>
      <c r="E771" s="3"/>
      <c r="F771" s="3"/>
      <c r="G771" s="3"/>
      <c r="H771" s="3"/>
      <c r="I771" s="3"/>
      <c r="J771" s="3"/>
    </row>
    <row r="772" spans="1:10" x14ac:dyDescent="0.3">
      <c r="A772" s="3"/>
      <c r="B772" s="3"/>
      <c r="C772" s="3"/>
      <c r="D772" s="3"/>
      <c r="E772" s="3"/>
      <c r="F772" s="3"/>
      <c r="G772" s="3"/>
      <c r="H772" s="3"/>
      <c r="I772" s="3"/>
      <c r="J772" s="3"/>
    </row>
    <row r="773" spans="1:10" x14ac:dyDescent="0.3">
      <c r="A773" s="3"/>
      <c r="B773" s="3"/>
      <c r="C773" s="3"/>
      <c r="D773" s="3"/>
      <c r="E773" s="3"/>
      <c r="F773" s="3"/>
      <c r="G773" s="3"/>
      <c r="H773" s="3"/>
      <c r="I773" s="3"/>
      <c r="J773" s="3"/>
    </row>
    <row r="774" spans="1:10" x14ac:dyDescent="0.3">
      <c r="A774" s="3"/>
      <c r="B774" s="3"/>
      <c r="C774" s="3"/>
      <c r="D774" s="3"/>
      <c r="E774" s="3"/>
      <c r="F774" s="3"/>
      <c r="G774" s="3"/>
      <c r="H774" s="3"/>
      <c r="I774" s="3"/>
      <c r="J774" s="3"/>
    </row>
    <row r="775" spans="1:10" x14ac:dyDescent="0.3">
      <c r="A775" s="3"/>
      <c r="B775" s="3"/>
      <c r="C775" s="3"/>
      <c r="D775" s="3"/>
      <c r="E775" s="3"/>
      <c r="F775" s="3"/>
      <c r="G775" s="3"/>
      <c r="H775" s="3"/>
      <c r="I775" s="3"/>
      <c r="J775" s="3"/>
    </row>
    <row r="776" spans="1:10" x14ac:dyDescent="0.3">
      <c r="A776" s="3"/>
      <c r="B776" s="3"/>
      <c r="C776" s="3"/>
      <c r="D776" s="3"/>
      <c r="E776" s="3"/>
      <c r="F776" s="3"/>
      <c r="G776" s="3"/>
      <c r="H776" s="3"/>
      <c r="I776" s="3"/>
      <c r="J776" s="3"/>
    </row>
    <row r="777" spans="1:10" x14ac:dyDescent="0.3">
      <c r="A777" s="3"/>
      <c r="B777" s="3"/>
      <c r="C777" s="3"/>
      <c r="D777" s="3"/>
      <c r="E777" s="3"/>
      <c r="F777" s="3"/>
      <c r="G777" s="3"/>
      <c r="H777" s="3"/>
      <c r="I777" s="3"/>
      <c r="J777" s="3"/>
    </row>
    <row r="778" spans="1:10" x14ac:dyDescent="0.3">
      <c r="A778" s="3"/>
      <c r="B778" s="3"/>
      <c r="C778" s="3"/>
      <c r="D778" s="3"/>
      <c r="E778" s="3"/>
      <c r="F778" s="3"/>
      <c r="G778" s="3"/>
      <c r="H778" s="3"/>
      <c r="I778" s="3"/>
      <c r="J778" s="3"/>
    </row>
    <row r="779" spans="1:10" x14ac:dyDescent="0.3">
      <c r="A779" s="3"/>
      <c r="B779" s="3"/>
      <c r="C779" s="3"/>
      <c r="D779" s="3"/>
      <c r="E779" s="3"/>
      <c r="F779" s="3"/>
      <c r="G779" s="3"/>
      <c r="H779" s="3"/>
      <c r="I779" s="3"/>
      <c r="J779" s="3"/>
    </row>
    <row r="780" spans="1:10" x14ac:dyDescent="0.3">
      <c r="A780" s="3"/>
      <c r="B780" s="3"/>
      <c r="C780" s="3"/>
      <c r="D780" s="3"/>
      <c r="E780" s="3"/>
      <c r="F780" s="3"/>
      <c r="G780" s="3"/>
      <c r="H780" s="3"/>
      <c r="I780" s="3"/>
      <c r="J780" s="3"/>
    </row>
    <row r="781" spans="1:10" x14ac:dyDescent="0.3">
      <c r="A781" s="3"/>
      <c r="B781" s="3"/>
      <c r="C781" s="3"/>
      <c r="D781" s="3"/>
      <c r="E781" s="3"/>
      <c r="F781" s="3"/>
      <c r="G781" s="3"/>
      <c r="H781" s="3"/>
      <c r="I781" s="3"/>
      <c r="J781" s="3"/>
    </row>
    <row r="782" spans="1:10" x14ac:dyDescent="0.3">
      <c r="A782" s="3"/>
      <c r="B782" s="3"/>
      <c r="C782" s="3"/>
      <c r="D782" s="3"/>
      <c r="E782" s="3"/>
      <c r="F782" s="3"/>
      <c r="G782" s="3"/>
      <c r="H782" s="3"/>
      <c r="I782" s="3"/>
      <c r="J782" s="3"/>
    </row>
    <row r="783" spans="1:10" x14ac:dyDescent="0.3">
      <c r="A783" s="3"/>
      <c r="B783" s="3"/>
      <c r="C783" s="3"/>
      <c r="D783" s="3"/>
      <c r="E783" s="3"/>
      <c r="F783" s="3"/>
      <c r="G783" s="3"/>
      <c r="H783" s="3"/>
      <c r="I783" s="3"/>
      <c r="J783" s="3"/>
    </row>
    <row r="784" spans="1:10" x14ac:dyDescent="0.3">
      <c r="A784" s="3"/>
      <c r="B784" s="3"/>
      <c r="C784" s="3"/>
      <c r="D784" s="3"/>
      <c r="E784" s="3"/>
      <c r="F784" s="3"/>
      <c r="G784" s="3"/>
      <c r="H784" s="3"/>
      <c r="I784" s="3"/>
      <c r="J784" s="3"/>
    </row>
    <row r="785" spans="1:10" x14ac:dyDescent="0.3">
      <c r="A785" s="3"/>
      <c r="B785" s="3"/>
      <c r="C785" s="3"/>
      <c r="D785" s="3"/>
      <c r="E785" s="3"/>
      <c r="F785" s="3"/>
      <c r="G785" s="3"/>
      <c r="H785" s="3"/>
      <c r="I785" s="3"/>
      <c r="J785" s="3"/>
    </row>
    <row r="786" spans="1:10" x14ac:dyDescent="0.3">
      <c r="A786" s="3"/>
      <c r="B786" s="3"/>
      <c r="C786" s="3"/>
      <c r="D786" s="3"/>
      <c r="E786" s="3"/>
      <c r="F786" s="3"/>
      <c r="G786" s="3"/>
      <c r="H786" s="3"/>
      <c r="I786" s="3"/>
      <c r="J786" s="3"/>
    </row>
    <row r="787" spans="1:10" x14ac:dyDescent="0.3">
      <c r="A787" s="3"/>
      <c r="B787" s="3"/>
      <c r="C787" s="3"/>
      <c r="D787" s="3"/>
      <c r="E787" s="3"/>
      <c r="F787" s="3"/>
      <c r="G787" s="3"/>
      <c r="H787" s="3"/>
      <c r="I787" s="3"/>
      <c r="J787" s="3"/>
    </row>
    <row r="788" spans="1:10" x14ac:dyDescent="0.3">
      <c r="A788" s="3"/>
      <c r="B788" s="3"/>
      <c r="C788" s="3"/>
      <c r="D788" s="3"/>
      <c r="E788" s="3"/>
      <c r="F788" s="3"/>
      <c r="G788" s="3"/>
      <c r="H788" s="3"/>
      <c r="I788" s="3"/>
      <c r="J788" s="3"/>
    </row>
    <row r="789" spans="1:10" x14ac:dyDescent="0.3">
      <c r="A789" s="3"/>
      <c r="B789" s="3"/>
      <c r="C789" s="3"/>
      <c r="D789" s="3"/>
      <c r="E789" s="3"/>
      <c r="F789" s="3"/>
      <c r="G789" s="3"/>
      <c r="H789" s="3"/>
      <c r="I789" s="3"/>
      <c r="J789" s="3"/>
    </row>
    <row r="790" spans="1:10" x14ac:dyDescent="0.3">
      <c r="A790" s="3"/>
      <c r="B790" s="3"/>
      <c r="C790" s="3"/>
      <c r="D790" s="3"/>
      <c r="E790" s="3"/>
      <c r="F790" s="3"/>
      <c r="G790" s="3"/>
      <c r="H790" s="3"/>
      <c r="I790" s="3"/>
      <c r="J790" s="3"/>
    </row>
    <row r="791" spans="1:10" x14ac:dyDescent="0.3">
      <c r="A791" s="3"/>
      <c r="B791" s="3"/>
      <c r="C791" s="3"/>
      <c r="D791" s="3"/>
      <c r="E791" s="3"/>
      <c r="F791" s="3"/>
      <c r="G791" s="3"/>
      <c r="H791" s="3"/>
      <c r="I791" s="3"/>
      <c r="J791" s="3"/>
    </row>
    <row r="792" spans="1:10" x14ac:dyDescent="0.3">
      <c r="A792" s="3"/>
      <c r="B792" s="3"/>
      <c r="C792" s="3"/>
      <c r="D792" s="3"/>
      <c r="E792" s="3"/>
      <c r="F792" s="3"/>
      <c r="G792" s="3"/>
      <c r="H792" s="3"/>
      <c r="I792" s="3"/>
      <c r="J792" s="3"/>
    </row>
    <row r="793" spans="1:10" x14ac:dyDescent="0.3">
      <c r="A793" s="3"/>
      <c r="B793" s="3"/>
      <c r="C793" s="3"/>
      <c r="D793" s="3"/>
      <c r="E793" s="3"/>
      <c r="F793" s="3"/>
      <c r="G793" s="3"/>
      <c r="H793" s="3"/>
      <c r="I793" s="3"/>
      <c r="J793" s="3"/>
    </row>
    <row r="794" spans="1:10" x14ac:dyDescent="0.3">
      <c r="A794" s="3"/>
      <c r="B794" s="3"/>
      <c r="C794" s="3"/>
      <c r="D794" s="3"/>
      <c r="E794" s="3"/>
      <c r="F794" s="3"/>
      <c r="G794" s="3"/>
      <c r="H794" s="3"/>
      <c r="I794" s="3"/>
      <c r="J794" s="3"/>
    </row>
    <row r="795" spans="1:10" x14ac:dyDescent="0.3">
      <c r="A795" s="3"/>
      <c r="B795" s="3"/>
      <c r="C795" s="3"/>
      <c r="D795" s="3"/>
      <c r="E795" s="3"/>
      <c r="F795" s="3"/>
      <c r="G795" s="3"/>
      <c r="H795" s="3"/>
      <c r="I795" s="3"/>
      <c r="J795" s="3"/>
    </row>
    <row r="796" spans="1:10" x14ac:dyDescent="0.3">
      <c r="A796" s="3"/>
      <c r="B796" s="3"/>
      <c r="C796" s="3"/>
      <c r="D796" s="3"/>
      <c r="E796" s="3"/>
      <c r="F796" s="3"/>
      <c r="G796" s="3"/>
      <c r="H796" s="3"/>
      <c r="I796" s="3"/>
      <c r="J796" s="3"/>
    </row>
    <row r="797" spans="1:10" x14ac:dyDescent="0.3">
      <c r="A797" s="3"/>
      <c r="B797" s="3"/>
      <c r="C797" s="3"/>
      <c r="D797" s="3"/>
      <c r="E797" s="3"/>
      <c r="F797" s="3"/>
      <c r="G797" s="3"/>
      <c r="H797" s="3"/>
      <c r="I797" s="3"/>
      <c r="J797" s="3"/>
    </row>
    <row r="798" spans="1:10" x14ac:dyDescent="0.3">
      <c r="A798" s="3"/>
      <c r="B798" s="3"/>
      <c r="C798" s="3"/>
      <c r="D798" s="3"/>
      <c r="E798" s="3"/>
      <c r="F798" s="3"/>
      <c r="G798" s="3"/>
      <c r="H798" s="3"/>
      <c r="I798" s="3"/>
      <c r="J798" s="3"/>
    </row>
    <row r="799" spans="1:10" x14ac:dyDescent="0.3">
      <c r="A799" s="3"/>
      <c r="B799" s="3"/>
      <c r="C799" s="3"/>
      <c r="D799" s="3"/>
      <c r="E799" s="3"/>
      <c r="F799" s="3"/>
      <c r="G799" s="3"/>
      <c r="H799" s="3"/>
      <c r="I799" s="3"/>
      <c r="J799" s="3"/>
    </row>
    <row r="800" spans="1:10" x14ac:dyDescent="0.3">
      <c r="A800" s="3"/>
      <c r="B800" s="3"/>
      <c r="C800" s="3"/>
      <c r="D800" s="3"/>
      <c r="E800" s="3"/>
      <c r="F800" s="3"/>
      <c r="G800" s="3"/>
      <c r="H800" s="3"/>
      <c r="I800" s="3"/>
      <c r="J800" s="3"/>
    </row>
    <row r="801" spans="1:10" x14ac:dyDescent="0.3">
      <c r="A801" s="3"/>
      <c r="B801" s="3"/>
      <c r="C801" s="3"/>
      <c r="D801" s="3"/>
      <c r="E801" s="3"/>
      <c r="F801" s="3"/>
      <c r="G801" s="3"/>
      <c r="H801" s="3"/>
      <c r="I801" s="3"/>
      <c r="J801" s="3"/>
    </row>
    <row r="802" spans="1:10" x14ac:dyDescent="0.3">
      <c r="A802" s="3"/>
      <c r="B802" s="3"/>
      <c r="C802" s="3"/>
      <c r="D802" s="3"/>
      <c r="E802" s="3"/>
      <c r="F802" s="3"/>
      <c r="G802" s="3"/>
      <c r="H802" s="3"/>
      <c r="I802" s="3"/>
      <c r="J802" s="3"/>
    </row>
    <row r="803" spans="1:10" x14ac:dyDescent="0.3">
      <c r="A803" s="3"/>
      <c r="B803" s="3"/>
      <c r="C803" s="3"/>
      <c r="D803" s="3"/>
      <c r="E803" s="3"/>
      <c r="F803" s="3"/>
      <c r="G803" s="3"/>
      <c r="H803" s="3"/>
      <c r="I803" s="3"/>
      <c r="J803" s="3"/>
    </row>
    <row r="804" spans="1:10" x14ac:dyDescent="0.3">
      <c r="A804" s="3"/>
      <c r="B804" s="3"/>
      <c r="C804" s="3"/>
      <c r="D804" s="3"/>
      <c r="E804" s="3"/>
      <c r="F804" s="3"/>
      <c r="G804" s="3"/>
      <c r="H804" s="3"/>
      <c r="I804" s="3"/>
      <c r="J804" s="3"/>
    </row>
    <row r="805" spans="1:10" x14ac:dyDescent="0.3">
      <c r="A805" s="3"/>
      <c r="B805" s="3"/>
      <c r="C805" s="3"/>
      <c r="D805" s="3"/>
      <c r="E805" s="3"/>
      <c r="F805" s="3"/>
      <c r="G805" s="3"/>
      <c r="H805" s="3"/>
      <c r="I805" s="3"/>
      <c r="J805" s="3"/>
    </row>
    <row r="806" spans="1:10" x14ac:dyDescent="0.3">
      <c r="A806" s="3"/>
      <c r="B806" s="3"/>
      <c r="C806" s="3"/>
      <c r="D806" s="3"/>
      <c r="E806" s="3"/>
      <c r="F806" s="3"/>
      <c r="G806" s="3"/>
      <c r="H806" s="3"/>
      <c r="I806" s="3"/>
      <c r="J806" s="3"/>
    </row>
    <row r="807" spans="1:10" x14ac:dyDescent="0.3">
      <c r="A807" s="3"/>
      <c r="B807" s="3"/>
      <c r="C807" s="3"/>
      <c r="D807" s="3"/>
      <c r="E807" s="3"/>
      <c r="F807" s="3"/>
      <c r="G807" s="3"/>
      <c r="H807" s="3"/>
      <c r="I807" s="3"/>
      <c r="J807" s="3"/>
    </row>
    <row r="808" spans="1:10" x14ac:dyDescent="0.3">
      <c r="A808" s="3"/>
      <c r="B808" s="3"/>
      <c r="C808" s="3"/>
      <c r="D808" s="3"/>
      <c r="E808" s="3"/>
      <c r="F808" s="3"/>
      <c r="G808" s="3"/>
      <c r="H808" s="3"/>
      <c r="I808" s="3"/>
      <c r="J808" s="3"/>
    </row>
    <row r="809" spans="1:10" x14ac:dyDescent="0.3">
      <c r="A809" s="3"/>
      <c r="B809" s="3"/>
      <c r="C809" s="3"/>
      <c r="D809" s="3"/>
      <c r="E809" s="3"/>
      <c r="F809" s="3"/>
      <c r="G809" s="3"/>
      <c r="H809" s="3"/>
      <c r="I809" s="3"/>
      <c r="J809" s="3"/>
    </row>
    <row r="810" spans="1:10" x14ac:dyDescent="0.3">
      <c r="A810" s="3"/>
      <c r="B810" s="3"/>
      <c r="C810" s="3"/>
      <c r="D810" s="3"/>
      <c r="E810" s="3"/>
      <c r="F810" s="3"/>
      <c r="G810" s="3"/>
      <c r="H810" s="3"/>
      <c r="I810" s="3"/>
      <c r="J810" s="3"/>
    </row>
    <row r="811" spans="1:10" x14ac:dyDescent="0.3">
      <c r="A811" s="3"/>
      <c r="B811" s="3"/>
      <c r="C811" s="3"/>
      <c r="D811" s="3"/>
      <c r="E811" s="3"/>
      <c r="F811" s="3"/>
      <c r="G811" s="3"/>
      <c r="H811" s="3"/>
      <c r="I811" s="3"/>
      <c r="J811" s="3"/>
    </row>
    <row r="812" spans="1:10" x14ac:dyDescent="0.3">
      <c r="A812" s="3"/>
      <c r="B812" s="3"/>
      <c r="C812" s="3"/>
      <c r="D812" s="3"/>
      <c r="E812" s="3"/>
      <c r="F812" s="3"/>
      <c r="G812" s="3"/>
      <c r="H812" s="3"/>
      <c r="I812" s="3"/>
      <c r="J812" s="3"/>
    </row>
    <row r="813" spans="1:10" x14ac:dyDescent="0.3">
      <c r="A813" s="3"/>
      <c r="B813" s="3"/>
      <c r="C813" s="3"/>
      <c r="D813" s="3"/>
      <c r="E813" s="3"/>
      <c r="F813" s="3"/>
      <c r="G813" s="3"/>
      <c r="H813" s="3"/>
      <c r="I813" s="3"/>
      <c r="J813" s="3"/>
    </row>
    <row r="814" spans="1:10" x14ac:dyDescent="0.3">
      <c r="A814" s="3"/>
      <c r="B814" s="3"/>
      <c r="C814" s="3"/>
      <c r="D814" s="3"/>
      <c r="E814" s="3"/>
      <c r="F814" s="3"/>
      <c r="G814" s="3"/>
      <c r="H814" s="3"/>
      <c r="I814" s="3"/>
      <c r="J814" s="3"/>
    </row>
    <row r="815" spans="1:10" x14ac:dyDescent="0.3">
      <c r="A815" s="3"/>
      <c r="B815" s="3"/>
      <c r="C815" s="3"/>
      <c r="D815" s="3"/>
      <c r="E815" s="3"/>
      <c r="F815" s="3"/>
      <c r="G815" s="3"/>
      <c r="H815" s="3"/>
      <c r="I815" s="3"/>
      <c r="J815" s="3"/>
    </row>
    <row r="816" spans="1:10" x14ac:dyDescent="0.3">
      <c r="A816" s="3"/>
      <c r="B816" s="3"/>
      <c r="C816" s="3"/>
      <c r="D816" s="3"/>
      <c r="E816" s="3"/>
      <c r="F816" s="3"/>
      <c r="G816" s="3"/>
      <c r="H816" s="3"/>
      <c r="I816" s="3"/>
      <c r="J816" s="3"/>
    </row>
    <row r="817" spans="1:10" x14ac:dyDescent="0.3">
      <c r="A817" s="3"/>
      <c r="B817" s="3"/>
      <c r="C817" s="3"/>
      <c r="D817" s="3"/>
      <c r="E817" s="3"/>
      <c r="F817" s="3"/>
      <c r="G817" s="3"/>
      <c r="H817" s="3"/>
      <c r="I817" s="3"/>
      <c r="J817" s="3"/>
    </row>
    <row r="818" spans="1:10" x14ac:dyDescent="0.3">
      <c r="A818" s="3"/>
      <c r="B818" s="3"/>
      <c r="C818" s="3"/>
      <c r="D818" s="3"/>
      <c r="E818" s="3"/>
      <c r="F818" s="3"/>
      <c r="G818" s="3"/>
      <c r="H818" s="3"/>
      <c r="I818" s="3"/>
      <c r="J818" s="3"/>
    </row>
    <row r="819" spans="1:10" x14ac:dyDescent="0.3">
      <c r="A819" s="3"/>
      <c r="B819" s="3"/>
      <c r="C819" s="3"/>
      <c r="D819" s="3"/>
      <c r="E819" s="3"/>
      <c r="F819" s="3"/>
      <c r="G819" s="3"/>
      <c r="H819" s="3"/>
      <c r="I819" s="3"/>
      <c r="J819" s="3"/>
    </row>
    <row r="820" spans="1:10" x14ac:dyDescent="0.3">
      <c r="A820" s="3"/>
      <c r="B820" s="3"/>
      <c r="C820" s="3"/>
      <c r="D820" s="3"/>
      <c r="E820" s="3"/>
      <c r="F820" s="3"/>
      <c r="G820" s="3"/>
      <c r="H820" s="3"/>
      <c r="I820" s="3"/>
      <c r="J820" s="3"/>
    </row>
    <row r="821" spans="1:10" x14ac:dyDescent="0.3">
      <c r="A821" s="3"/>
      <c r="B821" s="3"/>
      <c r="C821" s="3"/>
      <c r="D821" s="3"/>
      <c r="E821" s="3"/>
      <c r="F821" s="3"/>
      <c r="G821" s="3"/>
      <c r="H821" s="3"/>
      <c r="I821" s="3"/>
      <c r="J821" s="3"/>
    </row>
    <row r="822" spans="1:10" x14ac:dyDescent="0.3">
      <c r="A822" s="3"/>
      <c r="B822" s="3"/>
      <c r="C822" s="3"/>
      <c r="D822" s="3"/>
      <c r="E822" s="3"/>
      <c r="F822" s="3"/>
      <c r="G822" s="3"/>
      <c r="H822" s="3"/>
      <c r="I822" s="3"/>
      <c r="J822" s="3"/>
    </row>
    <row r="823" spans="1:10" x14ac:dyDescent="0.3">
      <c r="A823" s="3"/>
      <c r="B823" s="3"/>
      <c r="C823" s="3"/>
      <c r="D823" s="3"/>
      <c r="E823" s="3"/>
      <c r="F823" s="3"/>
      <c r="G823" s="3"/>
      <c r="H823" s="3"/>
      <c r="I823" s="3"/>
      <c r="J823" s="3"/>
    </row>
    <row r="824" spans="1:10" x14ac:dyDescent="0.3">
      <c r="A824" s="3"/>
      <c r="B824" s="3"/>
      <c r="C824" s="3"/>
      <c r="D824" s="3"/>
      <c r="E824" s="3"/>
      <c r="F824" s="3"/>
      <c r="G824" s="3"/>
      <c r="H824" s="3"/>
      <c r="I824" s="3"/>
      <c r="J824" s="3"/>
    </row>
    <row r="825" spans="1:10" x14ac:dyDescent="0.3">
      <c r="A825" s="3"/>
      <c r="B825" s="3"/>
      <c r="C825" s="3"/>
      <c r="D825" s="3"/>
      <c r="E825" s="3"/>
      <c r="F825" s="3"/>
      <c r="G825" s="3"/>
      <c r="H825" s="3"/>
      <c r="I825" s="3"/>
      <c r="J825" s="3"/>
    </row>
    <row r="826" spans="1:10" x14ac:dyDescent="0.3">
      <c r="A826" s="3"/>
      <c r="B826" s="3"/>
      <c r="C826" s="3"/>
      <c r="D826" s="3"/>
      <c r="E826" s="3"/>
      <c r="F826" s="3"/>
      <c r="G826" s="3"/>
      <c r="H826" s="3"/>
      <c r="I826" s="3"/>
      <c r="J826" s="3"/>
    </row>
    <row r="827" spans="1:10" x14ac:dyDescent="0.3">
      <c r="A827" s="3"/>
      <c r="B827" s="3"/>
      <c r="C827" s="3"/>
      <c r="D827" s="3"/>
      <c r="E827" s="3"/>
      <c r="F827" s="3"/>
      <c r="G827" s="3"/>
      <c r="H827" s="3"/>
      <c r="I827" s="3"/>
      <c r="J827" s="3"/>
    </row>
    <row r="828" spans="1:10" x14ac:dyDescent="0.3">
      <c r="A828" s="3"/>
      <c r="B828" s="3"/>
      <c r="C828" s="3"/>
      <c r="D828" s="3"/>
      <c r="E828" s="3"/>
      <c r="F828" s="3"/>
      <c r="G828" s="3"/>
      <c r="H828" s="3"/>
      <c r="I828" s="3"/>
      <c r="J828" s="3"/>
    </row>
    <row r="829" spans="1:10" x14ac:dyDescent="0.3">
      <c r="A829" s="3"/>
      <c r="B829" s="3"/>
      <c r="C829" s="3"/>
      <c r="D829" s="3"/>
      <c r="E829" s="3"/>
      <c r="F829" s="3"/>
      <c r="G829" s="3"/>
      <c r="H829" s="3"/>
      <c r="I829" s="3"/>
      <c r="J829" s="3"/>
    </row>
    <row r="830" spans="1:10" x14ac:dyDescent="0.3">
      <c r="A830" s="3"/>
      <c r="B830" s="3"/>
      <c r="C830" s="3"/>
      <c r="D830" s="3"/>
      <c r="E830" s="3"/>
      <c r="F830" s="3"/>
      <c r="G830" s="3"/>
      <c r="H830" s="3"/>
      <c r="I830" s="3"/>
      <c r="J830" s="3"/>
    </row>
    <row r="831" spans="1:10" x14ac:dyDescent="0.3">
      <c r="A831" s="3"/>
      <c r="B831" s="3"/>
      <c r="C831" s="3"/>
      <c r="D831" s="3"/>
      <c r="E831" s="3"/>
      <c r="F831" s="3"/>
      <c r="G831" s="3"/>
      <c r="H831" s="3"/>
      <c r="I831" s="3"/>
      <c r="J831" s="3"/>
    </row>
    <row r="832" spans="1:10" x14ac:dyDescent="0.3">
      <c r="A832" s="3"/>
      <c r="B832" s="3"/>
      <c r="C832" s="3"/>
      <c r="D832" s="3"/>
      <c r="E832" s="3"/>
      <c r="F832" s="3"/>
      <c r="G832" s="3"/>
      <c r="H832" s="3"/>
      <c r="I832" s="3"/>
      <c r="J832" s="3"/>
    </row>
    <row r="833" spans="1:10" x14ac:dyDescent="0.3">
      <c r="A833" s="3"/>
      <c r="B833" s="3"/>
      <c r="C833" s="3"/>
      <c r="D833" s="3"/>
      <c r="E833" s="3"/>
      <c r="F833" s="3"/>
      <c r="G833" s="3"/>
      <c r="H833" s="3"/>
      <c r="I833" s="3"/>
      <c r="J833" s="3"/>
    </row>
    <row r="834" spans="1:10" x14ac:dyDescent="0.3">
      <c r="A834" s="3"/>
      <c r="B834" s="3"/>
      <c r="C834" s="3"/>
      <c r="D834" s="3"/>
      <c r="E834" s="3"/>
      <c r="F834" s="3"/>
      <c r="G834" s="3"/>
      <c r="H834" s="3"/>
      <c r="I834" s="3"/>
      <c r="J834" s="3"/>
    </row>
    <row r="835" spans="1:10" x14ac:dyDescent="0.3">
      <c r="A835" s="3"/>
      <c r="B835" s="3"/>
      <c r="C835" s="3"/>
      <c r="D835" s="3"/>
      <c r="E835" s="3"/>
      <c r="F835" s="3"/>
      <c r="G835" s="3"/>
      <c r="H835" s="3"/>
      <c r="I835" s="3"/>
      <c r="J835" s="3"/>
    </row>
    <row r="836" spans="1:10" x14ac:dyDescent="0.3">
      <c r="A836" s="3"/>
      <c r="B836" s="3"/>
      <c r="C836" s="3"/>
      <c r="D836" s="3"/>
      <c r="E836" s="3"/>
      <c r="F836" s="3"/>
      <c r="G836" s="3"/>
      <c r="H836" s="3"/>
      <c r="I836" s="3"/>
      <c r="J836" s="3"/>
    </row>
    <row r="837" spans="1:10" x14ac:dyDescent="0.3">
      <c r="A837" s="3"/>
      <c r="B837" s="3"/>
      <c r="C837" s="3"/>
      <c r="D837" s="3"/>
      <c r="E837" s="3"/>
      <c r="F837" s="3"/>
      <c r="G837" s="3"/>
      <c r="H837" s="3"/>
      <c r="I837" s="3"/>
      <c r="J837" s="3"/>
    </row>
    <row r="838" spans="1:10" x14ac:dyDescent="0.3">
      <c r="A838" s="3"/>
      <c r="B838" s="3"/>
      <c r="C838" s="3"/>
      <c r="D838" s="3"/>
      <c r="E838" s="3"/>
      <c r="F838" s="3"/>
      <c r="G838" s="3"/>
      <c r="H838" s="3"/>
      <c r="I838" s="3"/>
      <c r="J838" s="3"/>
    </row>
    <row r="839" spans="1:10" x14ac:dyDescent="0.3">
      <c r="A839" s="3"/>
      <c r="B839" s="3"/>
      <c r="C839" s="3"/>
      <c r="D839" s="3"/>
      <c r="E839" s="3"/>
      <c r="F839" s="3"/>
      <c r="G839" s="3"/>
      <c r="H839" s="3"/>
      <c r="I839" s="3"/>
      <c r="J839" s="3"/>
    </row>
    <row r="840" spans="1:10" x14ac:dyDescent="0.3">
      <c r="A840" s="3"/>
      <c r="B840" s="3"/>
      <c r="C840" s="3"/>
      <c r="D840" s="3"/>
      <c r="E840" s="3"/>
      <c r="F840" s="3"/>
      <c r="G840" s="3"/>
      <c r="H840" s="3"/>
      <c r="I840" s="3"/>
      <c r="J840" s="3"/>
    </row>
    <row r="841" spans="1:10" x14ac:dyDescent="0.3">
      <c r="A841" s="3"/>
      <c r="B841" s="3"/>
      <c r="C841" s="3"/>
      <c r="D841" s="3"/>
      <c r="E841" s="3"/>
      <c r="F841" s="3"/>
      <c r="G841" s="3"/>
      <c r="H841" s="3"/>
      <c r="I841" s="3"/>
      <c r="J841" s="3"/>
    </row>
    <row r="842" spans="1:10" x14ac:dyDescent="0.3">
      <c r="A842" s="3"/>
      <c r="B842" s="3"/>
      <c r="C842" s="3"/>
      <c r="D842" s="3"/>
      <c r="E842" s="3"/>
      <c r="F842" s="3"/>
      <c r="G842" s="3"/>
      <c r="H842" s="3"/>
      <c r="I842" s="3"/>
      <c r="J842" s="3"/>
    </row>
    <row r="843" spans="1:10" x14ac:dyDescent="0.3">
      <c r="A843" s="3"/>
      <c r="B843" s="3"/>
      <c r="C843" s="3"/>
      <c r="D843" s="3"/>
      <c r="E843" s="3"/>
      <c r="F843" s="3"/>
      <c r="G843" s="3"/>
      <c r="H843" s="3"/>
      <c r="I843" s="3"/>
      <c r="J843" s="3"/>
    </row>
    <row r="844" spans="1:10" x14ac:dyDescent="0.3">
      <c r="A844" s="3"/>
      <c r="B844" s="3"/>
      <c r="C844" s="3"/>
      <c r="D844" s="3"/>
      <c r="E844" s="3"/>
      <c r="F844" s="3"/>
      <c r="G844" s="3"/>
      <c r="H844" s="3"/>
      <c r="I844" s="3"/>
      <c r="J844" s="3"/>
    </row>
    <row r="845" spans="1:10" x14ac:dyDescent="0.3">
      <c r="A845" s="3"/>
      <c r="B845" s="3"/>
      <c r="C845" s="3"/>
      <c r="D845" s="3"/>
      <c r="E845" s="3"/>
      <c r="F845" s="3"/>
      <c r="G845" s="3"/>
      <c r="H845" s="3"/>
      <c r="I845" s="3"/>
      <c r="J845" s="3"/>
    </row>
    <row r="846" spans="1:10" x14ac:dyDescent="0.3">
      <c r="A846" s="3"/>
      <c r="B846" s="3"/>
      <c r="C846" s="3"/>
      <c r="D846" s="3"/>
      <c r="E846" s="3"/>
      <c r="F846" s="3"/>
      <c r="G846" s="3"/>
      <c r="H846" s="3"/>
      <c r="I846" s="3"/>
      <c r="J846" s="3"/>
    </row>
    <row r="847" spans="1:10" x14ac:dyDescent="0.3">
      <c r="A847" s="3"/>
      <c r="B847" s="3"/>
      <c r="C847" s="3"/>
      <c r="D847" s="3"/>
      <c r="E847" s="3"/>
      <c r="F847" s="3"/>
      <c r="G847" s="3"/>
      <c r="H847" s="3"/>
      <c r="I847" s="3"/>
      <c r="J847" s="3"/>
    </row>
    <row r="848" spans="1:10" x14ac:dyDescent="0.3">
      <c r="A848" s="3"/>
      <c r="B848" s="3"/>
      <c r="C848" s="3"/>
      <c r="D848" s="3"/>
      <c r="E848" s="3"/>
      <c r="F848" s="3"/>
      <c r="G848" s="3"/>
      <c r="H848" s="3"/>
      <c r="I848" s="3"/>
      <c r="J848" s="3"/>
    </row>
    <row r="849" spans="1:10" x14ac:dyDescent="0.3">
      <c r="A849" s="3"/>
      <c r="B849" s="3"/>
      <c r="C849" s="3"/>
      <c r="D849" s="3"/>
      <c r="E849" s="3"/>
      <c r="F849" s="3"/>
      <c r="G849" s="3"/>
      <c r="H849" s="3"/>
      <c r="I849" s="3"/>
      <c r="J849" s="3"/>
    </row>
    <row r="850" spans="1:10" x14ac:dyDescent="0.3">
      <c r="A850" s="3"/>
      <c r="B850" s="3"/>
      <c r="C850" s="3"/>
      <c r="D850" s="3"/>
      <c r="E850" s="3"/>
      <c r="F850" s="3"/>
      <c r="G850" s="3"/>
      <c r="H850" s="3"/>
      <c r="I850" s="3"/>
      <c r="J850" s="3"/>
    </row>
    <row r="851" spans="1:10" x14ac:dyDescent="0.3">
      <c r="A851" s="3"/>
      <c r="B851" s="3"/>
      <c r="C851" s="3"/>
      <c r="D851" s="3"/>
      <c r="E851" s="3"/>
      <c r="F851" s="3"/>
      <c r="G851" s="3"/>
      <c r="H851" s="3"/>
      <c r="I851" s="3"/>
      <c r="J851" s="3"/>
    </row>
    <row r="852" spans="1:10" x14ac:dyDescent="0.3">
      <c r="A852" s="3"/>
      <c r="B852" s="3"/>
      <c r="C852" s="3"/>
      <c r="D852" s="3"/>
      <c r="E852" s="3"/>
      <c r="F852" s="3"/>
      <c r="G852" s="3"/>
      <c r="H852" s="3"/>
      <c r="I852" s="3"/>
      <c r="J852" s="3"/>
    </row>
    <row r="853" spans="1:10" x14ac:dyDescent="0.3">
      <c r="A853" s="3"/>
      <c r="B853" s="3"/>
      <c r="C853" s="3"/>
      <c r="D853" s="3"/>
      <c r="E853" s="3"/>
      <c r="F853" s="3"/>
      <c r="G853" s="3"/>
      <c r="H853" s="3"/>
      <c r="I853" s="3"/>
      <c r="J853" s="3"/>
    </row>
    <row r="854" spans="1:10" x14ac:dyDescent="0.3">
      <c r="A854" s="3"/>
      <c r="B854" s="3"/>
      <c r="C854" s="3"/>
      <c r="D854" s="3"/>
      <c r="E854" s="3"/>
      <c r="F854" s="3"/>
      <c r="G854" s="3"/>
      <c r="H854" s="3"/>
      <c r="I854" s="3"/>
      <c r="J854" s="3"/>
    </row>
    <row r="855" spans="1:10" x14ac:dyDescent="0.3">
      <c r="A855" s="3"/>
      <c r="B855" s="3"/>
      <c r="C855" s="3"/>
      <c r="D855" s="3"/>
      <c r="E855" s="3"/>
      <c r="F855" s="3"/>
      <c r="G855" s="3"/>
      <c r="H855" s="3"/>
      <c r="I855" s="3"/>
      <c r="J855" s="3"/>
    </row>
    <row r="856" spans="1:10" x14ac:dyDescent="0.3">
      <c r="A856" s="3"/>
      <c r="B856" s="3"/>
      <c r="C856" s="3"/>
      <c r="D856" s="3"/>
      <c r="E856" s="3"/>
      <c r="F856" s="3"/>
      <c r="G856" s="3"/>
      <c r="H856" s="3"/>
      <c r="I856" s="3"/>
      <c r="J856" s="3"/>
    </row>
    <row r="857" spans="1:10" x14ac:dyDescent="0.3">
      <c r="A857" s="3"/>
      <c r="B857" s="3"/>
      <c r="C857" s="3"/>
      <c r="D857" s="3"/>
      <c r="E857" s="3"/>
      <c r="F857" s="3"/>
      <c r="G857" s="3"/>
      <c r="H857" s="3"/>
      <c r="I857" s="3"/>
      <c r="J857" s="3"/>
    </row>
    <row r="858" spans="1:10" x14ac:dyDescent="0.3">
      <c r="A858" s="3"/>
      <c r="B858" s="3"/>
      <c r="C858" s="3"/>
      <c r="D858" s="3"/>
      <c r="E858" s="3"/>
      <c r="F858" s="3"/>
      <c r="G858" s="3"/>
      <c r="H858" s="3"/>
      <c r="I858" s="3"/>
      <c r="J858" s="3"/>
    </row>
    <row r="859" spans="1:10" x14ac:dyDescent="0.3">
      <c r="A859" s="3"/>
      <c r="B859" s="3"/>
      <c r="C859" s="3"/>
      <c r="D859" s="3"/>
      <c r="E859" s="3"/>
      <c r="F859" s="3"/>
      <c r="G859" s="3"/>
      <c r="H859" s="3"/>
      <c r="I859" s="3"/>
      <c r="J859" s="3"/>
    </row>
    <row r="860" spans="1:10" x14ac:dyDescent="0.3">
      <c r="A860" s="3"/>
      <c r="B860" s="3"/>
      <c r="C860" s="3"/>
      <c r="D860" s="3"/>
      <c r="E860" s="3"/>
      <c r="F860" s="3"/>
      <c r="G860" s="3"/>
      <c r="H860" s="3"/>
      <c r="I860" s="3"/>
      <c r="J860" s="3"/>
    </row>
    <row r="861" spans="1:10" x14ac:dyDescent="0.3">
      <c r="A861" s="3"/>
      <c r="B861" s="3"/>
      <c r="C861" s="3"/>
      <c r="D861" s="3"/>
      <c r="E861" s="3"/>
      <c r="F861" s="3"/>
      <c r="G861" s="3"/>
      <c r="H861" s="3"/>
      <c r="I861" s="3"/>
      <c r="J861" s="3"/>
    </row>
    <row r="862" spans="1:10" x14ac:dyDescent="0.3">
      <c r="A862" s="3"/>
      <c r="B862" s="3"/>
      <c r="C862" s="3"/>
      <c r="D862" s="3"/>
      <c r="E862" s="3"/>
      <c r="F862" s="3"/>
      <c r="G862" s="3"/>
      <c r="H862" s="3"/>
      <c r="I862" s="3"/>
      <c r="J862" s="3"/>
    </row>
    <row r="863" spans="1:10" x14ac:dyDescent="0.3">
      <c r="A863" s="3"/>
      <c r="B863" s="3"/>
      <c r="C863" s="3"/>
      <c r="D863" s="3"/>
      <c r="E863" s="3"/>
      <c r="F863" s="3"/>
      <c r="G863" s="3"/>
      <c r="H863" s="3"/>
      <c r="I863" s="3"/>
      <c r="J863" s="3"/>
    </row>
    <row r="864" spans="1:10" x14ac:dyDescent="0.3">
      <c r="A864" s="3"/>
      <c r="B864" s="3"/>
      <c r="C864" s="3"/>
      <c r="D864" s="3"/>
      <c r="E864" s="3"/>
      <c r="F864" s="3"/>
      <c r="G864" s="3"/>
      <c r="H864" s="3"/>
      <c r="I864" s="3"/>
      <c r="J864" s="3"/>
    </row>
    <row r="865" spans="1:10" x14ac:dyDescent="0.3">
      <c r="A865" s="3"/>
      <c r="B865" s="3"/>
      <c r="C865" s="3"/>
      <c r="D865" s="3"/>
      <c r="E865" s="3"/>
      <c r="F865" s="3"/>
      <c r="G865" s="3"/>
      <c r="H865" s="3"/>
      <c r="I865" s="3"/>
      <c r="J865" s="3"/>
    </row>
    <row r="866" spans="1:10" x14ac:dyDescent="0.3">
      <c r="A866" s="3"/>
      <c r="B866" s="3"/>
      <c r="C866" s="3"/>
      <c r="D866" s="3"/>
      <c r="E866" s="3"/>
      <c r="F866" s="3"/>
      <c r="G866" s="3"/>
      <c r="H866" s="3"/>
      <c r="I866" s="3"/>
      <c r="J866" s="3"/>
    </row>
    <row r="867" spans="1:10" x14ac:dyDescent="0.3">
      <c r="A867" s="3"/>
      <c r="B867" s="3"/>
      <c r="C867" s="3"/>
      <c r="D867" s="3"/>
      <c r="E867" s="3"/>
      <c r="F867" s="3"/>
      <c r="G867" s="3"/>
      <c r="H867" s="3"/>
      <c r="I867" s="3"/>
      <c r="J867" s="3"/>
    </row>
    <row r="868" spans="1:10" x14ac:dyDescent="0.3">
      <c r="A868" s="3"/>
      <c r="B868" s="3"/>
      <c r="C868" s="3"/>
      <c r="D868" s="3"/>
      <c r="E868" s="3"/>
      <c r="F868" s="3"/>
      <c r="G868" s="3"/>
      <c r="H868" s="3"/>
      <c r="I868" s="3"/>
      <c r="J868" s="3"/>
    </row>
    <row r="869" spans="1:10" x14ac:dyDescent="0.3">
      <c r="A869" s="3"/>
      <c r="B869" s="3"/>
      <c r="C869" s="3"/>
      <c r="D869" s="3"/>
      <c r="E869" s="3"/>
      <c r="F869" s="3"/>
      <c r="G869" s="3"/>
      <c r="H869" s="3"/>
      <c r="I869" s="3"/>
      <c r="J869" s="3"/>
    </row>
    <row r="870" spans="1:10" x14ac:dyDescent="0.3">
      <c r="A870" s="3"/>
      <c r="B870" s="3"/>
      <c r="C870" s="3"/>
      <c r="D870" s="3"/>
      <c r="E870" s="3"/>
      <c r="F870" s="3"/>
      <c r="G870" s="3"/>
      <c r="H870" s="3"/>
      <c r="I870" s="3"/>
      <c r="J870" s="3"/>
    </row>
    <row r="871" spans="1:10" x14ac:dyDescent="0.3">
      <c r="A871" s="3"/>
      <c r="B871" s="3"/>
      <c r="C871" s="3"/>
      <c r="D871" s="3"/>
      <c r="E871" s="3"/>
      <c r="F871" s="3"/>
      <c r="G871" s="3"/>
      <c r="H871" s="3"/>
      <c r="I871" s="3"/>
      <c r="J871" s="3"/>
    </row>
    <row r="872" spans="1:10" x14ac:dyDescent="0.3">
      <c r="A872" s="3"/>
      <c r="B872" s="3"/>
      <c r="C872" s="3"/>
      <c r="D872" s="3"/>
      <c r="E872" s="3"/>
      <c r="F872" s="3"/>
      <c r="G872" s="3"/>
      <c r="H872" s="3"/>
      <c r="I872" s="3"/>
      <c r="J872" s="3"/>
    </row>
    <row r="873" spans="1:10" x14ac:dyDescent="0.3">
      <c r="A873" s="3"/>
      <c r="B873" s="3"/>
      <c r="C873" s="3"/>
      <c r="D873" s="3"/>
      <c r="E873" s="3"/>
      <c r="F873" s="3"/>
      <c r="G873" s="3"/>
      <c r="H873" s="3"/>
      <c r="I873" s="3"/>
      <c r="J873" s="3"/>
    </row>
    <row r="874" spans="1:10" x14ac:dyDescent="0.3">
      <c r="A874" s="3"/>
      <c r="B874" s="3"/>
      <c r="C874" s="3"/>
      <c r="D874" s="3"/>
      <c r="E874" s="3"/>
      <c r="F874" s="3"/>
      <c r="G874" s="3"/>
      <c r="H874" s="3"/>
      <c r="I874" s="3"/>
      <c r="J874" s="3"/>
    </row>
    <row r="875" spans="1:10" x14ac:dyDescent="0.3">
      <c r="A875" s="3"/>
      <c r="B875" s="3"/>
      <c r="C875" s="3"/>
      <c r="D875" s="3"/>
      <c r="E875" s="3"/>
      <c r="F875" s="3"/>
      <c r="G875" s="3"/>
      <c r="H875" s="3"/>
      <c r="I875" s="3"/>
      <c r="J875" s="3"/>
    </row>
    <row r="876" spans="1:10" x14ac:dyDescent="0.3">
      <c r="A876" s="3"/>
      <c r="B876" s="3"/>
      <c r="C876" s="3"/>
      <c r="D876" s="3"/>
      <c r="E876" s="3"/>
      <c r="F876" s="3"/>
      <c r="G876" s="3"/>
      <c r="H876" s="3"/>
      <c r="I876" s="3"/>
      <c r="J876" s="3"/>
    </row>
    <row r="877" spans="1:10" x14ac:dyDescent="0.3">
      <c r="A877" s="3"/>
      <c r="B877" s="3"/>
      <c r="C877" s="3"/>
      <c r="D877" s="3"/>
      <c r="E877" s="3"/>
      <c r="F877" s="3"/>
      <c r="G877" s="3"/>
      <c r="H877" s="3"/>
      <c r="I877" s="3"/>
      <c r="J877" s="3"/>
    </row>
    <row r="878" spans="1:10" x14ac:dyDescent="0.3">
      <c r="A878" s="3"/>
      <c r="B878" s="3"/>
      <c r="C878" s="3"/>
      <c r="D878" s="3"/>
      <c r="E878" s="3"/>
      <c r="F878" s="3"/>
      <c r="G878" s="3"/>
      <c r="H878" s="3"/>
      <c r="I878" s="3"/>
      <c r="J878" s="3"/>
    </row>
    <row r="879" spans="1:10" x14ac:dyDescent="0.3">
      <c r="A879" s="3"/>
      <c r="B879" s="3"/>
      <c r="C879" s="3"/>
      <c r="D879" s="3"/>
      <c r="E879" s="3"/>
      <c r="F879" s="3"/>
      <c r="G879" s="3"/>
      <c r="H879" s="3"/>
      <c r="I879" s="3"/>
      <c r="J879" s="3"/>
    </row>
    <row r="880" spans="1:10" x14ac:dyDescent="0.3">
      <c r="A880" s="3"/>
      <c r="B880" s="3"/>
      <c r="C880" s="3"/>
      <c r="D880" s="3"/>
      <c r="E880" s="3"/>
      <c r="F880" s="3"/>
      <c r="G880" s="3"/>
      <c r="H880" s="3"/>
      <c r="I880" s="3"/>
      <c r="J880" s="3"/>
    </row>
    <row r="881" spans="1:10" x14ac:dyDescent="0.3">
      <c r="A881" s="3"/>
      <c r="B881" s="3"/>
      <c r="C881" s="3"/>
      <c r="D881" s="3"/>
      <c r="E881" s="3"/>
      <c r="F881" s="3"/>
      <c r="G881" s="3"/>
      <c r="H881" s="3"/>
      <c r="I881" s="3"/>
      <c r="J881" s="3"/>
    </row>
    <row r="882" spans="1:10" x14ac:dyDescent="0.3">
      <c r="A882" s="3"/>
      <c r="B882" s="3"/>
      <c r="C882" s="3"/>
      <c r="D882" s="3"/>
      <c r="E882" s="3"/>
      <c r="F882" s="3"/>
      <c r="G882" s="3"/>
      <c r="H882" s="3"/>
      <c r="I882" s="3"/>
      <c r="J882" s="3"/>
    </row>
    <row r="883" spans="1:10" x14ac:dyDescent="0.3">
      <c r="A883" s="3"/>
      <c r="B883" s="3"/>
      <c r="C883" s="3"/>
      <c r="D883" s="3"/>
      <c r="E883" s="3"/>
      <c r="F883" s="3"/>
      <c r="G883" s="3"/>
      <c r="H883" s="3"/>
      <c r="I883" s="3"/>
      <c r="J883" s="3"/>
    </row>
    <row r="884" spans="1:10" x14ac:dyDescent="0.3">
      <c r="A884" s="3"/>
      <c r="B884" s="3"/>
      <c r="C884" s="3"/>
      <c r="D884" s="3"/>
      <c r="E884" s="3"/>
      <c r="F884" s="3"/>
      <c r="G884" s="3"/>
      <c r="H884" s="3"/>
      <c r="I884" s="3"/>
      <c r="J884" s="3"/>
    </row>
    <row r="885" spans="1:10" x14ac:dyDescent="0.3">
      <c r="A885" s="3"/>
      <c r="B885" s="3"/>
      <c r="C885" s="3"/>
      <c r="D885" s="3"/>
      <c r="E885" s="3"/>
      <c r="F885" s="3"/>
      <c r="G885" s="3"/>
      <c r="H885" s="3"/>
      <c r="I885" s="3"/>
      <c r="J885" s="3"/>
    </row>
    <row r="886" spans="1:10" x14ac:dyDescent="0.3">
      <c r="A886" s="3"/>
      <c r="B886" s="3"/>
      <c r="C886" s="3"/>
      <c r="D886" s="3"/>
      <c r="E886" s="3"/>
      <c r="F886" s="3"/>
      <c r="G886" s="3"/>
      <c r="H886" s="3"/>
      <c r="I886" s="3"/>
      <c r="J886" s="3"/>
    </row>
    <row r="887" spans="1:10" x14ac:dyDescent="0.3">
      <c r="A887" s="3"/>
      <c r="B887" s="3"/>
      <c r="C887" s="3"/>
      <c r="D887" s="3"/>
      <c r="E887" s="3"/>
      <c r="F887" s="3"/>
      <c r="G887" s="3"/>
      <c r="H887" s="3"/>
      <c r="I887" s="3"/>
      <c r="J887" s="3"/>
    </row>
    <row r="888" spans="1:10" x14ac:dyDescent="0.3">
      <c r="A888" s="3"/>
      <c r="B888" s="3"/>
      <c r="C888" s="3"/>
      <c r="D888" s="3"/>
      <c r="E888" s="3"/>
      <c r="F888" s="3"/>
      <c r="G888" s="3"/>
      <c r="H888" s="3"/>
      <c r="I888" s="3"/>
      <c r="J888" s="3"/>
    </row>
    <row r="889" spans="1:10" x14ac:dyDescent="0.3">
      <c r="A889" s="3"/>
      <c r="B889" s="3"/>
      <c r="C889" s="3"/>
      <c r="D889" s="3"/>
      <c r="E889" s="3"/>
      <c r="F889" s="3"/>
      <c r="G889" s="3"/>
      <c r="H889" s="3"/>
      <c r="I889" s="3"/>
      <c r="J889" s="3"/>
    </row>
    <row r="890" spans="1:10" x14ac:dyDescent="0.3">
      <c r="A890" s="3"/>
      <c r="B890" s="3"/>
      <c r="C890" s="3"/>
      <c r="D890" s="3"/>
      <c r="E890" s="3"/>
      <c r="F890" s="3"/>
      <c r="G890" s="3"/>
      <c r="H890" s="3"/>
      <c r="I890" s="3"/>
      <c r="J890" s="3"/>
    </row>
    <row r="891" spans="1:10" x14ac:dyDescent="0.3">
      <c r="A891" s="3"/>
      <c r="B891" s="3"/>
      <c r="C891" s="3"/>
      <c r="D891" s="3"/>
      <c r="E891" s="3"/>
      <c r="F891" s="3"/>
      <c r="G891" s="3"/>
      <c r="H891" s="3"/>
      <c r="I891" s="3"/>
      <c r="J891" s="3"/>
    </row>
    <row r="892" spans="1:10" x14ac:dyDescent="0.3">
      <c r="A892" s="3"/>
      <c r="B892" s="3"/>
      <c r="C892" s="3"/>
      <c r="D892" s="3"/>
      <c r="E892" s="3"/>
      <c r="F892" s="3"/>
      <c r="G892" s="3"/>
      <c r="H892" s="3"/>
      <c r="I892" s="3"/>
      <c r="J892" s="3"/>
    </row>
    <row r="893" spans="1:10" x14ac:dyDescent="0.3">
      <c r="A893" s="3"/>
      <c r="B893" s="3"/>
      <c r="C893" s="3"/>
      <c r="D893" s="3"/>
      <c r="E893" s="3"/>
      <c r="F893" s="3"/>
      <c r="G893" s="3"/>
      <c r="H893" s="3"/>
      <c r="I893" s="3"/>
      <c r="J893" s="3"/>
    </row>
    <row r="894" spans="1:10" x14ac:dyDescent="0.3">
      <c r="A894" s="3"/>
      <c r="B894" s="3"/>
      <c r="C894" s="3"/>
      <c r="D894" s="3"/>
      <c r="E894" s="3"/>
      <c r="F894" s="3"/>
      <c r="G894" s="3"/>
      <c r="H894" s="3"/>
      <c r="I894" s="3"/>
      <c r="J894" s="3"/>
    </row>
    <row r="895" spans="1:10" x14ac:dyDescent="0.3">
      <c r="A895" s="3"/>
      <c r="B895" s="3"/>
      <c r="C895" s="3"/>
      <c r="D895" s="3"/>
      <c r="E895" s="3"/>
      <c r="F895" s="3"/>
      <c r="G895" s="3"/>
      <c r="H895" s="3"/>
      <c r="I895" s="3"/>
      <c r="J895" s="3"/>
    </row>
    <row r="896" spans="1:10" x14ac:dyDescent="0.3">
      <c r="A896" s="3"/>
      <c r="B896" s="3"/>
      <c r="C896" s="3"/>
      <c r="D896" s="3"/>
      <c r="E896" s="3"/>
      <c r="F896" s="3"/>
      <c r="G896" s="3"/>
      <c r="H896" s="3"/>
      <c r="I896" s="3"/>
      <c r="J896" s="3"/>
    </row>
    <row r="897" spans="1:10" x14ac:dyDescent="0.3">
      <c r="A897" s="3"/>
      <c r="B897" s="3"/>
      <c r="C897" s="3"/>
      <c r="D897" s="3"/>
      <c r="E897" s="3"/>
      <c r="F897" s="3"/>
      <c r="G897" s="3"/>
      <c r="H897" s="3"/>
      <c r="I897" s="3"/>
      <c r="J897" s="3"/>
    </row>
    <row r="898" spans="1:10" x14ac:dyDescent="0.3">
      <c r="A898" s="3"/>
      <c r="B898" s="3"/>
      <c r="C898" s="3"/>
      <c r="D898" s="3"/>
      <c r="E898" s="3"/>
      <c r="F898" s="3"/>
      <c r="G898" s="3"/>
      <c r="H898" s="3"/>
      <c r="I898" s="3"/>
      <c r="J898" s="3"/>
    </row>
    <row r="899" spans="1:10" x14ac:dyDescent="0.3">
      <c r="A899" s="3"/>
      <c r="B899" s="3"/>
      <c r="C899" s="3"/>
      <c r="D899" s="3"/>
      <c r="E899" s="3"/>
      <c r="F899" s="3"/>
      <c r="G899" s="3"/>
      <c r="H899" s="3"/>
      <c r="I899" s="3"/>
      <c r="J899" s="3"/>
    </row>
    <row r="900" spans="1:10" x14ac:dyDescent="0.3">
      <c r="A900" s="3"/>
      <c r="B900" s="3"/>
      <c r="C900" s="3"/>
      <c r="D900" s="3"/>
      <c r="E900" s="3"/>
      <c r="F900" s="3"/>
      <c r="G900" s="3"/>
      <c r="H900" s="3"/>
      <c r="I900" s="3"/>
      <c r="J900" s="3"/>
    </row>
    <row r="901" spans="1:10" x14ac:dyDescent="0.3">
      <c r="A901" s="3"/>
      <c r="B901" s="3"/>
      <c r="C901" s="3"/>
      <c r="D901" s="3"/>
      <c r="E901" s="3"/>
      <c r="F901" s="3"/>
      <c r="G901" s="3"/>
      <c r="H901" s="3"/>
      <c r="I901" s="3"/>
      <c r="J901" s="3"/>
    </row>
    <row r="902" spans="1:10" x14ac:dyDescent="0.3">
      <c r="A902" s="3"/>
      <c r="B902" s="3"/>
      <c r="C902" s="3"/>
      <c r="D902" s="3"/>
      <c r="E902" s="3"/>
      <c r="F902" s="3"/>
      <c r="G902" s="3"/>
      <c r="H902" s="3"/>
      <c r="I902" s="3"/>
      <c r="J902" s="3"/>
    </row>
    <row r="903" spans="1:10" x14ac:dyDescent="0.3">
      <c r="A903" s="3"/>
      <c r="B903" s="3"/>
      <c r="C903" s="3"/>
      <c r="D903" s="3"/>
      <c r="E903" s="3"/>
      <c r="F903" s="3"/>
      <c r="G903" s="3"/>
      <c r="H903" s="3"/>
      <c r="I903" s="3"/>
      <c r="J903" s="3"/>
    </row>
    <row r="904" spans="1:10" x14ac:dyDescent="0.3">
      <c r="A904" s="3"/>
      <c r="B904" s="3"/>
      <c r="C904" s="3"/>
      <c r="D904" s="3"/>
      <c r="E904" s="3"/>
      <c r="F904" s="3"/>
      <c r="G904" s="3"/>
      <c r="H904" s="3"/>
      <c r="I904" s="3"/>
      <c r="J904" s="3"/>
    </row>
    <row r="905" spans="1:10" x14ac:dyDescent="0.3">
      <c r="A905" s="3"/>
      <c r="B905" s="3"/>
      <c r="C905" s="3"/>
      <c r="D905" s="3"/>
      <c r="E905" s="3"/>
      <c r="F905" s="3"/>
      <c r="G905" s="3"/>
      <c r="H905" s="3"/>
      <c r="I905" s="3"/>
      <c r="J905" s="3"/>
    </row>
    <row r="906" spans="1:10" x14ac:dyDescent="0.3">
      <c r="A906" s="3"/>
      <c r="B906" s="3"/>
      <c r="C906" s="3"/>
      <c r="D906" s="3"/>
      <c r="E906" s="3"/>
      <c r="F906" s="3"/>
      <c r="G906" s="3"/>
      <c r="H906" s="3"/>
      <c r="I906" s="3"/>
      <c r="J906" s="3"/>
    </row>
    <row r="907" spans="1:10" x14ac:dyDescent="0.3">
      <c r="A907" s="3"/>
      <c r="B907" s="3"/>
      <c r="C907" s="3"/>
      <c r="D907" s="3"/>
      <c r="E907" s="3"/>
      <c r="F907" s="3"/>
      <c r="G907" s="3"/>
      <c r="H907" s="3"/>
      <c r="I907" s="3"/>
      <c r="J907" s="3"/>
    </row>
    <row r="908" spans="1:10" x14ac:dyDescent="0.3">
      <c r="A908" s="3"/>
      <c r="B908" s="3"/>
      <c r="C908" s="3"/>
      <c r="D908" s="3"/>
      <c r="E908" s="3"/>
      <c r="F908" s="3"/>
      <c r="G908" s="3"/>
      <c r="H908" s="3"/>
      <c r="I908" s="3"/>
      <c r="J908" s="3"/>
    </row>
    <row r="909" spans="1:10" x14ac:dyDescent="0.3">
      <c r="A909" s="3"/>
      <c r="B909" s="3"/>
      <c r="C909" s="3"/>
      <c r="D909" s="3"/>
      <c r="E909" s="3"/>
      <c r="F909" s="3"/>
      <c r="G909" s="3"/>
      <c r="H909" s="3"/>
      <c r="I909" s="3"/>
      <c r="J909" s="3"/>
    </row>
    <row r="910" spans="1:10" x14ac:dyDescent="0.3">
      <c r="A910" s="3"/>
      <c r="B910" s="3"/>
      <c r="C910" s="3"/>
      <c r="D910" s="3"/>
      <c r="E910" s="3"/>
      <c r="F910" s="3"/>
      <c r="G910" s="3"/>
      <c r="H910" s="3"/>
      <c r="I910" s="3"/>
      <c r="J910" s="3"/>
    </row>
    <row r="911" spans="1:10" x14ac:dyDescent="0.3">
      <c r="A911" s="3"/>
      <c r="B911" s="3"/>
      <c r="C911" s="3"/>
      <c r="D911" s="3"/>
      <c r="E911" s="3"/>
      <c r="F911" s="3"/>
      <c r="G911" s="3"/>
      <c r="H911" s="3"/>
      <c r="I911" s="3"/>
      <c r="J911" s="3"/>
    </row>
    <row r="912" spans="1:10" x14ac:dyDescent="0.3">
      <c r="A912" s="3"/>
      <c r="B912" s="3"/>
      <c r="C912" s="3"/>
      <c r="D912" s="3"/>
      <c r="E912" s="3"/>
      <c r="F912" s="3"/>
      <c r="G912" s="3"/>
      <c r="H912" s="3"/>
      <c r="I912" s="3"/>
      <c r="J912" s="3"/>
    </row>
    <row r="913" spans="1:10" x14ac:dyDescent="0.3">
      <c r="A913" s="3"/>
      <c r="B913" s="3"/>
      <c r="C913" s="3"/>
      <c r="D913" s="3"/>
      <c r="E913" s="3"/>
      <c r="F913" s="3"/>
      <c r="G913" s="3"/>
      <c r="H913" s="3"/>
      <c r="I913" s="3"/>
      <c r="J913" s="3"/>
    </row>
    <row r="914" spans="1:10" x14ac:dyDescent="0.3">
      <c r="A914" s="3"/>
      <c r="B914" s="3"/>
      <c r="C914" s="3"/>
      <c r="D914" s="3"/>
      <c r="E914" s="3"/>
      <c r="F914" s="3"/>
      <c r="G914" s="3"/>
      <c r="H914" s="3"/>
      <c r="I914" s="3"/>
      <c r="J914" s="3"/>
    </row>
    <row r="915" spans="1:10" x14ac:dyDescent="0.3">
      <c r="A915" s="3"/>
      <c r="B915" s="3"/>
      <c r="C915" s="3"/>
      <c r="D915" s="3"/>
      <c r="E915" s="3"/>
      <c r="F915" s="3"/>
      <c r="G915" s="3"/>
      <c r="H915" s="3"/>
      <c r="I915" s="3"/>
      <c r="J915" s="3"/>
    </row>
    <row r="916" spans="1:10" x14ac:dyDescent="0.3">
      <c r="A916" s="3"/>
      <c r="B916" s="3"/>
      <c r="C916" s="3"/>
      <c r="D916" s="3"/>
      <c r="E916" s="3"/>
      <c r="F916" s="3"/>
      <c r="G916" s="3"/>
      <c r="H916" s="3"/>
      <c r="I916" s="3"/>
      <c r="J916" s="3"/>
    </row>
    <row r="917" spans="1:10" x14ac:dyDescent="0.3">
      <c r="A917" s="3"/>
      <c r="B917" s="3"/>
      <c r="C917" s="3"/>
      <c r="D917" s="3"/>
      <c r="E917" s="3"/>
      <c r="F917" s="3"/>
      <c r="G917" s="3"/>
      <c r="H917" s="3"/>
      <c r="I917" s="3"/>
      <c r="J917" s="3"/>
    </row>
    <row r="918" spans="1:10" x14ac:dyDescent="0.3">
      <c r="A918" s="3"/>
      <c r="B918" s="3"/>
      <c r="C918" s="3"/>
      <c r="D918" s="3"/>
      <c r="E918" s="3"/>
      <c r="F918" s="3"/>
      <c r="G918" s="3"/>
      <c r="H918" s="3"/>
      <c r="I918" s="3"/>
      <c r="J918" s="3"/>
    </row>
    <row r="919" spans="1:10" x14ac:dyDescent="0.3">
      <c r="A919" s="3"/>
      <c r="B919" s="3"/>
      <c r="C919" s="3"/>
      <c r="D919" s="3"/>
      <c r="E919" s="3"/>
      <c r="F919" s="3"/>
      <c r="G919" s="3"/>
      <c r="H919" s="3"/>
      <c r="I919" s="3"/>
      <c r="J919" s="3"/>
    </row>
    <row r="920" spans="1:10" x14ac:dyDescent="0.3">
      <c r="A920" s="3"/>
      <c r="B920" s="3"/>
      <c r="C920" s="3"/>
      <c r="D920" s="3"/>
      <c r="E920" s="3"/>
      <c r="F920" s="3"/>
      <c r="G920" s="3"/>
      <c r="H920" s="3"/>
      <c r="I920" s="3"/>
      <c r="J920" s="3"/>
    </row>
    <row r="921" spans="1:10" x14ac:dyDescent="0.3">
      <c r="A921" s="3"/>
      <c r="B921" s="3"/>
      <c r="C921" s="3"/>
      <c r="D921" s="3"/>
      <c r="E921" s="3"/>
      <c r="F921" s="3"/>
      <c r="G921" s="3"/>
      <c r="H921" s="3"/>
      <c r="I921" s="3"/>
      <c r="J921" s="3"/>
    </row>
    <row r="922" spans="1:10" x14ac:dyDescent="0.3">
      <c r="A922" s="3"/>
      <c r="B922" s="3"/>
      <c r="C922" s="3"/>
      <c r="D922" s="3"/>
      <c r="E922" s="3"/>
      <c r="F922" s="3"/>
      <c r="G922" s="3"/>
      <c r="H922" s="3"/>
      <c r="I922" s="3"/>
      <c r="J922" s="3"/>
    </row>
    <row r="923" spans="1:10" x14ac:dyDescent="0.3">
      <c r="A923" s="3"/>
      <c r="B923" s="3"/>
      <c r="C923" s="3"/>
      <c r="D923" s="3"/>
      <c r="E923" s="3"/>
      <c r="F923" s="3"/>
      <c r="G923" s="3"/>
      <c r="H923" s="3"/>
      <c r="I923" s="3"/>
      <c r="J923" s="3"/>
    </row>
    <row r="924" spans="1:10" x14ac:dyDescent="0.3">
      <c r="A924" s="3"/>
      <c r="B924" s="3"/>
      <c r="C924" s="3"/>
      <c r="D924" s="3"/>
      <c r="E924" s="3"/>
      <c r="F924" s="3"/>
      <c r="G924" s="3"/>
      <c r="H924" s="3"/>
      <c r="I924" s="3"/>
      <c r="J924" s="3"/>
    </row>
    <row r="925" spans="1:10" x14ac:dyDescent="0.3">
      <c r="A925" s="3"/>
      <c r="B925" s="3"/>
      <c r="C925" s="3"/>
      <c r="D925" s="3"/>
      <c r="E925" s="3"/>
      <c r="F925" s="3"/>
      <c r="G925" s="3"/>
      <c r="H925" s="3"/>
      <c r="I925" s="3"/>
      <c r="J925" s="3"/>
    </row>
    <row r="926" spans="1:10" x14ac:dyDescent="0.3">
      <c r="A926" s="3"/>
      <c r="B926" s="3"/>
      <c r="C926" s="3"/>
      <c r="D926" s="3"/>
      <c r="E926" s="3"/>
      <c r="F926" s="3"/>
      <c r="G926" s="3"/>
      <c r="H926" s="3"/>
      <c r="I926" s="3"/>
      <c r="J926" s="3"/>
    </row>
    <row r="927" spans="1:10" x14ac:dyDescent="0.3">
      <c r="A927" s="3"/>
      <c r="B927" s="3"/>
      <c r="C927" s="3"/>
      <c r="D927" s="3"/>
      <c r="E927" s="3"/>
      <c r="F927" s="3"/>
      <c r="G927" s="3"/>
      <c r="H927" s="3"/>
      <c r="I927" s="3"/>
      <c r="J927" s="3"/>
    </row>
    <row r="928" spans="1:10" x14ac:dyDescent="0.3">
      <c r="A928" s="3"/>
      <c r="B928" s="3"/>
      <c r="C928" s="3"/>
      <c r="D928" s="3"/>
      <c r="E928" s="3"/>
      <c r="F928" s="3"/>
      <c r="G928" s="3"/>
      <c r="H928" s="3"/>
      <c r="I928" s="3"/>
      <c r="J928" s="3"/>
    </row>
    <row r="929" spans="1:10" x14ac:dyDescent="0.3">
      <c r="A929" s="3"/>
      <c r="B929" s="3"/>
      <c r="C929" s="3"/>
      <c r="D929" s="3"/>
      <c r="E929" s="3"/>
      <c r="F929" s="3"/>
      <c r="G929" s="3"/>
      <c r="H929" s="3"/>
      <c r="I929" s="3"/>
      <c r="J929" s="3"/>
    </row>
    <row r="930" spans="1:10" x14ac:dyDescent="0.3">
      <c r="A930" s="3"/>
      <c r="B930" s="3"/>
      <c r="C930" s="3"/>
      <c r="D930" s="3"/>
      <c r="E930" s="3"/>
      <c r="F930" s="3"/>
      <c r="G930" s="3"/>
      <c r="H930" s="3"/>
      <c r="I930" s="3"/>
      <c r="J930" s="3"/>
    </row>
    <row r="931" spans="1:10" x14ac:dyDescent="0.3">
      <c r="A931" s="3"/>
      <c r="B931" s="3"/>
      <c r="C931" s="3"/>
      <c r="D931" s="3"/>
      <c r="E931" s="3"/>
      <c r="F931" s="3"/>
      <c r="G931" s="3"/>
      <c r="H931" s="3"/>
      <c r="I931" s="3"/>
      <c r="J931" s="3"/>
    </row>
    <row r="932" spans="1:10" x14ac:dyDescent="0.3">
      <c r="A932" s="3"/>
      <c r="B932" s="3"/>
      <c r="C932" s="3"/>
      <c r="D932" s="3"/>
      <c r="E932" s="3"/>
      <c r="F932" s="3"/>
      <c r="G932" s="3"/>
      <c r="H932" s="3"/>
      <c r="I932" s="3"/>
      <c r="J932" s="3"/>
    </row>
    <row r="933" spans="1:10" x14ac:dyDescent="0.3">
      <c r="A933" s="3"/>
      <c r="B933" s="3"/>
      <c r="C933" s="3"/>
      <c r="D933" s="3"/>
      <c r="E933" s="3"/>
      <c r="F933" s="3"/>
      <c r="G933" s="3"/>
      <c r="H933" s="3"/>
      <c r="I933" s="3"/>
      <c r="J933" s="3"/>
    </row>
    <row r="934" spans="1:10" x14ac:dyDescent="0.3">
      <c r="A934" s="3"/>
      <c r="B934" s="3"/>
      <c r="C934" s="3"/>
      <c r="D934" s="3"/>
      <c r="E934" s="3"/>
      <c r="F934" s="3"/>
      <c r="G934" s="3"/>
      <c r="H934" s="3"/>
      <c r="I934" s="3"/>
      <c r="J934" s="3"/>
    </row>
    <row r="935" spans="1:10" x14ac:dyDescent="0.3">
      <c r="A935" s="3"/>
      <c r="B935" s="3"/>
      <c r="C935" s="3"/>
      <c r="D935" s="3"/>
      <c r="E935" s="3"/>
      <c r="F935" s="3"/>
      <c r="G935" s="3"/>
      <c r="H935" s="3"/>
      <c r="I935" s="3"/>
      <c r="J935" s="3"/>
    </row>
    <row r="936" spans="1:10" x14ac:dyDescent="0.3">
      <c r="A936" s="3"/>
      <c r="B936" s="3"/>
      <c r="C936" s="3"/>
      <c r="D936" s="3"/>
      <c r="E936" s="3"/>
      <c r="F936" s="3"/>
      <c r="G936" s="3"/>
      <c r="H936" s="3"/>
      <c r="I936" s="3"/>
      <c r="J936" s="3"/>
    </row>
    <row r="937" spans="1:10" x14ac:dyDescent="0.3">
      <c r="A937" s="3"/>
      <c r="B937" s="3"/>
      <c r="C937" s="3"/>
      <c r="D937" s="3"/>
      <c r="E937" s="3"/>
      <c r="F937" s="3"/>
      <c r="G937" s="3"/>
      <c r="H937" s="3"/>
      <c r="I937" s="3"/>
      <c r="J937" s="3"/>
    </row>
    <row r="938" spans="1:10" x14ac:dyDescent="0.3">
      <c r="A938" s="3"/>
      <c r="B938" s="3"/>
      <c r="C938" s="3"/>
      <c r="D938" s="3"/>
      <c r="E938" s="3"/>
      <c r="F938" s="3"/>
      <c r="G938" s="3"/>
      <c r="H938" s="3"/>
      <c r="I938" s="3"/>
      <c r="J938" s="3"/>
    </row>
    <row r="939" spans="1:10" x14ac:dyDescent="0.3">
      <c r="A939" s="3"/>
      <c r="B939" s="3"/>
      <c r="C939" s="3"/>
      <c r="D939" s="3"/>
      <c r="E939" s="3"/>
      <c r="F939" s="3"/>
      <c r="G939" s="3"/>
      <c r="H939" s="3"/>
      <c r="I939" s="3"/>
      <c r="J939" s="3"/>
    </row>
    <row r="940" spans="1:10" x14ac:dyDescent="0.3">
      <c r="A940" s="3"/>
      <c r="B940" s="3"/>
      <c r="C940" s="3"/>
      <c r="D940" s="3"/>
      <c r="E940" s="3"/>
      <c r="F940" s="3"/>
      <c r="G940" s="3"/>
      <c r="H940" s="3"/>
      <c r="I940" s="3"/>
      <c r="J940" s="3"/>
    </row>
    <row r="941" spans="1:10" x14ac:dyDescent="0.3">
      <c r="A941" s="3"/>
      <c r="B941" s="3"/>
      <c r="C941" s="3"/>
      <c r="D941" s="3"/>
      <c r="E941" s="3"/>
      <c r="F941" s="3"/>
      <c r="G941" s="3"/>
      <c r="H941" s="3"/>
      <c r="I941" s="3"/>
      <c r="J941" s="3"/>
    </row>
    <row r="942" spans="1:10" x14ac:dyDescent="0.3">
      <c r="A942" s="3"/>
      <c r="B942" s="3"/>
      <c r="C942" s="3"/>
      <c r="D942" s="3"/>
      <c r="E942" s="3"/>
      <c r="F942" s="3"/>
      <c r="G942" s="3"/>
      <c r="H942" s="3"/>
      <c r="I942" s="3"/>
      <c r="J942" s="3"/>
    </row>
    <row r="943" spans="1:10" x14ac:dyDescent="0.3">
      <c r="A943" s="3"/>
      <c r="B943" s="3"/>
      <c r="C943" s="3"/>
      <c r="D943" s="3"/>
      <c r="E943" s="3"/>
      <c r="F943" s="3"/>
      <c r="G943" s="3"/>
      <c r="H943" s="3"/>
      <c r="I943" s="3"/>
      <c r="J943" s="3"/>
    </row>
    <row r="944" spans="1:10" x14ac:dyDescent="0.3">
      <c r="A944" s="3"/>
      <c r="B944" s="3"/>
      <c r="C944" s="3"/>
      <c r="D944" s="3"/>
      <c r="E944" s="3"/>
      <c r="F944" s="3"/>
      <c r="G944" s="3"/>
      <c r="H944" s="3"/>
      <c r="I944" s="3"/>
      <c r="J944" s="3"/>
    </row>
    <row r="945" spans="1:10" x14ac:dyDescent="0.3">
      <c r="A945" s="3"/>
      <c r="B945" s="3"/>
      <c r="C945" s="3"/>
      <c r="D945" s="3"/>
      <c r="E945" s="3"/>
      <c r="F945" s="3"/>
      <c r="G945" s="3"/>
      <c r="H945" s="3"/>
      <c r="I945" s="3"/>
      <c r="J945" s="3"/>
    </row>
    <row r="946" spans="1:10" x14ac:dyDescent="0.3">
      <c r="A946" s="3"/>
      <c r="B946" s="3"/>
      <c r="C946" s="3"/>
      <c r="D946" s="3"/>
      <c r="E946" s="3"/>
      <c r="F946" s="3"/>
      <c r="G946" s="3"/>
      <c r="H946" s="3"/>
      <c r="I946" s="3"/>
      <c r="J946" s="3"/>
    </row>
    <row r="947" spans="1:10" x14ac:dyDescent="0.3">
      <c r="A947" s="3"/>
      <c r="B947" s="3"/>
      <c r="C947" s="3"/>
      <c r="D947" s="3"/>
      <c r="E947" s="3"/>
      <c r="F947" s="3"/>
      <c r="G947" s="3"/>
      <c r="H947" s="3"/>
      <c r="I947" s="3"/>
      <c r="J947" s="3"/>
    </row>
    <row r="948" spans="1:10" x14ac:dyDescent="0.3">
      <c r="A948" s="3"/>
      <c r="B948" s="3"/>
      <c r="C948" s="3"/>
      <c r="D948" s="3"/>
      <c r="E948" s="3"/>
      <c r="F948" s="3"/>
      <c r="G948" s="3"/>
      <c r="H948" s="3"/>
      <c r="I948" s="3"/>
      <c r="J948" s="3"/>
    </row>
    <row r="949" spans="1:10" x14ac:dyDescent="0.3">
      <c r="A949" s="3"/>
      <c r="B949" s="3"/>
      <c r="C949" s="3"/>
      <c r="D949" s="3"/>
      <c r="E949" s="3"/>
      <c r="F949" s="3"/>
      <c r="G949" s="3"/>
      <c r="H949" s="3"/>
      <c r="I949" s="3"/>
      <c r="J949" s="3"/>
    </row>
    <row r="950" spans="1:10" x14ac:dyDescent="0.3">
      <c r="A950" s="3"/>
      <c r="B950" s="3"/>
      <c r="C950" s="3"/>
      <c r="D950" s="3"/>
      <c r="E950" s="3"/>
      <c r="F950" s="3"/>
      <c r="G950" s="3"/>
      <c r="H950" s="3"/>
      <c r="I950" s="3"/>
      <c r="J950" s="3"/>
    </row>
    <row r="951" spans="1:10" x14ac:dyDescent="0.3">
      <c r="A951" s="3"/>
      <c r="B951" s="3"/>
      <c r="C951" s="3"/>
      <c r="D951" s="3"/>
      <c r="E951" s="3"/>
      <c r="F951" s="3"/>
      <c r="G951" s="3"/>
      <c r="H951" s="3"/>
      <c r="I951" s="3"/>
      <c r="J951" s="3"/>
    </row>
    <row r="952" spans="1:10" x14ac:dyDescent="0.3">
      <c r="A952" s="3"/>
      <c r="B952" s="3"/>
      <c r="C952" s="3"/>
      <c r="D952" s="3"/>
      <c r="E952" s="3"/>
      <c r="F952" s="3"/>
      <c r="G952" s="3"/>
      <c r="H952" s="3"/>
      <c r="I952" s="3"/>
      <c r="J952" s="3"/>
    </row>
    <row r="953" spans="1:10" x14ac:dyDescent="0.3">
      <c r="A953" s="3"/>
      <c r="B953" s="3"/>
      <c r="C953" s="3"/>
      <c r="D953" s="3"/>
      <c r="E953" s="3"/>
      <c r="F953" s="3"/>
      <c r="G953" s="3"/>
      <c r="H953" s="3"/>
      <c r="I953" s="3"/>
      <c r="J953" s="3"/>
    </row>
    <row r="954" spans="1:10" x14ac:dyDescent="0.3">
      <c r="A954" s="3"/>
      <c r="B954" s="3"/>
      <c r="C954" s="3"/>
      <c r="D954" s="3"/>
      <c r="E954" s="3"/>
      <c r="F954" s="3"/>
      <c r="G954" s="3"/>
      <c r="H954" s="3"/>
      <c r="I954" s="3"/>
      <c r="J954" s="3"/>
    </row>
    <row r="955" spans="1:10" x14ac:dyDescent="0.3">
      <c r="A955" s="3"/>
      <c r="B955" s="3"/>
      <c r="C955" s="3"/>
      <c r="D955" s="3"/>
      <c r="E955" s="3"/>
      <c r="F955" s="3"/>
      <c r="G955" s="3"/>
      <c r="H955" s="3"/>
      <c r="I955" s="3"/>
      <c r="J955" s="3"/>
    </row>
    <row r="956" spans="1:10" x14ac:dyDescent="0.3">
      <c r="A956" s="3"/>
      <c r="B956" s="3"/>
      <c r="C956" s="3"/>
      <c r="D956" s="3"/>
      <c r="E956" s="3"/>
      <c r="F956" s="3"/>
      <c r="G956" s="3"/>
      <c r="H956" s="3"/>
      <c r="I956" s="3"/>
      <c r="J956" s="3"/>
    </row>
    <row r="957" spans="1:10" x14ac:dyDescent="0.3">
      <c r="A957" s="3"/>
      <c r="B957" s="3"/>
      <c r="C957" s="3"/>
      <c r="D957" s="3"/>
      <c r="E957" s="3"/>
      <c r="F957" s="3"/>
      <c r="G957" s="3"/>
      <c r="H957" s="3"/>
      <c r="I957" s="3"/>
      <c r="J957" s="3"/>
    </row>
    <row r="958" spans="1:10" x14ac:dyDescent="0.3">
      <c r="A958" s="3"/>
      <c r="B958" s="3"/>
      <c r="C958" s="3"/>
      <c r="D958" s="3"/>
      <c r="E958" s="3"/>
      <c r="F958" s="3"/>
      <c r="G958" s="3"/>
      <c r="H958" s="3"/>
      <c r="I958" s="3"/>
      <c r="J958" s="3"/>
    </row>
    <row r="959" spans="1:10" x14ac:dyDescent="0.3">
      <c r="A959" s="3"/>
      <c r="B959" s="3"/>
      <c r="C959" s="3"/>
      <c r="D959" s="3"/>
      <c r="E959" s="3"/>
      <c r="F959" s="3"/>
      <c r="G959" s="3"/>
      <c r="H959" s="3"/>
      <c r="I959" s="3"/>
      <c r="J959" s="3"/>
    </row>
    <row r="960" spans="1:10" x14ac:dyDescent="0.3">
      <c r="A960" s="3"/>
      <c r="B960" s="3"/>
      <c r="C960" s="3"/>
      <c r="D960" s="3"/>
      <c r="E960" s="3"/>
      <c r="F960" s="3"/>
      <c r="G960" s="3"/>
      <c r="H960" s="3"/>
      <c r="I960" s="3"/>
      <c r="J960" s="3"/>
    </row>
    <row r="961" spans="1:10" x14ac:dyDescent="0.3">
      <c r="A961" s="3"/>
      <c r="B961" s="3"/>
      <c r="C961" s="3"/>
      <c r="D961" s="3"/>
      <c r="E961" s="3"/>
      <c r="F961" s="3"/>
      <c r="G961" s="3"/>
      <c r="H961" s="3"/>
      <c r="I961" s="3"/>
      <c r="J961" s="3"/>
    </row>
    <row r="962" spans="1:10" x14ac:dyDescent="0.3">
      <c r="A962" s="3"/>
      <c r="B962" s="3"/>
      <c r="C962" s="3"/>
      <c r="D962" s="3"/>
      <c r="E962" s="3"/>
      <c r="F962" s="3"/>
      <c r="G962" s="3"/>
      <c r="H962" s="3"/>
      <c r="I962" s="3"/>
      <c r="J962" s="3"/>
    </row>
    <row r="963" spans="1:10" x14ac:dyDescent="0.3">
      <c r="A963" s="3"/>
      <c r="B963" s="3"/>
      <c r="C963" s="3"/>
      <c r="D963" s="3"/>
      <c r="E963" s="3"/>
      <c r="F963" s="3"/>
      <c r="G963" s="3"/>
      <c r="H963" s="3"/>
      <c r="I963" s="3"/>
      <c r="J963" s="3"/>
    </row>
    <row r="964" spans="1:10" x14ac:dyDescent="0.3">
      <c r="A964" s="3"/>
      <c r="B964" s="3"/>
      <c r="C964" s="3"/>
      <c r="D964" s="3"/>
      <c r="E964" s="3"/>
      <c r="F964" s="3"/>
      <c r="G964" s="3"/>
      <c r="H964" s="3"/>
      <c r="I964" s="3"/>
      <c r="J964" s="3"/>
    </row>
    <row r="965" spans="1:10" x14ac:dyDescent="0.3">
      <c r="A965" s="3"/>
      <c r="B965" s="3"/>
      <c r="C965" s="3"/>
      <c r="D965" s="3"/>
      <c r="E965" s="3"/>
      <c r="F965" s="3"/>
      <c r="G965" s="3"/>
      <c r="H965" s="3"/>
      <c r="I965" s="3"/>
      <c r="J965" s="3"/>
    </row>
    <row r="966" spans="1:10" x14ac:dyDescent="0.3">
      <c r="A966" s="3"/>
      <c r="B966" s="3"/>
      <c r="C966" s="3"/>
      <c r="D966" s="3"/>
      <c r="E966" s="3"/>
      <c r="F966" s="3"/>
      <c r="G966" s="3"/>
      <c r="H966" s="3"/>
      <c r="I966" s="3"/>
      <c r="J966" s="3"/>
    </row>
    <row r="967" spans="1:10" x14ac:dyDescent="0.3">
      <c r="A967" s="3"/>
      <c r="B967" s="3"/>
      <c r="C967" s="3"/>
      <c r="D967" s="3"/>
      <c r="E967" s="3"/>
      <c r="F967" s="3"/>
      <c r="G967" s="3"/>
      <c r="H967" s="3"/>
      <c r="I967" s="3"/>
      <c r="J967" s="3"/>
    </row>
    <row r="968" spans="1:10" x14ac:dyDescent="0.3">
      <c r="A968" s="3"/>
      <c r="B968" s="3"/>
      <c r="C968" s="3"/>
      <c r="D968" s="3"/>
      <c r="E968" s="3"/>
      <c r="F968" s="3"/>
      <c r="G968" s="3"/>
      <c r="H968" s="3"/>
      <c r="I968" s="3"/>
      <c r="J968" s="3"/>
    </row>
    <row r="969" spans="1:10" x14ac:dyDescent="0.3">
      <c r="A969" s="3"/>
      <c r="B969" s="3"/>
      <c r="C969" s="3"/>
      <c r="D969" s="3"/>
      <c r="E969" s="3"/>
      <c r="F969" s="3"/>
      <c r="G969" s="3"/>
      <c r="H969" s="3"/>
      <c r="I969" s="3"/>
      <c r="J969" s="3"/>
    </row>
    <row r="970" spans="1:10" x14ac:dyDescent="0.3">
      <c r="A970" s="3"/>
      <c r="B970" s="3"/>
      <c r="C970" s="3"/>
      <c r="D970" s="3"/>
      <c r="E970" s="3"/>
      <c r="F970" s="3"/>
      <c r="G970" s="3"/>
      <c r="H970" s="3"/>
      <c r="I970" s="3"/>
      <c r="J970" s="3"/>
    </row>
    <row r="971" spans="1:10" x14ac:dyDescent="0.3">
      <c r="A971" s="3"/>
      <c r="B971" s="3"/>
      <c r="C971" s="3"/>
      <c r="D971" s="3"/>
      <c r="E971" s="3"/>
      <c r="F971" s="3"/>
      <c r="G971" s="3"/>
      <c r="H971" s="3"/>
      <c r="I971" s="3"/>
      <c r="J971" s="3"/>
    </row>
    <row r="972" spans="1:10" x14ac:dyDescent="0.3">
      <c r="A972" s="3"/>
      <c r="B972" s="3"/>
      <c r="C972" s="3"/>
      <c r="D972" s="3"/>
      <c r="E972" s="3"/>
      <c r="F972" s="3"/>
      <c r="G972" s="3"/>
      <c r="H972" s="3"/>
      <c r="I972" s="3"/>
      <c r="J972" s="3"/>
    </row>
    <row r="973" spans="1:10" x14ac:dyDescent="0.3">
      <c r="A973" s="3"/>
      <c r="B973" s="3"/>
      <c r="C973" s="3"/>
      <c r="D973" s="3"/>
      <c r="E973" s="3"/>
      <c r="F973" s="3"/>
      <c r="G973" s="3"/>
      <c r="H973" s="3"/>
      <c r="I973" s="3"/>
      <c r="J973" s="3"/>
    </row>
    <row r="974" spans="1:10" x14ac:dyDescent="0.3">
      <c r="A974" s="3"/>
      <c r="B974" s="3"/>
      <c r="C974" s="3"/>
      <c r="D974" s="3"/>
      <c r="E974" s="3"/>
      <c r="F974" s="3"/>
      <c r="G974" s="3"/>
      <c r="H974" s="3"/>
      <c r="I974" s="3"/>
      <c r="J974" s="3"/>
    </row>
    <row r="975" spans="1:10" x14ac:dyDescent="0.3">
      <c r="A975" s="3"/>
      <c r="B975" s="3"/>
      <c r="C975" s="3"/>
      <c r="D975" s="3"/>
      <c r="E975" s="3"/>
      <c r="F975" s="3"/>
      <c r="G975" s="3"/>
      <c r="H975" s="3"/>
      <c r="I975" s="3"/>
      <c r="J975" s="3"/>
    </row>
    <row r="976" spans="1:10" x14ac:dyDescent="0.3">
      <c r="A976" s="3"/>
      <c r="B976" s="3"/>
      <c r="C976" s="3"/>
      <c r="D976" s="3"/>
      <c r="E976" s="3"/>
      <c r="F976" s="3"/>
      <c r="G976" s="3"/>
      <c r="H976" s="3"/>
      <c r="I976" s="3"/>
      <c r="J976" s="3"/>
    </row>
    <row r="977" spans="1:10" x14ac:dyDescent="0.3">
      <c r="A977" s="3"/>
      <c r="B977" s="3"/>
      <c r="C977" s="3"/>
      <c r="D977" s="3"/>
      <c r="E977" s="3"/>
      <c r="F977" s="3"/>
      <c r="G977" s="3"/>
      <c r="H977" s="3"/>
      <c r="I977" s="3"/>
      <c r="J977" s="3"/>
    </row>
    <row r="978" spans="1:10" x14ac:dyDescent="0.3">
      <c r="A978" s="3"/>
      <c r="B978" s="3"/>
      <c r="C978" s="3"/>
      <c r="D978" s="3"/>
      <c r="E978" s="3"/>
      <c r="F978" s="3"/>
      <c r="G978" s="3"/>
      <c r="H978" s="3"/>
      <c r="I978" s="3"/>
      <c r="J978" s="3"/>
    </row>
    <row r="979" spans="1:10" x14ac:dyDescent="0.3">
      <c r="A979" s="3"/>
      <c r="B979" s="3"/>
      <c r="C979" s="3"/>
      <c r="D979" s="3"/>
      <c r="E979" s="3"/>
      <c r="F979" s="3"/>
      <c r="G979" s="3"/>
      <c r="H979" s="3"/>
      <c r="I979" s="3"/>
      <c r="J979" s="3"/>
    </row>
    <row r="980" spans="1:10" x14ac:dyDescent="0.3">
      <c r="A980" s="3"/>
      <c r="B980" s="3"/>
      <c r="C980" s="3"/>
      <c r="D980" s="3"/>
      <c r="E980" s="3"/>
      <c r="F980" s="3"/>
      <c r="G980" s="3"/>
      <c r="H980" s="3"/>
      <c r="I980" s="3"/>
      <c r="J980" s="3"/>
    </row>
    <row r="981" spans="1:10" x14ac:dyDescent="0.3">
      <c r="A981" s="3"/>
      <c r="B981" s="3"/>
      <c r="C981" s="3"/>
      <c r="D981" s="3"/>
      <c r="E981" s="3"/>
      <c r="F981" s="3"/>
      <c r="G981" s="3"/>
      <c r="H981" s="3"/>
      <c r="I981" s="3"/>
      <c r="J981" s="3"/>
    </row>
    <row r="982" spans="1:10" x14ac:dyDescent="0.3">
      <c r="A982" s="3"/>
      <c r="B982" s="3"/>
      <c r="C982" s="3"/>
      <c r="D982" s="3"/>
      <c r="E982" s="3"/>
      <c r="F982" s="3"/>
      <c r="G982" s="3"/>
      <c r="H982" s="3"/>
      <c r="I982" s="3"/>
      <c r="J982" s="3"/>
    </row>
    <row r="983" spans="1:10" x14ac:dyDescent="0.3">
      <c r="A983" s="3"/>
      <c r="B983" s="3"/>
      <c r="C983" s="3"/>
      <c r="D983" s="3"/>
      <c r="E983" s="3"/>
      <c r="F983" s="3"/>
      <c r="G983" s="3"/>
      <c r="H983" s="3"/>
      <c r="I983" s="3"/>
      <c r="J983" s="3"/>
    </row>
    <row r="984" spans="1:10" x14ac:dyDescent="0.3">
      <c r="A984" s="3"/>
      <c r="B984" s="3"/>
      <c r="C984" s="3"/>
      <c r="D984" s="3"/>
      <c r="E984" s="3"/>
      <c r="F984" s="3"/>
      <c r="G984" s="3"/>
      <c r="H984" s="3"/>
      <c r="I984" s="3"/>
      <c r="J984" s="3"/>
    </row>
    <row r="985" spans="1:10" x14ac:dyDescent="0.3">
      <c r="A985" s="3"/>
      <c r="B985" s="3"/>
      <c r="C985" s="3"/>
      <c r="D985" s="3"/>
      <c r="E985" s="3"/>
      <c r="F985" s="3"/>
      <c r="G985" s="3"/>
      <c r="H985" s="3"/>
      <c r="I985" s="3"/>
      <c r="J985" s="3"/>
    </row>
    <row r="986" spans="1:10" x14ac:dyDescent="0.3">
      <c r="A986" s="3"/>
      <c r="B986" s="3"/>
      <c r="C986" s="3"/>
      <c r="D986" s="3"/>
      <c r="E986" s="3"/>
      <c r="F986" s="3"/>
      <c r="G986" s="3"/>
      <c r="H986" s="3"/>
      <c r="I986" s="3"/>
      <c r="J986" s="3"/>
    </row>
    <row r="987" spans="1:10" x14ac:dyDescent="0.3">
      <c r="A987" s="3"/>
      <c r="B987" s="3"/>
      <c r="C987" s="3"/>
      <c r="D987" s="3"/>
      <c r="E987" s="3"/>
      <c r="F987" s="3"/>
      <c r="G987" s="3"/>
      <c r="H987" s="3"/>
      <c r="I987" s="3"/>
      <c r="J987" s="3"/>
    </row>
    <row r="988" spans="1:10" x14ac:dyDescent="0.3">
      <c r="A988" s="3"/>
      <c r="B988" s="3"/>
      <c r="C988" s="3"/>
      <c r="D988" s="3"/>
      <c r="E988" s="3"/>
      <c r="F988" s="3"/>
      <c r="G988" s="3"/>
      <c r="H988" s="3"/>
      <c r="I988" s="3"/>
      <c r="J988" s="3"/>
    </row>
    <row r="989" spans="1:10" x14ac:dyDescent="0.3">
      <c r="A989" s="3"/>
      <c r="B989" s="3"/>
      <c r="C989" s="3"/>
      <c r="D989" s="3"/>
      <c r="E989" s="3"/>
      <c r="F989" s="3"/>
      <c r="G989" s="3"/>
      <c r="H989" s="3"/>
      <c r="I989" s="3"/>
      <c r="J989" s="3"/>
    </row>
    <row r="990" spans="1:10" x14ac:dyDescent="0.3">
      <c r="A990" s="3"/>
      <c r="B990" s="3"/>
      <c r="C990" s="3"/>
      <c r="D990" s="3"/>
      <c r="E990" s="3"/>
      <c r="F990" s="3"/>
      <c r="G990" s="3"/>
      <c r="H990" s="3"/>
      <c r="I990" s="3"/>
      <c r="J990" s="3"/>
    </row>
    <row r="991" spans="1:10" x14ac:dyDescent="0.3">
      <c r="A991" s="3"/>
      <c r="B991" s="3"/>
      <c r="C991" s="3"/>
      <c r="D991" s="3"/>
      <c r="E991" s="3"/>
      <c r="F991" s="3"/>
      <c r="G991" s="3"/>
      <c r="H991" s="3"/>
      <c r="I991" s="3"/>
      <c r="J991" s="3"/>
    </row>
    <row r="992" spans="1:10" x14ac:dyDescent="0.3">
      <c r="A992" s="3"/>
      <c r="B992" s="3"/>
      <c r="C992" s="3"/>
      <c r="D992" s="3"/>
      <c r="E992" s="3"/>
      <c r="F992" s="3"/>
      <c r="G992" s="3"/>
      <c r="H992" s="3"/>
      <c r="I992" s="3"/>
      <c r="J992" s="3"/>
    </row>
    <row r="993" spans="1:10" x14ac:dyDescent="0.3">
      <c r="A993" s="3"/>
      <c r="B993" s="3"/>
      <c r="C993" s="3"/>
      <c r="D993" s="3"/>
      <c r="E993" s="3"/>
      <c r="F993" s="3"/>
      <c r="G993" s="3"/>
      <c r="H993" s="3"/>
      <c r="I993" s="3"/>
      <c r="J993" s="3"/>
    </row>
    <row r="994" spans="1:10" x14ac:dyDescent="0.3">
      <c r="A994" s="3"/>
      <c r="B994" s="3"/>
      <c r="C994" s="3"/>
      <c r="D994" s="3"/>
      <c r="E994" s="3"/>
      <c r="F994" s="3"/>
      <c r="G994" s="3"/>
      <c r="H994" s="3"/>
      <c r="I994" s="3"/>
      <c r="J994" s="3"/>
    </row>
    <row r="995" spans="1:10" x14ac:dyDescent="0.3">
      <c r="A995" s="3"/>
      <c r="B995" s="3"/>
      <c r="C995" s="3"/>
      <c r="D995" s="3"/>
      <c r="E995" s="3"/>
      <c r="F995" s="3"/>
      <c r="G995" s="3"/>
      <c r="H995" s="3"/>
      <c r="I995" s="3"/>
      <c r="J995" s="3"/>
    </row>
    <row r="996" spans="1:10" x14ac:dyDescent="0.3">
      <c r="A996" s="3"/>
      <c r="B996" s="3"/>
      <c r="C996" s="3"/>
      <c r="D996" s="3"/>
      <c r="E996" s="3"/>
      <c r="F996" s="3"/>
      <c r="G996" s="3"/>
      <c r="H996" s="3"/>
      <c r="I996" s="3"/>
      <c r="J996" s="3"/>
    </row>
    <row r="997" spans="1:10" x14ac:dyDescent="0.3">
      <c r="A997" s="3"/>
      <c r="B997" s="3"/>
      <c r="C997" s="3"/>
      <c r="D997" s="3"/>
      <c r="E997" s="3"/>
      <c r="F997" s="3"/>
      <c r="G997" s="3"/>
      <c r="H997" s="3"/>
      <c r="I997" s="3"/>
      <c r="J997" s="3"/>
    </row>
    <row r="998" spans="1:10" x14ac:dyDescent="0.3">
      <c r="A998" s="3"/>
      <c r="B998" s="3"/>
      <c r="C998" s="3"/>
      <c r="D998" s="3"/>
      <c r="E998" s="3"/>
      <c r="F998" s="3"/>
      <c r="G998" s="3"/>
      <c r="H998" s="3"/>
      <c r="I998" s="3"/>
      <c r="J998" s="3"/>
    </row>
    <row r="999" spans="1:10" x14ac:dyDescent="0.3">
      <c r="A999" s="3"/>
      <c r="B999" s="3"/>
      <c r="C999" s="3"/>
      <c r="D999" s="3"/>
      <c r="E999" s="3"/>
      <c r="F999" s="3"/>
      <c r="G999" s="3"/>
      <c r="H999" s="3"/>
      <c r="I999" s="3"/>
      <c r="J999" s="3"/>
    </row>
    <row r="1000" spans="1:10" x14ac:dyDescent="0.3">
      <c r="A1000" s="3"/>
      <c r="B1000" s="3"/>
      <c r="C1000" s="3"/>
      <c r="D1000" s="3"/>
      <c r="E1000" s="3"/>
      <c r="F1000" s="3"/>
      <c r="G1000" s="3"/>
      <c r="H1000" s="3"/>
      <c r="I1000" s="3"/>
      <c r="J1000" s="3"/>
    </row>
    <row r="1001" spans="1:10" x14ac:dyDescent="0.3">
      <c r="A1001" s="3"/>
      <c r="B1001" s="3"/>
      <c r="C1001" s="3"/>
      <c r="D1001" s="3"/>
      <c r="E1001" s="3"/>
      <c r="F1001" s="3"/>
      <c r="G1001" s="3"/>
      <c r="H1001" s="3"/>
      <c r="I1001" s="3"/>
      <c r="J1001" s="3"/>
    </row>
    <row r="1002" spans="1:10" x14ac:dyDescent="0.3">
      <c r="A1002" s="3"/>
      <c r="B1002" s="3"/>
      <c r="C1002" s="3"/>
      <c r="D1002" s="3"/>
      <c r="E1002" s="3"/>
      <c r="F1002" s="3"/>
      <c r="G1002" s="3"/>
      <c r="H1002" s="3"/>
      <c r="I1002" s="3"/>
      <c r="J1002" s="3"/>
    </row>
    <row r="1003" spans="1:10" x14ac:dyDescent="0.3">
      <c r="A1003" s="3"/>
      <c r="B1003" s="3"/>
      <c r="C1003" s="3"/>
      <c r="D1003" s="3"/>
      <c r="E1003" s="3"/>
      <c r="F1003" s="3"/>
      <c r="G1003" s="3"/>
      <c r="H1003" s="3"/>
      <c r="I1003" s="3"/>
      <c r="J1003" s="3"/>
    </row>
    <row r="1004" spans="1:10" x14ac:dyDescent="0.3">
      <c r="A1004" s="3"/>
      <c r="B1004" s="3"/>
      <c r="C1004" s="3"/>
      <c r="D1004" s="3"/>
      <c r="E1004" s="3"/>
      <c r="F1004" s="3"/>
      <c r="G1004" s="3"/>
      <c r="H1004" s="3"/>
      <c r="I1004" s="3"/>
      <c r="J1004" s="3"/>
    </row>
    <row r="1005" spans="1:10" x14ac:dyDescent="0.3">
      <c r="A1005" s="3"/>
      <c r="B1005" s="3"/>
      <c r="C1005" s="3"/>
      <c r="D1005" s="3"/>
      <c r="E1005" s="3"/>
      <c r="F1005" s="3"/>
      <c r="G1005" s="3"/>
      <c r="H1005" s="3"/>
      <c r="I1005" s="3"/>
      <c r="J1005" s="3"/>
    </row>
    <row r="1006" spans="1:10" x14ac:dyDescent="0.3">
      <c r="A1006" s="3"/>
      <c r="B1006" s="3"/>
      <c r="C1006" s="3"/>
      <c r="D1006" s="3"/>
      <c r="E1006" s="3"/>
      <c r="F1006" s="3"/>
      <c r="G1006" s="3"/>
      <c r="H1006" s="3"/>
      <c r="I1006" s="3"/>
      <c r="J1006" s="3"/>
    </row>
    <row r="1007" spans="1:10" x14ac:dyDescent="0.3">
      <c r="A1007" s="3"/>
      <c r="B1007" s="3"/>
      <c r="C1007" s="3"/>
      <c r="D1007" s="3"/>
      <c r="E1007" s="3"/>
      <c r="F1007" s="3"/>
      <c r="G1007" s="3"/>
      <c r="H1007" s="3"/>
      <c r="I1007" s="3"/>
      <c r="J1007" s="3"/>
    </row>
    <row r="1008" spans="1:10" x14ac:dyDescent="0.3">
      <c r="A1008" s="3"/>
      <c r="B1008" s="3"/>
      <c r="C1008" s="3"/>
      <c r="D1008" s="3"/>
      <c r="E1008" s="3"/>
      <c r="F1008" s="3"/>
      <c r="G1008" s="3"/>
      <c r="H1008" s="3"/>
      <c r="I1008" s="3"/>
      <c r="J1008" s="3"/>
    </row>
    <row r="1009" spans="1:10" x14ac:dyDescent="0.3">
      <c r="A1009" s="3"/>
      <c r="B1009" s="3"/>
      <c r="C1009" s="3"/>
      <c r="D1009" s="3"/>
      <c r="E1009" s="3"/>
      <c r="F1009" s="3"/>
      <c r="G1009" s="3"/>
      <c r="H1009" s="3"/>
      <c r="I1009" s="3"/>
      <c r="J1009" s="3"/>
    </row>
    <row r="1010" spans="1:10" x14ac:dyDescent="0.3">
      <c r="A1010" s="3"/>
      <c r="B1010" s="3"/>
      <c r="C1010" s="3"/>
      <c r="D1010" s="3"/>
      <c r="E1010" s="3"/>
      <c r="F1010" s="3"/>
      <c r="G1010" s="3"/>
      <c r="H1010" s="3"/>
      <c r="I1010" s="3"/>
      <c r="J1010" s="3"/>
    </row>
    <row r="1011" spans="1:10" x14ac:dyDescent="0.3">
      <c r="A1011" s="3"/>
      <c r="B1011" s="3"/>
      <c r="C1011" s="3"/>
      <c r="D1011" s="3"/>
      <c r="E1011" s="3"/>
      <c r="F1011" s="3"/>
      <c r="G1011" s="3"/>
      <c r="H1011" s="3"/>
      <c r="I1011" s="3"/>
      <c r="J1011" s="3"/>
    </row>
    <row r="1012" spans="1:10" x14ac:dyDescent="0.3">
      <c r="A1012" s="3"/>
      <c r="B1012" s="3"/>
      <c r="C1012" s="3"/>
      <c r="D1012" s="3"/>
      <c r="E1012" s="3"/>
      <c r="F1012" s="3"/>
      <c r="G1012" s="3"/>
      <c r="H1012" s="3"/>
      <c r="I1012" s="3"/>
      <c r="J1012" s="3"/>
    </row>
    <row r="1013" spans="1:10" x14ac:dyDescent="0.3">
      <c r="A1013" s="3"/>
      <c r="B1013" s="3"/>
      <c r="C1013" s="3"/>
      <c r="D1013" s="3"/>
      <c r="E1013" s="3"/>
      <c r="F1013" s="3"/>
      <c r="G1013" s="3"/>
      <c r="H1013" s="3"/>
      <c r="I1013" s="3"/>
      <c r="J1013" s="3"/>
    </row>
    <row r="1014" spans="1:10" x14ac:dyDescent="0.3">
      <c r="A1014" s="3"/>
      <c r="B1014" s="3"/>
      <c r="C1014" s="3"/>
      <c r="D1014" s="3"/>
      <c r="E1014" s="3"/>
      <c r="F1014" s="3"/>
      <c r="G1014" s="3"/>
      <c r="H1014" s="3"/>
      <c r="I1014" s="3"/>
      <c r="J1014" s="3"/>
    </row>
    <row r="1015" spans="1:10" x14ac:dyDescent="0.3">
      <c r="A1015" s="3"/>
      <c r="B1015" s="3"/>
      <c r="C1015" s="3"/>
      <c r="D1015" s="3"/>
      <c r="E1015" s="3"/>
      <c r="F1015" s="3"/>
      <c r="G1015" s="3"/>
      <c r="H1015" s="3"/>
      <c r="I1015" s="3"/>
      <c r="J1015" s="3"/>
    </row>
    <row r="1016" spans="1:10" x14ac:dyDescent="0.3">
      <c r="A1016" s="3"/>
      <c r="B1016" s="3"/>
      <c r="C1016" s="3"/>
      <c r="D1016" s="3"/>
      <c r="E1016" s="3"/>
      <c r="F1016" s="3"/>
      <c r="G1016" s="3"/>
      <c r="H1016" s="3"/>
      <c r="I1016" s="3"/>
      <c r="J1016" s="3"/>
    </row>
    <row r="1017" spans="1:10" x14ac:dyDescent="0.3">
      <c r="A1017" s="3"/>
      <c r="B1017" s="3"/>
      <c r="C1017" s="3"/>
      <c r="D1017" s="3"/>
      <c r="E1017" s="3"/>
      <c r="F1017" s="3"/>
      <c r="G1017" s="3"/>
      <c r="H1017" s="3"/>
      <c r="I1017" s="3"/>
      <c r="J1017" s="3"/>
    </row>
    <row r="1018" spans="1:10" x14ac:dyDescent="0.3">
      <c r="A1018" s="3"/>
      <c r="B1018" s="3"/>
      <c r="C1018" s="3"/>
      <c r="D1018" s="3"/>
      <c r="E1018" s="3"/>
      <c r="F1018" s="3"/>
      <c r="G1018" s="3"/>
      <c r="H1018" s="3"/>
      <c r="I1018" s="3"/>
      <c r="J1018" s="3"/>
    </row>
    <row r="1019" spans="1:10" x14ac:dyDescent="0.3">
      <c r="A1019" s="3"/>
      <c r="B1019" s="3"/>
      <c r="C1019" s="3"/>
      <c r="D1019" s="3"/>
      <c r="E1019" s="3"/>
      <c r="F1019" s="3"/>
      <c r="G1019" s="3"/>
      <c r="H1019" s="3"/>
      <c r="I1019" s="3"/>
      <c r="J1019" s="3"/>
    </row>
    <row r="1020" spans="1:10" x14ac:dyDescent="0.3">
      <c r="A1020" s="3"/>
      <c r="B1020" s="3"/>
      <c r="C1020" s="3"/>
      <c r="D1020" s="3"/>
      <c r="E1020" s="3"/>
      <c r="F1020" s="3"/>
      <c r="G1020" s="3"/>
      <c r="H1020" s="3"/>
      <c r="I1020" s="3"/>
      <c r="J1020" s="3"/>
    </row>
    <row r="1021" spans="1:10" x14ac:dyDescent="0.3">
      <c r="A1021" s="3"/>
      <c r="B1021" s="3"/>
      <c r="C1021" s="3"/>
      <c r="D1021" s="3"/>
      <c r="E1021" s="3"/>
      <c r="F1021" s="3"/>
      <c r="G1021" s="3"/>
      <c r="H1021" s="3"/>
      <c r="I1021" s="3"/>
      <c r="J1021" s="3"/>
    </row>
    <row r="1022" spans="1:10" x14ac:dyDescent="0.3">
      <c r="A1022" s="3"/>
      <c r="B1022" s="3"/>
      <c r="C1022" s="3"/>
      <c r="D1022" s="3"/>
      <c r="E1022" s="3"/>
      <c r="F1022" s="3"/>
      <c r="G1022" s="3"/>
      <c r="H1022" s="3"/>
      <c r="I1022" s="3"/>
      <c r="J1022" s="3"/>
    </row>
    <row r="1023" spans="1:10" x14ac:dyDescent="0.3">
      <c r="A1023" s="3"/>
      <c r="B1023" s="3"/>
      <c r="C1023" s="3"/>
      <c r="D1023" s="3"/>
      <c r="E1023" s="3"/>
      <c r="F1023" s="3"/>
      <c r="G1023" s="3"/>
      <c r="H1023" s="3"/>
      <c r="I1023" s="3"/>
      <c r="J1023" s="3"/>
    </row>
    <row r="1024" spans="1:10" x14ac:dyDescent="0.3">
      <c r="A1024" s="3"/>
      <c r="B1024" s="3"/>
      <c r="C1024" s="3"/>
      <c r="D1024" s="3"/>
      <c r="E1024" s="3"/>
      <c r="F1024" s="3"/>
      <c r="G1024" s="3"/>
      <c r="H1024" s="3"/>
      <c r="I1024" s="3"/>
      <c r="J1024" s="3"/>
    </row>
    <row r="1025" spans="1:10" x14ac:dyDescent="0.3">
      <c r="A1025" s="3"/>
      <c r="B1025" s="3"/>
      <c r="C1025" s="3"/>
      <c r="D1025" s="3"/>
      <c r="E1025" s="3"/>
      <c r="F1025" s="3"/>
      <c r="G1025" s="3"/>
      <c r="H1025" s="3"/>
      <c r="I1025" s="3"/>
      <c r="J1025" s="3"/>
    </row>
    <row r="1026" spans="1:10" x14ac:dyDescent="0.3">
      <c r="A1026" s="3"/>
      <c r="B1026" s="3"/>
      <c r="C1026" s="3"/>
      <c r="D1026" s="3"/>
      <c r="E1026" s="3"/>
      <c r="F1026" s="3"/>
      <c r="G1026" s="3"/>
      <c r="H1026" s="3"/>
      <c r="I1026" s="3"/>
      <c r="J1026" s="3"/>
    </row>
    <row r="1027" spans="1:10" x14ac:dyDescent="0.3">
      <c r="A1027" s="3"/>
      <c r="B1027" s="3"/>
      <c r="C1027" s="3"/>
      <c r="D1027" s="3"/>
      <c r="E1027" s="3"/>
      <c r="F1027" s="3"/>
      <c r="G1027" s="3"/>
      <c r="H1027" s="3"/>
      <c r="I1027" s="3"/>
      <c r="J1027" s="3"/>
    </row>
    <row r="1028" spans="1:10" x14ac:dyDescent="0.3">
      <c r="A1028" s="3"/>
      <c r="B1028" s="3"/>
      <c r="C1028" s="3"/>
      <c r="D1028" s="3"/>
      <c r="E1028" s="3"/>
      <c r="F1028" s="3"/>
      <c r="G1028" s="3"/>
      <c r="H1028" s="3"/>
      <c r="I1028" s="3"/>
      <c r="J1028" s="3"/>
    </row>
    <row r="1029" spans="1:10" x14ac:dyDescent="0.3">
      <c r="A1029" s="3"/>
      <c r="B1029" s="3"/>
      <c r="C1029" s="3"/>
      <c r="D1029" s="3"/>
      <c r="E1029" s="3"/>
      <c r="F1029" s="3"/>
      <c r="G1029" s="3"/>
      <c r="H1029" s="3"/>
      <c r="I1029" s="3"/>
      <c r="J1029" s="3"/>
    </row>
    <row r="1030" spans="1:10" x14ac:dyDescent="0.3">
      <c r="A1030" s="3"/>
      <c r="B1030" s="3"/>
      <c r="C1030" s="3"/>
      <c r="D1030" s="3"/>
      <c r="E1030" s="3"/>
      <c r="F1030" s="3"/>
      <c r="G1030" s="3"/>
      <c r="H1030" s="3"/>
      <c r="I1030" s="3"/>
      <c r="J1030" s="3"/>
    </row>
    <row r="1031" spans="1:10" x14ac:dyDescent="0.3">
      <c r="A1031" s="3"/>
      <c r="B1031" s="3"/>
      <c r="C1031" s="3"/>
      <c r="D1031" s="3"/>
      <c r="E1031" s="3"/>
      <c r="F1031" s="3"/>
      <c r="G1031" s="3"/>
      <c r="H1031" s="3"/>
      <c r="I1031" s="3"/>
      <c r="J1031" s="3"/>
    </row>
    <row r="1032" spans="1:10" x14ac:dyDescent="0.3">
      <c r="A1032" s="3"/>
      <c r="B1032" s="3"/>
      <c r="C1032" s="3"/>
      <c r="D1032" s="3"/>
      <c r="E1032" s="3"/>
      <c r="F1032" s="3"/>
      <c r="G1032" s="3"/>
      <c r="H1032" s="3"/>
      <c r="I1032" s="3"/>
      <c r="J1032" s="3"/>
    </row>
    <row r="1033" spans="1:10" x14ac:dyDescent="0.3">
      <c r="A1033" s="3"/>
      <c r="B1033" s="3"/>
      <c r="C1033" s="3"/>
      <c r="D1033" s="3"/>
      <c r="E1033" s="3"/>
      <c r="F1033" s="3"/>
      <c r="G1033" s="3"/>
      <c r="H1033" s="3"/>
      <c r="I1033" s="3"/>
      <c r="J1033" s="3"/>
    </row>
    <row r="1034" spans="1:10" x14ac:dyDescent="0.3">
      <c r="A1034" s="3"/>
      <c r="B1034" s="3"/>
      <c r="C1034" s="3"/>
      <c r="D1034" s="3"/>
      <c r="E1034" s="3"/>
      <c r="F1034" s="3"/>
      <c r="G1034" s="3"/>
      <c r="H1034" s="3"/>
      <c r="I1034" s="3"/>
      <c r="J1034" s="3"/>
    </row>
    <row r="1035" spans="1:10" x14ac:dyDescent="0.3">
      <c r="A1035" s="3"/>
      <c r="B1035" s="3"/>
      <c r="C1035" s="3"/>
      <c r="D1035" s="3"/>
      <c r="E1035" s="3"/>
      <c r="F1035" s="3"/>
      <c r="G1035" s="3"/>
      <c r="H1035" s="3"/>
      <c r="I1035" s="3"/>
      <c r="J1035" s="3"/>
    </row>
    <row r="1036" spans="1:10" x14ac:dyDescent="0.3">
      <c r="A1036" s="3"/>
      <c r="B1036" s="3"/>
      <c r="C1036" s="3"/>
      <c r="D1036" s="3"/>
      <c r="E1036" s="3"/>
      <c r="F1036" s="3"/>
      <c r="G1036" s="3"/>
      <c r="H1036" s="3"/>
      <c r="I1036" s="3"/>
      <c r="J1036" s="3"/>
    </row>
    <row r="1037" spans="1:10" x14ac:dyDescent="0.3">
      <c r="A1037" s="3"/>
      <c r="B1037" s="3"/>
      <c r="C1037" s="3"/>
      <c r="D1037" s="3"/>
      <c r="E1037" s="3"/>
      <c r="F1037" s="3"/>
      <c r="G1037" s="3"/>
      <c r="H1037" s="3"/>
      <c r="I1037" s="3"/>
      <c r="J1037" s="3"/>
    </row>
    <row r="1038" spans="1:10" x14ac:dyDescent="0.3">
      <c r="A1038" s="3"/>
      <c r="B1038" s="3"/>
      <c r="C1038" s="3"/>
      <c r="D1038" s="3"/>
      <c r="E1038" s="3"/>
      <c r="F1038" s="3"/>
      <c r="G1038" s="3"/>
      <c r="H1038" s="3"/>
      <c r="I1038" s="3"/>
      <c r="J1038" s="3"/>
    </row>
    <row r="1039" spans="1:10" x14ac:dyDescent="0.3">
      <c r="A1039" s="3"/>
      <c r="B1039" s="3"/>
      <c r="C1039" s="3"/>
      <c r="D1039" s="3"/>
      <c r="E1039" s="3"/>
      <c r="F1039" s="3"/>
      <c r="G1039" s="3"/>
      <c r="H1039" s="3"/>
      <c r="I1039" s="3"/>
      <c r="J1039" s="3"/>
    </row>
    <row r="1040" spans="1:10" x14ac:dyDescent="0.3">
      <c r="A1040" s="3"/>
      <c r="B1040" s="3"/>
      <c r="C1040" s="3"/>
      <c r="D1040" s="3"/>
      <c r="E1040" s="3"/>
      <c r="F1040" s="3"/>
      <c r="G1040" s="3"/>
      <c r="H1040" s="3"/>
      <c r="I1040" s="3"/>
      <c r="J1040" s="3"/>
    </row>
    <row r="1041" spans="1:10" x14ac:dyDescent="0.3">
      <c r="A1041" s="3"/>
      <c r="B1041" s="3"/>
      <c r="C1041" s="3"/>
      <c r="D1041" s="3"/>
      <c r="E1041" s="3"/>
      <c r="F1041" s="3"/>
      <c r="G1041" s="3"/>
      <c r="H1041" s="3"/>
      <c r="I1041" s="3"/>
      <c r="J1041" s="3"/>
    </row>
    <row r="1042" spans="1:10" x14ac:dyDescent="0.3">
      <c r="A1042" s="3"/>
      <c r="B1042" s="3"/>
      <c r="C1042" s="3"/>
      <c r="D1042" s="3"/>
      <c r="E1042" s="3"/>
      <c r="F1042" s="3"/>
      <c r="G1042" s="3"/>
      <c r="H1042" s="3"/>
      <c r="I1042" s="3"/>
      <c r="J1042" s="3"/>
    </row>
    <row r="1043" spans="1:10" x14ac:dyDescent="0.3">
      <c r="A1043" s="3"/>
      <c r="B1043" s="3"/>
      <c r="C1043" s="3"/>
      <c r="D1043" s="3"/>
      <c r="E1043" s="3"/>
      <c r="F1043" s="3"/>
      <c r="G1043" s="3"/>
      <c r="H1043" s="3"/>
      <c r="I1043" s="3"/>
      <c r="J1043" s="3"/>
    </row>
    <row r="1044" spans="1:10" x14ac:dyDescent="0.3">
      <c r="A1044" s="3"/>
      <c r="B1044" s="3"/>
      <c r="C1044" s="3"/>
      <c r="D1044" s="3"/>
      <c r="E1044" s="3"/>
      <c r="F1044" s="3"/>
      <c r="G1044" s="3"/>
      <c r="H1044" s="3"/>
      <c r="I1044" s="3"/>
      <c r="J1044" s="3"/>
    </row>
    <row r="1045" spans="1:10" x14ac:dyDescent="0.3">
      <c r="A1045" s="3"/>
      <c r="B1045" s="3"/>
      <c r="C1045" s="3"/>
      <c r="D1045" s="3"/>
      <c r="E1045" s="3"/>
      <c r="F1045" s="3"/>
      <c r="G1045" s="3"/>
      <c r="H1045" s="3"/>
      <c r="I1045" s="3"/>
      <c r="J1045" s="3"/>
    </row>
    <row r="1046" spans="1:10" x14ac:dyDescent="0.3">
      <c r="A1046" s="3"/>
      <c r="B1046" s="3"/>
      <c r="C1046" s="3"/>
      <c r="D1046" s="3"/>
      <c r="E1046" s="3"/>
      <c r="F1046" s="3"/>
      <c r="G1046" s="3"/>
      <c r="H1046" s="3"/>
      <c r="I1046" s="3"/>
      <c r="J1046" s="3"/>
    </row>
    <row r="1047" spans="1:10" x14ac:dyDescent="0.3">
      <c r="A1047" s="3"/>
      <c r="B1047" s="3"/>
      <c r="C1047" s="3"/>
      <c r="D1047" s="3"/>
      <c r="E1047" s="3"/>
      <c r="F1047" s="3"/>
      <c r="G1047" s="3"/>
      <c r="H1047" s="3"/>
      <c r="I1047" s="3"/>
      <c r="J1047" s="3"/>
    </row>
    <row r="1048" spans="1:10" x14ac:dyDescent="0.3">
      <c r="A1048" s="3"/>
      <c r="B1048" s="3"/>
      <c r="C1048" s="3"/>
      <c r="D1048" s="3"/>
      <c r="E1048" s="3"/>
      <c r="F1048" s="3"/>
      <c r="G1048" s="3"/>
      <c r="H1048" s="3"/>
      <c r="I1048" s="3"/>
      <c r="J1048" s="3"/>
    </row>
    <row r="1049" spans="1:10" x14ac:dyDescent="0.3">
      <c r="A1049" s="3"/>
      <c r="B1049" s="3"/>
      <c r="C1049" s="3"/>
      <c r="D1049" s="3"/>
      <c r="E1049" s="3"/>
      <c r="F1049" s="3"/>
      <c r="G1049" s="3"/>
      <c r="H1049" s="3"/>
      <c r="I1049" s="3"/>
      <c r="J1049" s="3"/>
    </row>
    <row r="1050" spans="1:10" x14ac:dyDescent="0.3">
      <c r="A1050" s="3"/>
      <c r="B1050" s="3"/>
      <c r="C1050" s="3"/>
      <c r="D1050" s="3"/>
      <c r="E1050" s="3"/>
      <c r="F1050" s="3"/>
      <c r="G1050" s="3"/>
      <c r="H1050" s="3"/>
      <c r="I1050" s="3"/>
      <c r="J1050" s="3"/>
    </row>
    <row r="1051" spans="1:10" x14ac:dyDescent="0.3">
      <c r="A1051" s="3"/>
      <c r="B1051" s="3"/>
      <c r="C1051" s="3"/>
      <c r="D1051" s="3"/>
      <c r="E1051" s="3"/>
      <c r="F1051" s="3"/>
      <c r="G1051" s="3"/>
      <c r="H1051" s="3"/>
      <c r="I1051" s="3"/>
      <c r="J1051" s="3"/>
    </row>
    <row r="1052" spans="1:10" x14ac:dyDescent="0.3">
      <c r="A1052" s="3"/>
      <c r="B1052" s="3"/>
      <c r="C1052" s="3"/>
      <c r="D1052" s="3"/>
      <c r="E1052" s="3"/>
      <c r="F1052" s="3"/>
      <c r="G1052" s="3"/>
      <c r="H1052" s="3"/>
      <c r="I1052" s="3"/>
      <c r="J1052" s="3"/>
    </row>
    <row r="1053" spans="1:10" x14ac:dyDescent="0.3">
      <c r="A1053" s="3"/>
      <c r="B1053" s="3"/>
      <c r="C1053" s="3"/>
      <c r="D1053" s="3"/>
      <c r="E1053" s="3"/>
      <c r="F1053" s="3"/>
      <c r="G1053" s="3"/>
      <c r="H1053" s="3"/>
      <c r="I1053" s="3"/>
      <c r="J1053" s="3"/>
    </row>
    <row r="1054" spans="1:10" x14ac:dyDescent="0.3">
      <c r="A1054" s="3"/>
      <c r="B1054" s="3"/>
      <c r="C1054" s="3"/>
      <c r="D1054" s="3"/>
      <c r="E1054" s="3"/>
      <c r="F1054" s="3"/>
      <c r="G1054" s="3"/>
      <c r="H1054" s="3"/>
      <c r="I1054" s="3"/>
      <c r="J1054" s="3"/>
    </row>
    <row r="1055" spans="1:10" x14ac:dyDescent="0.3">
      <c r="A1055" s="3"/>
      <c r="B1055" s="3"/>
      <c r="C1055" s="3"/>
      <c r="D1055" s="3"/>
      <c r="E1055" s="3"/>
      <c r="F1055" s="3"/>
      <c r="G1055" s="3"/>
      <c r="H1055" s="3"/>
      <c r="I1055" s="3"/>
      <c r="J1055" s="3"/>
    </row>
    <row r="1056" spans="1:10" x14ac:dyDescent="0.3">
      <c r="A1056" s="3"/>
      <c r="B1056" s="3"/>
      <c r="C1056" s="3"/>
      <c r="D1056" s="3"/>
      <c r="E1056" s="3"/>
      <c r="F1056" s="3"/>
      <c r="G1056" s="3"/>
      <c r="H1056" s="3"/>
      <c r="I1056" s="3"/>
      <c r="J1056" s="3"/>
    </row>
    <row r="1057" spans="1:10" x14ac:dyDescent="0.3">
      <c r="A1057" s="3"/>
      <c r="B1057" s="3"/>
      <c r="C1057" s="3"/>
      <c r="D1057" s="3"/>
      <c r="E1057" s="3"/>
      <c r="F1057" s="3"/>
      <c r="G1057" s="3"/>
      <c r="H1057" s="3"/>
      <c r="I1057" s="3"/>
      <c r="J1057" s="3"/>
    </row>
    <row r="1058" spans="1:10" x14ac:dyDescent="0.3">
      <c r="A1058" s="3"/>
      <c r="B1058" s="3"/>
      <c r="C1058" s="3"/>
      <c r="D1058" s="3"/>
      <c r="E1058" s="3"/>
      <c r="F1058" s="3"/>
      <c r="G1058" s="3"/>
      <c r="H1058" s="3"/>
      <c r="I1058" s="3"/>
      <c r="J1058" s="3"/>
    </row>
    <row r="1059" spans="1:10" x14ac:dyDescent="0.3">
      <c r="A1059" s="3"/>
      <c r="B1059" s="3"/>
      <c r="C1059" s="3"/>
      <c r="D1059" s="3"/>
      <c r="E1059" s="3"/>
      <c r="F1059" s="3"/>
      <c r="G1059" s="3"/>
      <c r="H1059" s="3"/>
      <c r="I1059" s="3"/>
      <c r="J1059" s="3"/>
    </row>
    <row r="1060" spans="1:10" x14ac:dyDescent="0.3">
      <c r="A1060" s="3"/>
      <c r="B1060" s="3"/>
      <c r="C1060" s="3"/>
      <c r="D1060" s="3"/>
      <c r="E1060" s="3"/>
      <c r="F1060" s="3"/>
      <c r="G1060" s="3"/>
      <c r="H1060" s="3"/>
      <c r="I1060" s="3"/>
      <c r="J1060" s="3"/>
    </row>
    <row r="1061" spans="1:10" x14ac:dyDescent="0.3">
      <c r="A1061" s="3"/>
      <c r="B1061" s="3"/>
      <c r="C1061" s="3"/>
      <c r="D1061" s="3"/>
      <c r="E1061" s="3"/>
      <c r="F1061" s="3"/>
      <c r="G1061" s="3"/>
      <c r="H1061" s="3"/>
      <c r="I1061" s="3"/>
      <c r="J1061" s="3"/>
    </row>
    <row r="1062" spans="1:10" x14ac:dyDescent="0.3">
      <c r="A1062" s="3"/>
      <c r="B1062" s="3"/>
      <c r="C1062" s="3"/>
      <c r="D1062" s="3"/>
      <c r="E1062" s="3"/>
      <c r="F1062" s="3"/>
      <c r="G1062" s="3"/>
      <c r="H1062" s="3"/>
      <c r="I1062" s="3"/>
      <c r="J1062" s="3"/>
    </row>
    <row r="1063" spans="1:10" x14ac:dyDescent="0.3">
      <c r="A1063" s="3"/>
      <c r="B1063" s="3"/>
      <c r="C1063" s="3"/>
      <c r="D1063" s="3"/>
      <c r="E1063" s="3"/>
      <c r="F1063" s="3"/>
      <c r="G1063" s="3"/>
      <c r="H1063" s="3"/>
      <c r="I1063" s="3"/>
      <c r="J1063" s="3"/>
    </row>
    <row r="1064" spans="1:10" x14ac:dyDescent="0.3">
      <c r="A1064" s="3"/>
      <c r="B1064" s="3"/>
      <c r="C1064" s="3"/>
      <c r="D1064" s="3"/>
      <c r="E1064" s="3"/>
      <c r="F1064" s="3"/>
      <c r="G1064" s="3"/>
      <c r="H1064" s="3"/>
      <c r="I1064" s="3"/>
      <c r="J1064" s="3"/>
    </row>
    <row r="1065" spans="1:10" x14ac:dyDescent="0.3">
      <c r="A1065" s="3"/>
      <c r="B1065" s="3"/>
      <c r="C1065" s="3"/>
      <c r="D1065" s="3"/>
      <c r="E1065" s="3"/>
      <c r="F1065" s="3"/>
      <c r="G1065" s="3"/>
      <c r="H1065" s="3"/>
      <c r="I1065" s="3"/>
      <c r="J1065" s="3"/>
    </row>
    <row r="1066" spans="1:10" x14ac:dyDescent="0.3">
      <c r="A1066" s="3"/>
      <c r="B1066" s="3"/>
      <c r="C1066" s="3"/>
      <c r="D1066" s="3"/>
      <c r="E1066" s="3"/>
      <c r="F1066" s="3"/>
      <c r="G1066" s="3"/>
      <c r="H1066" s="3"/>
      <c r="I1066" s="3"/>
      <c r="J1066" s="3"/>
    </row>
    <row r="1067" spans="1:10" x14ac:dyDescent="0.3">
      <c r="A1067" s="3"/>
      <c r="B1067" s="3"/>
      <c r="C1067" s="3"/>
      <c r="D1067" s="3"/>
      <c r="E1067" s="3"/>
      <c r="F1067" s="3"/>
      <c r="G1067" s="3"/>
      <c r="H1067" s="3"/>
      <c r="I1067" s="3"/>
      <c r="J1067" s="3"/>
    </row>
    <row r="1068" spans="1:10" x14ac:dyDescent="0.3">
      <c r="A1068" s="3"/>
      <c r="B1068" s="3"/>
      <c r="C1068" s="3"/>
      <c r="D1068" s="3"/>
      <c r="E1068" s="3"/>
      <c r="F1068" s="3"/>
      <c r="G1068" s="3"/>
      <c r="H1068" s="3"/>
      <c r="I1068" s="3"/>
      <c r="J1068" s="3"/>
    </row>
    <row r="1069" spans="1:10" x14ac:dyDescent="0.3">
      <c r="A1069" s="3"/>
      <c r="B1069" s="3"/>
      <c r="C1069" s="3"/>
      <c r="D1069" s="3"/>
      <c r="E1069" s="3"/>
      <c r="F1069" s="3"/>
      <c r="G1069" s="3"/>
      <c r="H1069" s="3"/>
      <c r="I1069" s="3"/>
      <c r="J1069" s="3"/>
    </row>
    <row r="1070" spans="1:10" x14ac:dyDescent="0.3">
      <c r="A1070" s="3"/>
      <c r="B1070" s="3"/>
      <c r="C1070" s="3"/>
      <c r="D1070" s="3"/>
      <c r="E1070" s="3"/>
      <c r="F1070" s="3"/>
      <c r="G1070" s="3"/>
      <c r="H1070" s="3"/>
      <c r="I1070" s="3"/>
      <c r="J1070" s="3"/>
    </row>
    <row r="1071" spans="1:10" x14ac:dyDescent="0.3">
      <c r="A1071" s="3"/>
      <c r="B1071" s="3"/>
      <c r="C1071" s="3"/>
      <c r="D1071" s="3"/>
      <c r="E1071" s="3"/>
      <c r="F1071" s="3"/>
      <c r="G1071" s="3"/>
      <c r="H1071" s="3"/>
      <c r="I1071" s="3"/>
      <c r="J1071" s="3"/>
    </row>
    <row r="1072" spans="1:10" x14ac:dyDescent="0.3">
      <c r="A1072" s="3"/>
      <c r="B1072" s="3"/>
      <c r="C1072" s="3"/>
      <c r="D1072" s="3"/>
      <c r="E1072" s="3"/>
      <c r="F1072" s="3"/>
      <c r="G1072" s="3"/>
      <c r="H1072" s="3"/>
      <c r="I1072" s="3"/>
      <c r="J1072" s="3"/>
    </row>
    <row r="1073" spans="1:10" x14ac:dyDescent="0.3">
      <c r="A1073" s="3"/>
      <c r="B1073" s="3"/>
      <c r="C1073" s="3"/>
      <c r="D1073" s="3"/>
      <c r="E1073" s="3"/>
      <c r="F1073" s="3"/>
      <c r="G1073" s="3"/>
      <c r="H1073" s="3"/>
      <c r="I1073" s="3"/>
      <c r="J1073" s="3"/>
    </row>
    <row r="1074" spans="1:10" x14ac:dyDescent="0.3">
      <c r="A1074" s="3"/>
      <c r="B1074" s="3"/>
      <c r="C1074" s="3"/>
      <c r="D1074" s="3"/>
      <c r="E1074" s="3"/>
      <c r="F1074" s="3"/>
      <c r="G1074" s="3"/>
      <c r="H1074" s="3"/>
      <c r="I1074" s="3"/>
      <c r="J1074" s="3"/>
    </row>
    <row r="1075" spans="1:10" x14ac:dyDescent="0.3">
      <c r="A1075" s="3"/>
      <c r="B1075" s="3"/>
      <c r="C1075" s="3"/>
      <c r="D1075" s="3"/>
      <c r="E1075" s="3"/>
      <c r="F1075" s="3"/>
      <c r="G1075" s="3"/>
      <c r="H1075" s="3"/>
      <c r="I1075" s="3"/>
      <c r="J1075" s="3"/>
    </row>
    <row r="1076" spans="1:10" x14ac:dyDescent="0.3">
      <c r="A1076" s="3"/>
      <c r="B1076" s="3"/>
      <c r="C1076" s="3"/>
      <c r="D1076" s="3"/>
      <c r="E1076" s="3"/>
      <c r="F1076" s="3"/>
      <c r="G1076" s="3"/>
      <c r="H1076" s="3"/>
      <c r="I1076" s="3"/>
      <c r="J1076" s="3"/>
    </row>
    <row r="1077" spans="1:10" x14ac:dyDescent="0.3">
      <c r="A1077" s="3"/>
      <c r="B1077" s="3"/>
      <c r="C1077" s="3"/>
      <c r="D1077" s="3"/>
      <c r="E1077" s="3"/>
      <c r="F1077" s="3"/>
      <c r="G1077" s="3"/>
      <c r="H1077" s="3"/>
      <c r="I1077" s="3"/>
      <c r="J1077" s="3"/>
    </row>
    <row r="1078" spans="1:10" x14ac:dyDescent="0.3">
      <c r="A1078" s="3"/>
      <c r="B1078" s="3"/>
      <c r="C1078" s="3"/>
      <c r="D1078" s="3"/>
      <c r="E1078" s="3"/>
      <c r="F1078" s="3"/>
      <c r="G1078" s="3"/>
      <c r="H1078" s="3"/>
      <c r="I1078" s="3"/>
      <c r="J1078" s="3"/>
    </row>
    <row r="1079" spans="1:10" x14ac:dyDescent="0.3">
      <c r="A1079" s="3"/>
      <c r="B1079" s="3"/>
      <c r="C1079" s="3"/>
      <c r="D1079" s="3"/>
      <c r="E1079" s="3"/>
      <c r="F1079" s="3"/>
      <c r="G1079" s="3"/>
      <c r="H1079" s="3"/>
      <c r="I1079" s="3"/>
      <c r="J1079" s="3"/>
    </row>
    <row r="1080" spans="1:10" x14ac:dyDescent="0.3">
      <c r="A1080" s="3"/>
      <c r="B1080" s="3"/>
      <c r="C1080" s="3"/>
      <c r="D1080" s="3"/>
      <c r="E1080" s="3"/>
      <c r="F1080" s="3"/>
      <c r="G1080" s="3"/>
      <c r="H1080" s="3"/>
      <c r="I1080" s="3"/>
      <c r="J1080" s="3"/>
    </row>
    <row r="1081" spans="1:10" x14ac:dyDescent="0.3">
      <c r="A1081" s="3"/>
      <c r="B1081" s="3"/>
      <c r="C1081" s="3"/>
      <c r="D1081" s="3"/>
      <c r="E1081" s="3"/>
      <c r="F1081" s="3"/>
      <c r="G1081" s="3"/>
      <c r="H1081" s="3"/>
      <c r="I1081" s="3"/>
      <c r="J1081" s="3"/>
    </row>
    <row r="1082" spans="1:10" x14ac:dyDescent="0.3">
      <c r="A1082" s="3"/>
      <c r="B1082" s="3"/>
      <c r="C1082" s="3"/>
      <c r="D1082" s="3"/>
      <c r="E1082" s="3"/>
      <c r="F1082" s="3"/>
      <c r="G1082" s="3"/>
      <c r="H1082" s="3"/>
      <c r="I1082" s="3"/>
      <c r="J1082" s="3"/>
    </row>
    <row r="1083" spans="1:10" x14ac:dyDescent="0.3">
      <c r="A1083" s="3"/>
      <c r="B1083" s="3"/>
      <c r="C1083" s="3"/>
      <c r="D1083" s="3"/>
      <c r="E1083" s="3"/>
      <c r="F1083" s="3"/>
      <c r="G1083" s="3"/>
      <c r="H1083" s="3"/>
      <c r="I1083" s="3"/>
      <c r="J1083" s="3"/>
    </row>
    <row r="1084" spans="1:10" x14ac:dyDescent="0.3">
      <c r="A1084" s="3"/>
      <c r="B1084" s="3"/>
      <c r="C1084" s="3"/>
      <c r="D1084" s="3"/>
      <c r="E1084" s="3"/>
      <c r="F1084" s="3"/>
      <c r="G1084" s="3"/>
      <c r="H1084" s="3"/>
      <c r="I1084" s="3"/>
      <c r="J1084" s="3"/>
    </row>
    <row r="1085" spans="1:10" x14ac:dyDescent="0.3">
      <c r="A1085" s="3"/>
      <c r="B1085" s="3"/>
      <c r="C1085" s="3"/>
      <c r="D1085" s="3"/>
      <c r="E1085" s="3"/>
      <c r="F1085" s="3"/>
      <c r="G1085" s="3"/>
      <c r="H1085" s="3"/>
      <c r="I1085" s="3"/>
      <c r="J1085" s="3"/>
    </row>
    <row r="1086" spans="1:10" x14ac:dyDescent="0.3">
      <c r="A1086" s="3"/>
      <c r="B1086" s="3"/>
      <c r="C1086" s="3"/>
      <c r="D1086" s="3"/>
      <c r="E1086" s="3"/>
      <c r="F1086" s="3"/>
      <c r="G1086" s="3"/>
      <c r="H1086" s="3"/>
      <c r="I1086" s="3"/>
      <c r="J1086" s="3"/>
    </row>
    <row r="1087" spans="1:10" x14ac:dyDescent="0.3">
      <c r="A1087" s="3"/>
      <c r="B1087" s="3"/>
      <c r="C1087" s="3"/>
      <c r="D1087" s="3"/>
      <c r="E1087" s="3"/>
      <c r="F1087" s="3"/>
      <c r="G1087" s="3"/>
      <c r="H1087" s="3"/>
      <c r="I1087" s="3"/>
      <c r="J1087" s="3"/>
    </row>
    <row r="1088" spans="1:10" x14ac:dyDescent="0.3">
      <c r="A1088" s="3"/>
      <c r="B1088" s="3"/>
      <c r="C1088" s="3"/>
      <c r="D1088" s="3"/>
      <c r="E1088" s="3"/>
      <c r="F1088" s="3"/>
      <c r="G1088" s="3"/>
      <c r="H1088" s="3"/>
      <c r="I1088" s="3"/>
      <c r="J1088" s="3"/>
    </row>
    <row r="1089" spans="1:10" x14ac:dyDescent="0.3">
      <c r="A1089" s="3"/>
      <c r="B1089" s="3"/>
      <c r="C1089" s="3"/>
      <c r="D1089" s="3"/>
      <c r="E1089" s="3"/>
      <c r="F1089" s="3"/>
      <c r="G1089" s="3"/>
      <c r="H1089" s="3"/>
      <c r="I1089" s="3"/>
      <c r="J1089" s="3"/>
    </row>
    <row r="1090" spans="1:10" x14ac:dyDescent="0.3">
      <c r="A1090" s="3"/>
      <c r="B1090" s="3"/>
      <c r="C1090" s="3"/>
      <c r="D1090" s="3"/>
      <c r="E1090" s="3"/>
      <c r="F1090" s="3"/>
      <c r="G1090" s="3"/>
      <c r="H1090" s="3"/>
      <c r="I1090" s="3"/>
      <c r="J1090" s="3"/>
    </row>
    <row r="1091" spans="1:10" x14ac:dyDescent="0.3">
      <c r="A1091" s="3"/>
      <c r="B1091" s="3"/>
      <c r="C1091" s="3"/>
      <c r="D1091" s="3"/>
      <c r="E1091" s="3"/>
      <c r="F1091" s="3"/>
      <c r="G1091" s="3"/>
      <c r="H1091" s="3"/>
      <c r="I1091" s="3"/>
      <c r="J1091" s="3"/>
    </row>
    <row r="1092" spans="1:10" x14ac:dyDescent="0.3">
      <c r="A1092" s="3"/>
      <c r="B1092" s="3"/>
      <c r="C1092" s="3"/>
      <c r="D1092" s="3"/>
      <c r="E1092" s="3"/>
      <c r="F1092" s="3"/>
      <c r="G1092" s="3"/>
      <c r="H1092" s="3"/>
      <c r="I1092" s="3"/>
      <c r="J1092" s="3"/>
    </row>
    <row r="1093" spans="1:10" x14ac:dyDescent="0.3">
      <c r="A1093" s="3"/>
      <c r="B1093" s="3"/>
      <c r="C1093" s="3"/>
      <c r="D1093" s="3"/>
      <c r="E1093" s="3"/>
      <c r="F1093" s="3"/>
      <c r="G1093" s="3"/>
      <c r="H1093" s="3"/>
      <c r="I1093" s="3"/>
      <c r="J1093" s="3"/>
    </row>
    <row r="1094" spans="1:10" x14ac:dyDescent="0.3">
      <c r="A1094" s="3"/>
      <c r="B1094" s="3"/>
      <c r="C1094" s="3"/>
      <c r="D1094" s="3"/>
      <c r="E1094" s="3"/>
      <c r="F1094" s="3"/>
      <c r="G1094" s="3"/>
      <c r="H1094" s="3"/>
      <c r="I1094" s="3"/>
      <c r="J1094" s="3"/>
    </row>
    <row r="1095" spans="1:10" x14ac:dyDescent="0.3">
      <c r="A1095" s="3"/>
      <c r="B1095" s="3"/>
      <c r="C1095" s="3"/>
      <c r="D1095" s="3"/>
      <c r="E1095" s="3"/>
      <c r="F1095" s="3"/>
      <c r="G1095" s="3"/>
      <c r="H1095" s="3"/>
      <c r="I1095" s="3"/>
      <c r="J1095" s="3"/>
    </row>
    <row r="1096" spans="1:10" x14ac:dyDescent="0.3">
      <c r="A1096" s="3"/>
      <c r="B1096" s="3"/>
      <c r="C1096" s="3"/>
      <c r="D1096" s="3"/>
      <c r="E1096" s="3"/>
      <c r="F1096" s="3"/>
      <c r="G1096" s="3"/>
      <c r="H1096" s="3"/>
      <c r="I1096" s="3"/>
      <c r="J1096" s="3"/>
    </row>
    <row r="1097" spans="1:10" x14ac:dyDescent="0.3">
      <c r="A1097" s="3"/>
      <c r="B1097" s="3"/>
      <c r="C1097" s="3"/>
      <c r="D1097" s="3"/>
      <c r="E1097" s="3"/>
      <c r="F1097" s="3"/>
      <c r="G1097" s="3"/>
      <c r="H1097" s="3"/>
      <c r="I1097" s="3"/>
      <c r="J1097" s="3"/>
    </row>
    <row r="1098" spans="1:10" x14ac:dyDescent="0.3">
      <c r="A1098" s="3"/>
      <c r="B1098" s="3"/>
      <c r="C1098" s="3"/>
      <c r="D1098" s="3"/>
      <c r="E1098" s="3"/>
      <c r="F1098" s="3"/>
      <c r="G1098" s="3"/>
      <c r="H1098" s="3"/>
      <c r="I1098" s="3"/>
      <c r="J1098" s="3"/>
    </row>
    <row r="1099" spans="1:10" x14ac:dyDescent="0.3">
      <c r="A1099" s="3"/>
      <c r="B1099" s="3"/>
      <c r="C1099" s="3"/>
      <c r="D1099" s="3"/>
      <c r="E1099" s="3"/>
      <c r="F1099" s="3"/>
      <c r="G1099" s="3"/>
      <c r="H1099" s="3"/>
      <c r="I1099" s="3"/>
      <c r="J1099" s="3"/>
    </row>
    <row r="1100" spans="1:10" x14ac:dyDescent="0.3">
      <c r="A1100" s="3"/>
      <c r="B1100" s="3"/>
      <c r="C1100" s="3"/>
      <c r="D1100" s="3"/>
      <c r="E1100" s="3"/>
      <c r="F1100" s="3"/>
      <c r="G1100" s="3"/>
      <c r="H1100" s="3"/>
      <c r="I1100" s="3"/>
      <c r="J1100" s="3"/>
    </row>
    <row r="1101" spans="1:10" x14ac:dyDescent="0.3">
      <c r="A1101" s="3"/>
      <c r="B1101" s="3"/>
      <c r="C1101" s="3"/>
      <c r="D1101" s="3"/>
      <c r="E1101" s="3"/>
      <c r="F1101" s="3"/>
      <c r="G1101" s="3"/>
      <c r="H1101" s="3"/>
      <c r="I1101" s="3"/>
      <c r="J1101" s="3"/>
    </row>
    <row r="1102" spans="1:10" x14ac:dyDescent="0.3">
      <c r="A1102" s="3"/>
      <c r="B1102" s="3"/>
      <c r="C1102" s="3"/>
      <c r="D1102" s="3"/>
      <c r="E1102" s="3"/>
      <c r="F1102" s="3"/>
      <c r="G1102" s="3"/>
      <c r="H1102" s="3"/>
      <c r="I1102" s="3"/>
      <c r="J1102" s="3"/>
    </row>
    <row r="1103" spans="1:10" x14ac:dyDescent="0.3">
      <c r="A1103" s="3"/>
      <c r="B1103" s="3"/>
      <c r="C1103" s="3"/>
      <c r="D1103" s="3"/>
      <c r="E1103" s="3"/>
      <c r="F1103" s="3"/>
      <c r="G1103" s="3"/>
      <c r="H1103" s="3"/>
      <c r="I1103" s="3"/>
      <c r="J1103" s="3"/>
    </row>
    <row r="1104" spans="1:10" x14ac:dyDescent="0.3">
      <c r="A1104" s="3"/>
      <c r="B1104" s="3"/>
      <c r="C1104" s="3"/>
      <c r="D1104" s="3"/>
      <c r="E1104" s="3"/>
      <c r="F1104" s="3"/>
      <c r="G1104" s="3"/>
      <c r="H1104" s="3"/>
      <c r="I1104" s="3"/>
      <c r="J1104" s="3"/>
    </row>
    <row r="1105" spans="1:10" x14ac:dyDescent="0.3">
      <c r="A1105" s="3"/>
      <c r="B1105" s="3"/>
      <c r="C1105" s="3"/>
      <c r="D1105" s="3"/>
      <c r="E1105" s="3"/>
      <c r="F1105" s="3"/>
      <c r="G1105" s="3"/>
      <c r="H1105" s="3"/>
      <c r="I1105" s="3"/>
      <c r="J1105" s="3"/>
    </row>
    <row r="1106" spans="1:10" x14ac:dyDescent="0.3">
      <c r="A1106" s="3"/>
      <c r="B1106" s="3"/>
      <c r="C1106" s="3"/>
      <c r="D1106" s="3"/>
      <c r="E1106" s="3"/>
      <c r="F1106" s="3"/>
      <c r="G1106" s="3"/>
      <c r="H1106" s="3"/>
      <c r="I1106" s="3"/>
      <c r="J1106" s="3"/>
    </row>
    <row r="1107" spans="1:10" x14ac:dyDescent="0.3">
      <c r="A1107" s="3"/>
      <c r="B1107" s="3"/>
      <c r="C1107" s="3"/>
      <c r="D1107" s="3"/>
      <c r="E1107" s="3"/>
      <c r="F1107" s="3"/>
      <c r="G1107" s="3"/>
      <c r="H1107" s="3"/>
      <c r="I1107" s="3"/>
      <c r="J1107" s="3"/>
    </row>
    <row r="1108" spans="1:10" x14ac:dyDescent="0.3">
      <c r="A1108" s="3"/>
      <c r="B1108" s="3"/>
      <c r="C1108" s="3"/>
      <c r="D1108" s="3"/>
      <c r="E1108" s="3"/>
      <c r="F1108" s="3"/>
      <c r="G1108" s="3"/>
      <c r="H1108" s="3"/>
      <c r="I1108" s="3"/>
      <c r="J1108" s="3"/>
    </row>
    <row r="1109" spans="1:10" x14ac:dyDescent="0.3">
      <c r="A1109" s="3"/>
      <c r="B1109" s="3"/>
      <c r="C1109" s="3"/>
      <c r="D1109" s="3"/>
      <c r="E1109" s="3"/>
      <c r="F1109" s="3"/>
      <c r="G1109" s="3"/>
      <c r="H1109" s="3"/>
      <c r="I1109" s="3"/>
      <c r="J1109" s="3"/>
    </row>
    <row r="1110" spans="1:10" x14ac:dyDescent="0.3">
      <c r="A1110" s="3"/>
      <c r="B1110" s="3"/>
      <c r="C1110" s="3"/>
      <c r="D1110" s="3"/>
      <c r="E1110" s="3"/>
      <c r="F1110" s="3"/>
      <c r="G1110" s="3"/>
      <c r="H1110" s="3"/>
      <c r="I1110" s="3"/>
      <c r="J1110" s="3"/>
    </row>
    <row r="1111" spans="1:10" x14ac:dyDescent="0.3">
      <c r="A1111" s="3"/>
      <c r="B1111" s="3"/>
      <c r="C1111" s="3"/>
      <c r="D1111" s="3"/>
      <c r="E1111" s="3"/>
      <c r="F1111" s="3"/>
      <c r="G1111" s="3"/>
      <c r="H1111" s="3"/>
      <c r="I1111" s="3"/>
      <c r="J1111" s="3"/>
    </row>
    <row r="1112" spans="1:10" x14ac:dyDescent="0.3">
      <c r="A1112" s="3"/>
      <c r="B1112" s="3"/>
      <c r="C1112" s="3"/>
      <c r="D1112" s="3"/>
      <c r="E1112" s="3"/>
      <c r="F1112" s="3"/>
      <c r="G1112" s="3"/>
      <c r="H1112" s="3"/>
      <c r="I1112" s="3"/>
      <c r="J1112" s="3"/>
    </row>
    <row r="1113" spans="1:10" x14ac:dyDescent="0.3">
      <c r="A1113" s="3"/>
      <c r="B1113" s="3"/>
      <c r="C1113" s="3"/>
      <c r="D1113" s="3"/>
      <c r="E1113" s="3"/>
      <c r="F1113" s="3"/>
      <c r="G1113" s="3"/>
      <c r="H1113" s="3"/>
      <c r="I1113" s="3"/>
      <c r="J1113" s="3"/>
    </row>
    <row r="1114" spans="1:10" x14ac:dyDescent="0.3">
      <c r="A1114" s="3"/>
      <c r="B1114" s="3"/>
      <c r="C1114" s="3"/>
      <c r="D1114" s="3"/>
      <c r="E1114" s="3"/>
      <c r="F1114" s="3"/>
      <c r="G1114" s="3"/>
      <c r="H1114" s="3"/>
      <c r="I1114" s="3"/>
      <c r="J1114" s="3"/>
    </row>
    <row r="1115" spans="1:10" x14ac:dyDescent="0.3">
      <c r="A1115" s="3"/>
      <c r="B1115" s="3"/>
      <c r="C1115" s="3"/>
      <c r="D1115" s="3"/>
      <c r="E1115" s="3"/>
      <c r="F1115" s="3"/>
      <c r="G1115" s="3"/>
      <c r="H1115" s="3"/>
      <c r="I1115" s="3"/>
      <c r="J1115" s="3"/>
    </row>
    <row r="1116" spans="1:10" x14ac:dyDescent="0.3">
      <c r="A1116" s="3"/>
      <c r="B1116" s="3"/>
      <c r="C1116" s="3"/>
      <c r="D1116" s="3"/>
      <c r="E1116" s="3"/>
      <c r="F1116" s="3"/>
      <c r="G1116" s="3"/>
      <c r="H1116" s="3"/>
      <c r="I1116" s="3"/>
      <c r="J1116" s="3"/>
    </row>
    <row r="1117" spans="1:10" x14ac:dyDescent="0.3">
      <c r="A1117" s="3"/>
      <c r="B1117" s="3"/>
      <c r="C1117" s="3"/>
      <c r="D1117" s="3"/>
      <c r="E1117" s="3"/>
      <c r="F1117" s="3"/>
      <c r="G1117" s="3"/>
      <c r="H1117" s="3"/>
      <c r="I1117" s="3"/>
      <c r="J1117" s="3"/>
    </row>
    <row r="1118" spans="1:10" x14ac:dyDescent="0.3">
      <c r="A1118" s="3"/>
      <c r="B1118" s="3"/>
      <c r="C1118" s="3"/>
      <c r="D1118" s="3"/>
      <c r="E1118" s="3"/>
      <c r="F1118" s="3"/>
      <c r="G1118" s="3"/>
      <c r="H1118" s="3"/>
      <c r="I1118" s="3"/>
      <c r="J1118" s="3"/>
    </row>
    <row r="1119" spans="1:10" x14ac:dyDescent="0.3">
      <c r="A1119" s="3"/>
      <c r="B1119" s="3"/>
      <c r="C1119" s="3"/>
      <c r="D1119" s="3"/>
      <c r="E1119" s="3"/>
      <c r="F1119" s="3"/>
      <c r="G1119" s="3"/>
      <c r="H1119" s="3"/>
      <c r="I1119" s="3"/>
      <c r="J1119" s="3"/>
    </row>
    <row r="1120" spans="1:10" x14ac:dyDescent="0.3">
      <c r="A1120" s="3"/>
      <c r="B1120" s="3"/>
      <c r="C1120" s="3"/>
      <c r="D1120" s="3"/>
      <c r="E1120" s="3"/>
      <c r="F1120" s="3"/>
      <c r="G1120" s="3"/>
      <c r="H1120" s="3"/>
      <c r="I1120" s="3"/>
      <c r="J1120" s="3"/>
    </row>
    <row r="1121" spans="1:10" x14ac:dyDescent="0.3">
      <c r="A1121" s="3"/>
      <c r="B1121" s="3"/>
      <c r="C1121" s="3"/>
      <c r="D1121" s="3"/>
      <c r="E1121" s="3"/>
      <c r="F1121" s="3"/>
      <c r="G1121" s="3"/>
      <c r="H1121" s="3"/>
      <c r="I1121" s="3"/>
      <c r="J1121" s="3"/>
    </row>
    <row r="1122" spans="1:10" x14ac:dyDescent="0.3">
      <c r="A1122" s="3"/>
      <c r="B1122" s="3"/>
      <c r="C1122" s="3"/>
      <c r="D1122" s="3"/>
      <c r="E1122" s="3"/>
      <c r="F1122" s="3"/>
      <c r="G1122" s="3"/>
      <c r="H1122" s="3"/>
      <c r="I1122" s="3"/>
      <c r="J1122" s="3"/>
    </row>
    <row r="1123" spans="1:10" x14ac:dyDescent="0.3">
      <c r="A1123" s="3"/>
      <c r="B1123" s="3"/>
      <c r="C1123" s="3"/>
      <c r="D1123" s="3"/>
      <c r="E1123" s="3"/>
      <c r="F1123" s="3"/>
      <c r="G1123" s="3"/>
      <c r="H1123" s="3"/>
      <c r="I1123" s="3"/>
      <c r="J1123" s="3"/>
    </row>
    <row r="1124" spans="1:10" x14ac:dyDescent="0.3">
      <c r="A1124" s="3"/>
      <c r="B1124" s="3"/>
      <c r="C1124" s="3"/>
      <c r="D1124" s="3"/>
      <c r="E1124" s="3"/>
      <c r="F1124" s="3"/>
      <c r="G1124" s="3"/>
      <c r="H1124" s="3"/>
      <c r="I1124" s="3"/>
      <c r="J1124" s="3"/>
    </row>
    <row r="1125" spans="1:10" x14ac:dyDescent="0.3">
      <c r="A1125" s="3"/>
      <c r="B1125" s="3"/>
      <c r="C1125" s="3"/>
      <c r="D1125" s="3"/>
      <c r="E1125" s="3"/>
      <c r="F1125" s="3"/>
      <c r="G1125" s="3"/>
      <c r="H1125" s="3"/>
      <c r="I1125" s="3"/>
      <c r="J1125" s="3"/>
    </row>
    <row r="1126" spans="1:10" x14ac:dyDescent="0.3">
      <c r="A1126" s="3"/>
      <c r="B1126" s="3"/>
      <c r="C1126" s="3"/>
      <c r="D1126" s="3"/>
      <c r="E1126" s="3"/>
      <c r="F1126" s="3"/>
      <c r="G1126" s="3"/>
      <c r="H1126" s="3"/>
      <c r="I1126" s="3"/>
      <c r="J1126" s="3"/>
    </row>
    <row r="1127" spans="1:10" x14ac:dyDescent="0.3">
      <c r="A1127" s="3"/>
      <c r="B1127" s="3"/>
      <c r="C1127" s="3"/>
      <c r="D1127" s="3"/>
      <c r="E1127" s="3"/>
      <c r="F1127" s="3"/>
      <c r="G1127" s="3"/>
      <c r="H1127" s="3"/>
      <c r="I1127" s="3"/>
      <c r="J1127" s="3"/>
    </row>
    <row r="1128" spans="1:10" x14ac:dyDescent="0.3">
      <c r="A1128" s="3"/>
      <c r="B1128" s="3"/>
      <c r="C1128" s="3"/>
      <c r="D1128" s="3"/>
      <c r="E1128" s="3"/>
      <c r="F1128" s="3"/>
      <c r="G1128" s="3"/>
      <c r="H1128" s="3"/>
      <c r="I1128" s="3"/>
      <c r="J1128" s="3"/>
    </row>
    <row r="1129" spans="1:10" x14ac:dyDescent="0.3">
      <c r="A1129" s="3"/>
      <c r="B1129" s="3"/>
      <c r="C1129" s="3"/>
      <c r="D1129" s="3"/>
      <c r="E1129" s="3"/>
      <c r="F1129" s="3"/>
      <c r="G1129" s="3"/>
      <c r="H1129" s="3"/>
      <c r="I1129" s="3"/>
      <c r="J1129" s="3"/>
    </row>
    <row r="1130" spans="1:10" x14ac:dyDescent="0.3">
      <c r="A1130" s="3"/>
      <c r="B1130" s="3"/>
      <c r="C1130" s="3"/>
      <c r="D1130" s="3"/>
      <c r="E1130" s="3"/>
      <c r="F1130" s="3"/>
      <c r="G1130" s="3"/>
      <c r="H1130" s="3"/>
      <c r="I1130" s="3"/>
      <c r="J1130" s="3"/>
    </row>
    <row r="1131" spans="1:10" x14ac:dyDescent="0.3">
      <c r="A1131" s="3"/>
      <c r="B1131" s="3"/>
      <c r="C1131" s="3"/>
      <c r="D1131" s="3"/>
      <c r="E1131" s="3"/>
      <c r="F1131" s="3"/>
      <c r="G1131" s="3"/>
      <c r="H1131" s="3"/>
      <c r="I1131" s="3"/>
      <c r="J1131" s="3"/>
    </row>
    <row r="1132" spans="1:10" x14ac:dyDescent="0.3">
      <c r="A1132" s="3"/>
      <c r="B1132" s="3"/>
      <c r="C1132" s="3"/>
      <c r="D1132" s="3"/>
      <c r="E1132" s="3"/>
      <c r="F1132" s="3"/>
      <c r="G1132" s="3"/>
      <c r="H1132" s="3"/>
      <c r="I1132" s="3"/>
      <c r="J1132" s="3"/>
    </row>
    <row r="1133" spans="1:10" x14ac:dyDescent="0.3">
      <c r="A1133" s="3"/>
      <c r="B1133" s="3"/>
      <c r="C1133" s="3"/>
      <c r="D1133" s="3"/>
      <c r="E1133" s="3"/>
      <c r="F1133" s="3"/>
      <c r="G1133" s="3"/>
      <c r="H1133" s="3"/>
      <c r="I1133" s="3"/>
      <c r="J1133" s="3"/>
    </row>
    <row r="1134" spans="1:10" x14ac:dyDescent="0.3">
      <c r="A1134" s="3"/>
      <c r="B1134" s="3"/>
      <c r="C1134" s="3"/>
      <c r="D1134" s="3"/>
      <c r="E1134" s="3"/>
      <c r="F1134" s="3"/>
      <c r="G1134" s="3"/>
      <c r="H1134" s="3"/>
      <c r="I1134" s="3"/>
      <c r="J1134" s="3"/>
    </row>
    <row r="1135" spans="1:10" x14ac:dyDescent="0.3">
      <c r="A1135" s="3"/>
      <c r="B1135" s="3"/>
      <c r="C1135" s="3"/>
      <c r="D1135" s="3"/>
      <c r="E1135" s="3"/>
      <c r="F1135" s="3"/>
      <c r="G1135" s="3"/>
      <c r="H1135" s="3"/>
      <c r="I1135" s="3"/>
      <c r="J1135" s="3"/>
    </row>
    <row r="1136" spans="1:10" x14ac:dyDescent="0.3">
      <c r="A1136" s="3"/>
      <c r="B1136" s="3"/>
      <c r="C1136" s="3"/>
      <c r="D1136" s="3"/>
      <c r="E1136" s="3"/>
      <c r="F1136" s="3"/>
      <c r="G1136" s="3"/>
      <c r="H1136" s="3"/>
      <c r="I1136" s="3"/>
      <c r="J1136" s="3"/>
    </row>
    <row r="1137" spans="1:10" x14ac:dyDescent="0.3">
      <c r="A1137" s="3"/>
      <c r="B1137" s="3"/>
      <c r="C1137" s="3"/>
      <c r="D1137" s="3"/>
      <c r="E1137" s="3"/>
      <c r="F1137" s="3"/>
      <c r="G1137" s="3"/>
      <c r="H1137" s="3"/>
      <c r="I1137" s="3"/>
      <c r="J1137" s="3"/>
    </row>
    <row r="1138" spans="1:10" x14ac:dyDescent="0.3">
      <c r="A1138" s="3"/>
      <c r="B1138" s="3"/>
      <c r="C1138" s="3"/>
      <c r="D1138" s="3"/>
      <c r="E1138" s="3"/>
      <c r="F1138" s="3"/>
      <c r="G1138" s="3"/>
      <c r="H1138" s="3"/>
      <c r="I1138" s="3"/>
      <c r="J1138" s="3"/>
    </row>
    <row r="1139" spans="1:10" x14ac:dyDescent="0.3">
      <c r="A1139" s="3"/>
      <c r="B1139" s="3"/>
      <c r="C1139" s="3"/>
      <c r="D1139" s="3"/>
      <c r="E1139" s="3"/>
      <c r="F1139" s="3"/>
      <c r="G1139" s="3"/>
      <c r="H1139" s="3"/>
      <c r="I1139" s="3"/>
      <c r="J1139" s="3"/>
    </row>
    <row r="1140" spans="1:10" x14ac:dyDescent="0.3">
      <c r="A1140" s="3"/>
      <c r="B1140" s="3"/>
      <c r="C1140" s="3"/>
      <c r="D1140" s="3"/>
      <c r="E1140" s="3"/>
      <c r="F1140" s="3"/>
      <c r="G1140" s="3"/>
      <c r="H1140" s="3"/>
      <c r="I1140" s="3"/>
      <c r="J1140" s="3"/>
    </row>
    <row r="1141" spans="1:10" x14ac:dyDescent="0.3">
      <c r="A1141" s="3"/>
      <c r="B1141" s="3"/>
      <c r="C1141" s="3"/>
      <c r="D1141" s="3"/>
      <c r="E1141" s="3"/>
      <c r="F1141" s="3"/>
      <c r="G1141" s="3"/>
      <c r="H1141" s="3"/>
      <c r="I1141" s="3"/>
      <c r="J1141" s="3"/>
    </row>
    <row r="1142" spans="1:10" x14ac:dyDescent="0.3">
      <c r="A1142" s="3"/>
      <c r="B1142" s="3"/>
      <c r="C1142" s="3"/>
      <c r="D1142" s="3"/>
      <c r="E1142" s="3"/>
      <c r="F1142" s="3"/>
      <c r="G1142" s="3"/>
      <c r="H1142" s="3"/>
      <c r="I1142" s="3"/>
      <c r="J1142" s="3"/>
    </row>
    <row r="1143" spans="1:10" x14ac:dyDescent="0.3">
      <c r="A1143" s="3"/>
      <c r="B1143" s="3"/>
      <c r="C1143" s="3"/>
      <c r="D1143" s="3"/>
      <c r="E1143" s="3"/>
      <c r="F1143" s="3"/>
      <c r="G1143" s="3"/>
      <c r="H1143" s="3"/>
      <c r="I1143" s="3"/>
      <c r="J1143" s="3"/>
    </row>
    <row r="1144" spans="1:10" x14ac:dyDescent="0.3">
      <c r="A1144" s="3"/>
      <c r="B1144" s="3"/>
      <c r="C1144" s="3"/>
      <c r="D1144" s="3"/>
      <c r="E1144" s="3"/>
      <c r="F1144" s="3"/>
      <c r="G1144" s="3"/>
      <c r="H1144" s="3"/>
      <c r="I1144" s="3"/>
      <c r="J1144" s="3"/>
    </row>
    <row r="1145" spans="1:10" x14ac:dyDescent="0.3">
      <c r="A1145" s="3"/>
      <c r="B1145" s="3"/>
      <c r="C1145" s="3"/>
      <c r="D1145" s="3"/>
      <c r="E1145" s="3"/>
      <c r="F1145" s="3"/>
      <c r="G1145" s="3"/>
      <c r="H1145" s="3"/>
      <c r="I1145" s="3"/>
      <c r="J1145" s="3"/>
    </row>
    <row r="1146" spans="1:10" x14ac:dyDescent="0.3">
      <c r="A1146" s="3"/>
      <c r="B1146" s="3"/>
      <c r="C1146" s="3"/>
      <c r="D1146" s="3"/>
      <c r="E1146" s="3"/>
      <c r="F1146" s="3"/>
      <c r="G1146" s="3"/>
      <c r="H1146" s="3"/>
      <c r="I1146" s="3"/>
      <c r="J1146" s="3"/>
    </row>
    <row r="1147" spans="1:10" x14ac:dyDescent="0.3">
      <c r="A1147" s="3"/>
      <c r="B1147" s="3"/>
      <c r="C1147" s="3"/>
      <c r="D1147" s="3"/>
      <c r="E1147" s="3"/>
      <c r="F1147" s="3"/>
      <c r="G1147" s="3"/>
      <c r="H1147" s="3"/>
      <c r="I1147" s="3"/>
      <c r="J1147" s="3"/>
    </row>
    <row r="1148" spans="1:10" x14ac:dyDescent="0.3">
      <c r="A1148" s="3"/>
      <c r="B1148" s="3"/>
      <c r="C1148" s="3"/>
      <c r="D1148" s="3"/>
      <c r="E1148" s="3"/>
      <c r="F1148" s="3"/>
      <c r="G1148" s="3"/>
      <c r="H1148" s="3"/>
      <c r="I1148" s="3"/>
      <c r="J1148" s="3"/>
    </row>
    <row r="1149" spans="1:10" x14ac:dyDescent="0.3">
      <c r="A1149" s="3"/>
      <c r="B1149" s="3"/>
      <c r="C1149" s="3"/>
      <c r="D1149" s="3"/>
      <c r="E1149" s="3"/>
      <c r="F1149" s="3"/>
      <c r="G1149" s="3"/>
      <c r="H1149" s="3"/>
      <c r="I1149" s="3"/>
      <c r="J1149" s="3"/>
    </row>
    <row r="1150" spans="1:10" x14ac:dyDescent="0.3">
      <c r="A1150" s="3"/>
      <c r="B1150" s="3"/>
      <c r="C1150" s="3"/>
      <c r="D1150" s="3"/>
      <c r="E1150" s="3"/>
      <c r="F1150" s="3"/>
      <c r="G1150" s="3"/>
      <c r="H1150" s="3"/>
      <c r="I1150" s="3"/>
      <c r="J1150" s="3"/>
    </row>
    <row r="1151" spans="1:10" x14ac:dyDescent="0.3">
      <c r="A1151" s="3"/>
      <c r="B1151" s="3"/>
      <c r="C1151" s="3"/>
      <c r="D1151" s="3"/>
      <c r="E1151" s="3"/>
      <c r="F1151" s="3"/>
      <c r="G1151" s="3"/>
      <c r="H1151" s="3"/>
      <c r="I1151" s="3"/>
      <c r="J1151" s="3"/>
    </row>
    <row r="1152" spans="1:10" x14ac:dyDescent="0.3">
      <c r="A1152" s="3"/>
      <c r="B1152" s="3"/>
      <c r="C1152" s="3"/>
      <c r="D1152" s="3"/>
      <c r="E1152" s="3"/>
      <c r="F1152" s="3"/>
      <c r="G1152" s="3"/>
      <c r="H1152" s="3"/>
      <c r="I1152" s="3"/>
      <c r="J1152" s="3"/>
    </row>
    <row r="1153" spans="1:10" x14ac:dyDescent="0.3">
      <c r="A1153" s="3"/>
      <c r="B1153" s="3"/>
      <c r="C1153" s="3"/>
      <c r="D1153" s="3"/>
      <c r="E1153" s="3"/>
      <c r="F1153" s="3"/>
      <c r="G1153" s="3"/>
      <c r="H1153" s="3"/>
      <c r="I1153" s="3"/>
      <c r="J1153" s="3"/>
    </row>
    <row r="1154" spans="1:10" x14ac:dyDescent="0.3">
      <c r="A1154" s="3"/>
      <c r="B1154" s="3"/>
      <c r="C1154" s="3"/>
      <c r="D1154" s="3"/>
      <c r="E1154" s="3"/>
      <c r="F1154" s="3"/>
      <c r="G1154" s="3"/>
      <c r="H1154" s="3"/>
      <c r="I1154" s="3"/>
      <c r="J1154" s="3"/>
    </row>
    <row r="1155" spans="1:10" x14ac:dyDescent="0.3">
      <c r="A1155" s="3"/>
      <c r="B1155" s="3"/>
      <c r="C1155" s="3"/>
      <c r="D1155" s="3"/>
      <c r="E1155" s="3"/>
      <c r="F1155" s="3"/>
      <c r="G1155" s="3"/>
      <c r="H1155" s="3"/>
      <c r="I1155" s="3"/>
      <c r="J1155" s="3"/>
    </row>
    <row r="1156" spans="1:10" x14ac:dyDescent="0.3">
      <c r="A1156" s="3"/>
      <c r="B1156" s="3"/>
      <c r="C1156" s="3"/>
      <c r="D1156" s="3"/>
      <c r="E1156" s="3"/>
      <c r="F1156" s="3"/>
      <c r="G1156" s="3"/>
      <c r="H1156" s="3"/>
      <c r="I1156" s="3"/>
      <c r="J1156" s="3"/>
    </row>
    <row r="1157" spans="1:10" x14ac:dyDescent="0.3">
      <c r="A1157" s="3"/>
      <c r="B1157" s="3"/>
      <c r="C1157" s="3"/>
      <c r="D1157" s="3"/>
      <c r="E1157" s="3"/>
      <c r="F1157" s="3"/>
      <c r="G1157" s="3"/>
      <c r="H1157" s="3"/>
      <c r="I1157" s="3"/>
      <c r="J1157" s="3"/>
    </row>
    <row r="1158" spans="1:10" x14ac:dyDescent="0.3">
      <c r="A1158" s="3"/>
      <c r="B1158" s="3"/>
      <c r="C1158" s="3"/>
      <c r="D1158" s="3"/>
      <c r="E1158" s="3"/>
      <c r="F1158" s="3"/>
      <c r="G1158" s="3"/>
      <c r="H1158" s="3"/>
      <c r="I1158" s="3"/>
      <c r="J1158" s="3"/>
    </row>
    <row r="1159" spans="1:10" x14ac:dyDescent="0.3">
      <c r="A1159" s="3"/>
      <c r="B1159" s="3"/>
      <c r="C1159" s="3"/>
      <c r="D1159" s="3"/>
      <c r="E1159" s="3"/>
      <c r="F1159" s="3"/>
      <c r="G1159" s="3"/>
      <c r="H1159" s="3"/>
      <c r="I1159" s="3"/>
      <c r="J1159" s="3"/>
    </row>
    <row r="1160" spans="1:10" x14ac:dyDescent="0.3">
      <c r="A1160" s="3"/>
      <c r="B1160" s="3"/>
      <c r="C1160" s="3"/>
      <c r="D1160" s="3"/>
      <c r="E1160" s="3"/>
      <c r="F1160" s="3"/>
      <c r="G1160" s="3"/>
      <c r="H1160" s="3"/>
      <c r="I1160" s="3"/>
      <c r="J1160" s="3"/>
    </row>
    <row r="1161" spans="1:10" x14ac:dyDescent="0.3">
      <c r="A1161" s="3"/>
      <c r="B1161" s="3"/>
      <c r="C1161" s="3"/>
      <c r="D1161" s="3"/>
      <c r="E1161" s="3"/>
      <c r="F1161" s="3"/>
      <c r="G1161" s="3"/>
      <c r="H1161" s="3"/>
      <c r="I1161" s="3"/>
      <c r="J1161" s="3"/>
    </row>
    <row r="1162" spans="1:10" x14ac:dyDescent="0.3">
      <c r="A1162" s="3"/>
      <c r="B1162" s="3"/>
      <c r="C1162" s="3"/>
      <c r="D1162" s="3"/>
      <c r="E1162" s="3"/>
      <c r="F1162" s="3"/>
      <c r="G1162" s="3"/>
      <c r="H1162" s="3"/>
      <c r="I1162" s="3"/>
      <c r="J1162" s="3"/>
    </row>
    <row r="1163" spans="1:10" x14ac:dyDescent="0.3">
      <c r="A1163" s="3"/>
      <c r="B1163" s="3"/>
      <c r="C1163" s="3"/>
      <c r="D1163" s="3"/>
      <c r="E1163" s="3"/>
      <c r="F1163" s="3"/>
      <c r="G1163" s="3"/>
      <c r="H1163" s="3"/>
      <c r="I1163" s="3"/>
      <c r="J1163" s="3"/>
    </row>
    <row r="1164" spans="1:10" x14ac:dyDescent="0.3">
      <c r="A1164" s="3"/>
      <c r="B1164" s="3"/>
      <c r="C1164" s="3"/>
      <c r="D1164" s="3"/>
      <c r="E1164" s="3"/>
      <c r="F1164" s="3"/>
      <c r="G1164" s="3"/>
      <c r="H1164" s="3"/>
      <c r="I1164" s="3"/>
      <c r="J1164" s="3"/>
    </row>
    <row r="1165" spans="1:10" x14ac:dyDescent="0.3">
      <c r="A1165" s="3"/>
      <c r="B1165" s="3"/>
      <c r="C1165" s="3"/>
      <c r="D1165" s="3"/>
      <c r="E1165" s="3"/>
      <c r="F1165" s="3"/>
      <c r="G1165" s="3"/>
      <c r="H1165" s="3"/>
      <c r="I1165" s="3"/>
      <c r="J1165" s="3"/>
    </row>
    <row r="1166" spans="1:10" x14ac:dyDescent="0.3">
      <c r="A1166" s="3"/>
      <c r="B1166" s="3"/>
      <c r="C1166" s="3"/>
      <c r="D1166" s="3"/>
      <c r="E1166" s="3"/>
      <c r="F1166" s="3"/>
      <c r="G1166" s="3"/>
      <c r="H1166" s="3"/>
      <c r="I1166" s="3"/>
      <c r="J1166" s="3"/>
    </row>
    <row r="1167" spans="1:10" x14ac:dyDescent="0.3">
      <c r="A1167" s="3"/>
      <c r="B1167" s="3"/>
      <c r="C1167" s="3"/>
      <c r="D1167" s="3"/>
      <c r="E1167" s="3"/>
      <c r="F1167" s="3"/>
      <c r="G1167" s="3"/>
      <c r="H1167" s="3"/>
      <c r="I1167" s="3"/>
      <c r="J1167" s="3"/>
    </row>
    <row r="1168" spans="1:10" x14ac:dyDescent="0.3">
      <c r="A1168" s="3"/>
      <c r="B1168" s="3"/>
      <c r="C1168" s="3"/>
      <c r="D1168" s="3"/>
      <c r="E1168" s="3"/>
      <c r="F1168" s="3"/>
      <c r="G1168" s="3"/>
      <c r="H1168" s="3"/>
      <c r="I1168" s="3"/>
      <c r="J1168" s="3"/>
    </row>
    <row r="1169" spans="1:10" x14ac:dyDescent="0.3">
      <c r="A1169" s="3"/>
      <c r="B1169" s="3"/>
      <c r="C1169" s="3"/>
      <c r="D1169" s="3"/>
      <c r="E1169" s="3"/>
      <c r="F1169" s="3"/>
      <c r="G1169" s="3"/>
      <c r="H1169" s="3"/>
      <c r="I1169" s="3"/>
      <c r="J1169" s="3"/>
    </row>
    <row r="1170" spans="1:10" x14ac:dyDescent="0.3">
      <c r="A1170" s="3"/>
      <c r="B1170" s="3"/>
      <c r="C1170" s="3"/>
      <c r="D1170" s="3"/>
      <c r="E1170" s="3"/>
      <c r="F1170" s="3"/>
      <c r="G1170" s="3"/>
      <c r="H1170" s="3"/>
      <c r="I1170" s="3"/>
      <c r="J1170" s="3"/>
    </row>
    <row r="1171" spans="1:10" x14ac:dyDescent="0.3">
      <c r="A1171" s="3"/>
      <c r="B1171" s="3"/>
      <c r="C1171" s="3"/>
      <c r="D1171" s="3"/>
      <c r="E1171" s="3"/>
      <c r="F1171" s="3"/>
      <c r="G1171" s="3"/>
      <c r="H1171" s="3"/>
      <c r="I1171" s="3"/>
      <c r="J1171" s="3"/>
    </row>
    <row r="1172" spans="1:10" x14ac:dyDescent="0.3">
      <c r="A1172" s="3"/>
      <c r="B1172" s="3"/>
      <c r="C1172" s="3"/>
      <c r="D1172" s="3"/>
      <c r="E1172" s="3"/>
      <c r="F1172" s="3"/>
      <c r="G1172" s="3"/>
      <c r="H1172" s="3"/>
      <c r="I1172" s="3"/>
      <c r="J1172" s="3"/>
    </row>
    <row r="1173" spans="1:10" x14ac:dyDescent="0.3">
      <c r="A1173" s="3"/>
      <c r="B1173" s="3"/>
      <c r="C1173" s="3"/>
      <c r="D1173" s="3"/>
      <c r="E1173" s="3"/>
      <c r="F1173" s="3"/>
      <c r="G1173" s="3"/>
      <c r="H1173" s="3"/>
      <c r="I1173" s="3"/>
      <c r="J1173" s="3"/>
    </row>
    <row r="1174" spans="1:10" x14ac:dyDescent="0.3">
      <c r="A1174" s="3"/>
      <c r="B1174" s="3"/>
      <c r="C1174" s="3"/>
      <c r="D1174" s="3"/>
      <c r="E1174" s="3"/>
      <c r="F1174" s="3"/>
      <c r="G1174" s="3"/>
      <c r="H1174" s="3"/>
      <c r="I1174" s="3"/>
      <c r="J1174" s="3"/>
    </row>
    <row r="1175" spans="1:10" x14ac:dyDescent="0.3">
      <c r="A1175" s="3"/>
      <c r="B1175" s="3"/>
      <c r="C1175" s="3"/>
      <c r="D1175" s="3"/>
      <c r="E1175" s="3"/>
      <c r="F1175" s="3"/>
      <c r="G1175" s="3"/>
      <c r="H1175" s="3"/>
      <c r="I1175" s="3"/>
      <c r="J1175" s="3"/>
    </row>
    <row r="1176" spans="1:10" x14ac:dyDescent="0.3">
      <c r="A1176" s="3"/>
      <c r="B1176" s="3"/>
      <c r="C1176" s="3"/>
      <c r="D1176" s="3"/>
      <c r="E1176" s="3"/>
      <c r="F1176" s="3"/>
      <c r="G1176" s="3"/>
      <c r="H1176" s="3"/>
      <c r="I1176" s="3"/>
      <c r="J1176" s="3"/>
    </row>
    <row r="1177" spans="1:10" x14ac:dyDescent="0.3">
      <c r="A1177" s="3"/>
      <c r="B1177" s="3"/>
      <c r="C1177" s="3"/>
      <c r="D1177" s="3"/>
      <c r="E1177" s="3"/>
      <c r="F1177" s="3"/>
      <c r="G1177" s="3"/>
      <c r="H1177" s="3"/>
      <c r="I1177" s="3"/>
      <c r="J1177" s="3"/>
    </row>
    <row r="1178" spans="1:10" x14ac:dyDescent="0.3">
      <c r="A1178" s="3"/>
      <c r="B1178" s="3"/>
      <c r="C1178" s="3"/>
      <c r="D1178" s="3"/>
      <c r="E1178" s="3"/>
      <c r="F1178" s="3"/>
      <c r="G1178" s="3"/>
      <c r="H1178" s="3"/>
      <c r="I1178" s="3"/>
      <c r="J1178" s="3"/>
    </row>
    <row r="1179" spans="1:10" x14ac:dyDescent="0.3">
      <c r="A1179" s="3"/>
      <c r="B1179" s="3"/>
      <c r="C1179" s="3"/>
      <c r="D1179" s="3"/>
      <c r="E1179" s="3"/>
      <c r="F1179" s="3"/>
      <c r="G1179" s="3"/>
      <c r="H1179" s="3"/>
      <c r="I1179" s="3"/>
      <c r="J1179" s="3"/>
    </row>
    <row r="1180" spans="1:10" x14ac:dyDescent="0.3">
      <c r="A1180" s="3"/>
      <c r="B1180" s="3"/>
      <c r="C1180" s="3"/>
      <c r="D1180" s="3"/>
      <c r="E1180" s="3"/>
      <c r="F1180" s="3"/>
      <c r="G1180" s="3"/>
      <c r="H1180" s="3"/>
      <c r="I1180" s="3"/>
      <c r="J1180" s="3"/>
    </row>
    <row r="1181" spans="1:10" x14ac:dyDescent="0.3">
      <c r="A1181" s="3"/>
      <c r="B1181" s="3"/>
      <c r="C1181" s="3"/>
      <c r="D1181" s="3"/>
      <c r="E1181" s="3"/>
      <c r="F1181" s="3"/>
      <c r="G1181" s="3"/>
      <c r="H1181" s="3"/>
      <c r="I1181" s="3"/>
      <c r="J1181" s="3"/>
    </row>
    <row r="1182" spans="1:10" x14ac:dyDescent="0.3">
      <c r="A1182" s="3"/>
      <c r="B1182" s="3"/>
      <c r="C1182" s="3"/>
      <c r="D1182" s="3"/>
      <c r="E1182" s="3"/>
      <c r="F1182" s="3"/>
      <c r="G1182" s="3"/>
      <c r="H1182" s="3"/>
      <c r="I1182" s="3"/>
      <c r="J1182" s="3"/>
    </row>
    <row r="1183" spans="1:10" x14ac:dyDescent="0.3">
      <c r="A1183" s="3"/>
      <c r="B1183" s="3"/>
      <c r="C1183" s="3"/>
      <c r="D1183" s="3"/>
      <c r="E1183" s="3"/>
      <c r="F1183" s="3"/>
      <c r="G1183" s="3"/>
      <c r="H1183" s="3"/>
      <c r="I1183" s="3"/>
      <c r="J1183" s="3"/>
    </row>
    <row r="1184" spans="1:10" x14ac:dyDescent="0.3">
      <c r="A1184" s="3"/>
      <c r="B1184" s="3"/>
      <c r="C1184" s="3"/>
      <c r="D1184" s="3"/>
      <c r="E1184" s="3"/>
      <c r="F1184" s="3"/>
      <c r="G1184" s="3"/>
      <c r="H1184" s="3"/>
      <c r="I1184" s="3"/>
      <c r="J1184" s="3"/>
    </row>
    <row r="1185" spans="1:10" x14ac:dyDescent="0.3">
      <c r="A1185" s="3"/>
      <c r="B1185" s="3"/>
      <c r="C1185" s="3"/>
      <c r="D1185" s="3"/>
      <c r="E1185" s="3"/>
      <c r="F1185" s="3"/>
      <c r="G1185" s="3"/>
      <c r="H1185" s="3"/>
      <c r="I1185" s="3"/>
      <c r="J1185" s="3"/>
    </row>
    <row r="1186" spans="1:10" x14ac:dyDescent="0.3">
      <c r="A1186" s="3"/>
      <c r="B1186" s="3"/>
      <c r="C1186" s="3"/>
      <c r="D1186" s="3"/>
      <c r="E1186" s="3"/>
      <c r="F1186" s="3"/>
      <c r="G1186" s="3"/>
      <c r="H1186" s="3"/>
      <c r="I1186" s="3"/>
      <c r="J1186" s="3"/>
    </row>
    <row r="1187" spans="1:10" x14ac:dyDescent="0.3">
      <c r="A1187" s="3"/>
      <c r="B1187" s="3"/>
      <c r="C1187" s="3"/>
      <c r="D1187" s="3"/>
      <c r="E1187" s="3"/>
      <c r="F1187" s="3"/>
      <c r="G1187" s="3"/>
      <c r="H1187" s="3"/>
      <c r="I1187" s="3"/>
      <c r="J1187" s="3"/>
    </row>
    <row r="1188" spans="1:10" x14ac:dyDescent="0.3">
      <c r="A1188" s="3"/>
      <c r="B1188" s="3"/>
      <c r="C1188" s="3"/>
      <c r="D1188" s="3"/>
      <c r="E1188" s="3"/>
      <c r="F1188" s="3"/>
      <c r="G1188" s="3"/>
      <c r="H1188" s="3"/>
      <c r="I1188" s="3"/>
      <c r="J1188" s="3"/>
    </row>
    <row r="1189" spans="1:10" x14ac:dyDescent="0.3">
      <c r="A1189" s="3"/>
      <c r="B1189" s="3"/>
      <c r="C1189" s="3"/>
      <c r="D1189" s="3"/>
      <c r="E1189" s="3"/>
      <c r="F1189" s="3"/>
      <c r="G1189" s="3"/>
      <c r="H1189" s="3"/>
      <c r="I1189" s="3"/>
      <c r="J1189" s="3"/>
    </row>
    <row r="1190" spans="1:10" x14ac:dyDescent="0.3">
      <c r="A1190" s="3"/>
      <c r="B1190" s="3"/>
      <c r="C1190" s="3"/>
      <c r="D1190" s="3"/>
      <c r="E1190" s="3"/>
      <c r="F1190" s="3"/>
      <c r="G1190" s="3"/>
      <c r="H1190" s="3"/>
      <c r="I1190" s="3"/>
      <c r="J1190" s="3"/>
    </row>
    <row r="1191" spans="1:10" x14ac:dyDescent="0.3">
      <c r="A1191" s="3"/>
      <c r="B1191" s="3"/>
      <c r="C1191" s="3"/>
      <c r="D1191" s="3"/>
      <c r="E1191" s="3"/>
      <c r="F1191" s="3"/>
      <c r="G1191" s="3"/>
      <c r="H1191" s="3"/>
      <c r="I1191" s="3"/>
      <c r="J1191" s="3"/>
    </row>
    <row r="1192" spans="1:10" x14ac:dyDescent="0.3">
      <c r="A1192" s="3"/>
      <c r="B1192" s="3"/>
      <c r="C1192" s="3"/>
      <c r="D1192" s="3"/>
      <c r="E1192" s="3"/>
      <c r="F1192" s="3"/>
      <c r="G1192" s="3"/>
      <c r="H1192" s="3"/>
      <c r="I1192" s="3"/>
      <c r="J1192" s="3"/>
    </row>
    <row r="1193" spans="1:10" x14ac:dyDescent="0.3">
      <c r="A1193" s="3"/>
      <c r="B1193" s="3"/>
      <c r="C1193" s="3"/>
      <c r="D1193" s="3"/>
      <c r="E1193" s="3"/>
      <c r="F1193" s="3"/>
      <c r="G1193" s="3"/>
      <c r="H1193" s="3"/>
      <c r="I1193" s="3"/>
      <c r="J1193" s="3"/>
    </row>
    <row r="1194" spans="1:10" x14ac:dyDescent="0.3">
      <c r="A1194" s="3"/>
      <c r="B1194" s="3"/>
      <c r="C1194" s="3"/>
      <c r="D1194" s="3"/>
      <c r="E1194" s="3"/>
      <c r="F1194" s="3"/>
      <c r="G1194" s="3"/>
      <c r="H1194" s="3"/>
      <c r="I1194" s="3"/>
      <c r="J1194" s="3"/>
    </row>
    <row r="1195" spans="1:10" x14ac:dyDescent="0.3">
      <c r="A1195" s="3"/>
      <c r="B1195" s="3"/>
      <c r="C1195" s="3"/>
      <c r="D1195" s="3"/>
      <c r="E1195" s="3"/>
      <c r="F1195" s="3"/>
      <c r="G1195" s="3"/>
      <c r="H1195" s="3"/>
      <c r="I1195" s="3"/>
      <c r="J1195" s="3"/>
    </row>
    <row r="1196" spans="1:10" x14ac:dyDescent="0.3">
      <c r="A1196" s="3"/>
      <c r="B1196" s="3"/>
      <c r="C1196" s="3"/>
      <c r="D1196" s="3"/>
      <c r="E1196" s="3"/>
      <c r="F1196" s="3"/>
      <c r="G1196" s="3"/>
      <c r="H1196" s="3"/>
      <c r="I1196" s="3"/>
      <c r="J1196" s="3"/>
    </row>
    <row r="1197" spans="1:10" x14ac:dyDescent="0.3">
      <c r="A1197" s="3"/>
      <c r="B1197" s="3"/>
      <c r="C1197" s="3"/>
      <c r="D1197" s="3"/>
      <c r="E1197" s="3"/>
      <c r="F1197" s="3"/>
      <c r="G1197" s="3"/>
      <c r="H1197" s="3"/>
      <c r="I1197" s="3"/>
      <c r="J1197" s="3"/>
    </row>
    <row r="1198" spans="1:10" x14ac:dyDescent="0.3">
      <c r="A1198" s="3"/>
      <c r="B1198" s="3"/>
      <c r="C1198" s="3"/>
      <c r="D1198" s="3"/>
      <c r="E1198" s="3"/>
      <c r="F1198" s="3"/>
      <c r="G1198" s="3"/>
      <c r="H1198" s="3"/>
      <c r="I1198" s="3"/>
      <c r="J1198" s="3"/>
    </row>
    <row r="1199" spans="1:10" x14ac:dyDescent="0.3">
      <c r="A1199" s="3"/>
      <c r="B1199" s="3"/>
      <c r="C1199" s="3"/>
      <c r="D1199" s="3"/>
      <c r="E1199" s="3"/>
      <c r="F1199" s="3"/>
      <c r="G1199" s="3"/>
      <c r="H1199" s="3"/>
      <c r="I1199" s="3"/>
      <c r="J1199" s="3"/>
    </row>
    <row r="1200" spans="1:10" x14ac:dyDescent="0.3">
      <c r="A1200" s="3"/>
      <c r="B1200" s="3"/>
      <c r="C1200" s="3"/>
      <c r="D1200" s="3"/>
      <c r="E1200" s="3"/>
      <c r="F1200" s="3"/>
      <c r="G1200" s="3"/>
      <c r="H1200" s="3"/>
      <c r="I1200" s="3"/>
      <c r="J1200" s="3"/>
    </row>
    <row r="1201" spans="1:10" x14ac:dyDescent="0.3">
      <c r="A1201" s="3"/>
      <c r="B1201" s="3"/>
      <c r="C1201" s="3"/>
      <c r="D1201" s="3"/>
      <c r="E1201" s="3"/>
      <c r="F1201" s="3"/>
      <c r="G1201" s="3"/>
      <c r="H1201" s="3"/>
      <c r="I1201" s="3"/>
      <c r="J1201" s="3"/>
    </row>
    <row r="1202" spans="1:10" x14ac:dyDescent="0.3">
      <c r="A1202" s="3"/>
      <c r="B1202" s="3"/>
      <c r="C1202" s="3"/>
      <c r="D1202" s="3"/>
      <c r="E1202" s="3"/>
      <c r="F1202" s="3"/>
      <c r="G1202" s="3"/>
      <c r="H1202" s="3"/>
      <c r="I1202" s="3"/>
      <c r="J1202" s="3"/>
    </row>
    <row r="1203" spans="1:10" x14ac:dyDescent="0.3">
      <c r="A1203" s="3"/>
      <c r="B1203" s="3"/>
      <c r="C1203" s="3"/>
      <c r="D1203" s="3"/>
      <c r="E1203" s="3"/>
      <c r="F1203" s="3"/>
      <c r="G1203" s="3"/>
      <c r="H1203" s="3"/>
      <c r="I1203" s="3"/>
      <c r="J1203" s="3"/>
    </row>
    <row r="1204" spans="1:10" x14ac:dyDescent="0.3">
      <c r="A1204" s="3"/>
      <c r="B1204" s="3"/>
      <c r="C1204" s="3"/>
      <c r="D1204" s="3"/>
      <c r="E1204" s="3"/>
      <c r="F1204" s="3"/>
      <c r="G1204" s="3"/>
      <c r="H1204" s="3"/>
      <c r="I1204" s="3"/>
      <c r="J1204" s="3"/>
    </row>
    <row r="1205" spans="1:10" x14ac:dyDescent="0.3">
      <c r="A1205" s="3"/>
      <c r="B1205" s="3"/>
      <c r="C1205" s="3"/>
      <c r="D1205" s="3"/>
      <c r="E1205" s="3"/>
      <c r="F1205" s="3"/>
      <c r="G1205" s="3"/>
      <c r="H1205" s="3"/>
      <c r="I1205" s="3"/>
      <c r="J1205" s="3"/>
    </row>
    <row r="1206" spans="1:10" x14ac:dyDescent="0.3">
      <c r="A1206" s="3"/>
      <c r="B1206" s="3"/>
      <c r="C1206" s="3"/>
      <c r="D1206" s="3"/>
      <c r="E1206" s="3"/>
      <c r="F1206" s="3"/>
      <c r="G1206" s="3"/>
      <c r="H1206" s="3"/>
      <c r="I1206" s="3"/>
      <c r="J1206" s="3"/>
    </row>
    <row r="1207" spans="1:10" x14ac:dyDescent="0.3">
      <c r="A1207" s="3"/>
      <c r="B1207" s="3"/>
      <c r="C1207" s="3"/>
      <c r="D1207" s="3"/>
      <c r="E1207" s="3"/>
      <c r="F1207" s="3"/>
      <c r="G1207" s="3"/>
      <c r="H1207" s="3"/>
      <c r="I1207" s="3"/>
      <c r="J1207" s="3"/>
    </row>
    <row r="1208" spans="1:10" x14ac:dyDescent="0.3">
      <c r="A1208" s="3"/>
      <c r="B1208" s="3"/>
      <c r="C1208" s="3"/>
      <c r="D1208" s="3"/>
      <c r="E1208" s="3"/>
      <c r="F1208" s="3"/>
      <c r="G1208" s="3"/>
      <c r="H1208" s="3"/>
      <c r="I1208" s="3"/>
      <c r="J1208" s="3"/>
    </row>
    <row r="1209" spans="1:10" x14ac:dyDescent="0.3">
      <c r="A1209" s="3"/>
      <c r="B1209" s="3"/>
      <c r="C1209" s="3"/>
      <c r="D1209" s="3"/>
      <c r="E1209" s="3"/>
      <c r="F1209" s="3"/>
      <c r="G1209" s="3"/>
      <c r="H1209" s="3"/>
      <c r="I1209" s="3"/>
      <c r="J1209" s="3"/>
    </row>
    <row r="1210" spans="1:10" x14ac:dyDescent="0.3">
      <c r="A1210" s="3"/>
      <c r="B1210" s="3"/>
      <c r="C1210" s="3"/>
      <c r="D1210" s="3"/>
      <c r="E1210" s="3"/>
      <c r="F1210" s="3"/>
      <c r="G1210" s="3"/>
      <c r="H1210" s="3"/>
      <c r="I1210" s="3"/>
      <c r="J1210" s="3"/>
    </row>
    <row r="1211" spans="1:10" x14ac:dyDescent="0.3">
      <c r="A1211" s="3"/>
      <c r="B1211" s="3"/>
      <c r="C1211" s="3"/>
      <c r="D1211" s="3"/>
      <c r="E1211" s="3"/>
      <c r="F1211" s="3"/>
      <c r="G1211" s="3"/>
      <c r="H1211" s="3"/>
      <c r="I1211" s="3"/>
      <c r="J1211" s="3"/>
    </row>
    <row r="1212" spans="1:10" x14ac:dyDescent="0.3">
      <c r="A1212" s="3"/>
      <c r="B1212" s="3"/>
      <c r="C1212" s="3"/>
      <c r="D1212" s="3"/>
      <c r="E1212" s="3"/>
      <c r="F1212" s="3"/>
      <c r="G1212" s="3"/>
      <c r="H1212" s="3"/>
      <c r="I1212" s="3"/>
      <c r="J1212" s="3"/>
    </row>
    <row r="1213" spans="1:10" x14ac:dyDescent="0.3">
      <c r="A1213" s="3"/>
      <c r="B1213" s="3"/>
      <c r="C1213" s="3"/>
      <c r="D1213" s="3"/>
      <c r="E1213" s="3"/>
      <c r="F1213" s="3"/>
      <c r="G1213" s="3"/>
      <c r="H1213" s="3"/>
      <c r="I1213" s="3"/>
      <c r="J1213" s="3"/>
    </row>
    <row r="1214" spans="1:10" x14ac:dyDescent="0.3">
      <c r="A1214" s="3"/>
      <c r="B1214" s="3"/>
      <c r="C1214" s="3"/>
      <c r="D1214" s="3"/>
      <c r="E1214" s="3"/>
      <c r="F1214" s="3"/>
      <c r="G1214" s="3"/>
      <c r="H1214" s="3"/>
      <c r="I1214" s="3"/>
      <c r="J1214" s="3"/>
    </row>
    <row r="1215" spans="1:10" x14ac:dyDescent="0.3">
      <c r="A1215" s="3"/>
      <c r="B1215" s="3"/>
      <c r="C1215" s="3"/>
      <c r="D1215" s="3"/>
      <c r="E1215" s="3"/>
      <c r="F1215" s="3"/>
      <c r="G1215" s="3"/>
      <c r="H1215" s="3"/>
      <c r="I1215" s="3"/>
      <c r="J1215" s="3"/>
    </row>
    <row r="1216" spans="1:10" x14ac:dyDescent="0.3">
      <c r="A1216" s="3"/>
      <c r="B1216" s="3"/>
      <c r="C1216" s="3"/>
      <c r="D1216" s="3"/>
      <c r="E1216" s="3"/>
      <c r="F1216" s="3"/>
      <c r="G1216" s="3"/>
      <c r="H1216" s="3"/>
      <c r="I1216" s="3"/>
      <c r="J1216" s="3"/>
    </row>
    <row r="1217" spans="1:10" x14ac:dyDescent="0.3">
      <c r="A1217" s="3"/>
      <c r="B1217" s="3"/>
      <c r="C1217" s="3"/>
      <c r="D1217" s="3"/>
      <c r="E1217" s="3"/>
      <c r="F1217" s="3"/>
      <c r="G1217" s="3"/>
      <c r="H1217" s="3"/>
      <c r="I1217" s="3"/>
      <c r="J1217" s="3"/>
    </row>
    <row r="1218" spans="1:10" x14ac:dyDescent="0.3">
      <c r="A1218" s="3"/>
      <c r="B1218" s="3"/>
      <c r="C1218" s="3"/>
      <c r="D1218" s="3"/>
      <c r="E1218" s="3"/>
      <c r="F1218" s="3"/>
      <c r="G1218" s="3"/>
      <c r="H1218" s="3"/>
      <c r="I1218" s="3"/>
      <c r="J1218" s="3"/>
    </row>
    <row r="1219" spans="1:10" x14ac:dyDescent="0.3">
      <c r="A1219" s="3"/>
      <c r="B1219" s="3"/>
      <c r="C1219" s="3"/>
      <c r="D1219" s="3"/>
      <c r="E1219" s="3"/>
      <c r="F1219" s="3"/>
      <c r="G1219" s="3"/>
      <c r="H1219" s="3"/>
      <c r="I1219" s="3"/>
      <c r="J1219" s="3"/>
    </row>
    <row r="1220" spans="1:10" x14ac:dyDescent="0.3">
      <c r="A1220" s="3"/>
      <c r="B1220" s="3"/>
      <c r="C1220" s="3"/>
      <c r="D1220" s="3"/>
      <c r="E1220" s="3"/>
      <c r="F1220" s="3"/>
      <c r="G1220" s="3"/>
      <c r="H1220" s="3"/>
      <c r="I1220" s="3"/>
      <c r="J1220" s="3"/>
    </row>
    <row r="1221" spans="1:10" x14ac:dyDescent="0.3">
      <c r="A1221" s="3"/>
      <c r="B1221" s="3"/>
      <c r="C1221" s="3"/>
      <c r="D1221" s="3"/>
      <c r="E1221" s="3"/>
      <c r="F1221" s="3"/>
      <c r="G1221" s="3"/>
      <c r="H1221" s="3"/>
      <c r="I1221" s="3"/>
      <c r="J1221" s="3"/>
    </row>
    <row r="1222" spans="1:10" x14ac:dyDescent="0.3">
      <c r="A1222" s="3"/>
      <c r="B1222" s="3"/>
      <c r="C1222" s="3"/>
      <c r="D1222" s="3"/>
      <c r="E1222" s="3"/>
      <c r="F1222" s="3"/>
      <c r="G1222" s="3"/>
      <c r="H1222" s="3"/>
      <c r="I1222" s="3"/>
      <c r="J1222" s="3"/>
    </row>
    <row r="1223" spans="1:10" x14ac:dyDescent="0.3">
      <c r="A1223" s="3"/>
      <c r="B1223" s="3"/>
      <c r="C1223" s="3"/>
      <c r="D1223" s="3"/>
      <c r="E1223" s="3"/>
      <c r="F1223" s="3"/>
      <c r="G1223" s="3"/>
      <c r="H1223" s="3"/>
      <c r="I1223" s="3"/>
      <c r="J1223" s="3"/>
    </row>
    <row r="1224" spans="1:10" x14ac:dyDescent="0.3">
      <c r="A1224" s="3"/>
      <c r="B1224" s="3"/>
      <c r="C1224" s="3"/>
      <c r="D1224" s="3"/>
      <c r="E1224" s="3"/>
      <c r="F1224" s="3"/>
      <c r="G1224" s="3"/>
      <c r="H1224" s="3"/>
      <c r="I1224" s="3"/>
      <c r="J1224" s="3"/>
    </row>
    <row r="1225" spans="1:10" x14ac:dyDescent="0.3">
      <c r="A1225" s="3"/>
      <c r="B1225" s="3"/>
      <c r="C1225" s="3"/>
      <c r="D1225" s="3"/>
      <c r="E1225" s="3"/>
      <c r="F1225" s="3"/>
      <c r="G1225" s="3"/>
      <c r="H1225" s="3"/>
      <c r="I1225" s="3"/>
      <c r="J1225" s="3"/>
    </row>
    <row r="1226" spans="1:10" x14ac:dyDescent="0.3">
      <c r="A1226" s="3"/>
      <c r="B1226" s="3"/>
      <c r="C1226" s="3"/>
      <c r="D1226" s="3"/>
      <c r="E1226" s="3"/>
      <c r="F1226" s="3"/>
      <c r="G1226" s="3"/>
      <c r="H1226" s="3"/>
      <c r="I1226" s="3"/>
      <c r="J1226" s="3"/>
    </row>
    <row r="1227" spans="1:10" x14ac:dyDescent="0.3">
      <c r="A1227" s="3"/>
      <c r="B1227" s="3"/>
      <c r="C1227" s="3"/>
      <c r="D1227" s="3"/>
      <c r="E1227" s="3"/>
      <c r="F1227" s="3"/>
      <c r="G1227" s="3"/>
      <c r="H1227" s="3"/>
      <c r="I1227" s="3"/>
      <c r="J1227" s="3"/>
    </row>
    <row r="1228" spans="1:10" x14ac:dyDescent="0.3">
      <c r="A1228" s="3"/>
      <c r="B1228" s="3"/>
      <c r="C1228" s="3"/>
      <c r="D1228" s="3"/>
      <c r="E1228" s="3"/>
      <c r="F1228" s="3"/>
      <c r="G1228" s="3"/>
      <c r="H1228" s="3"/>
      <c r="I1228" s="3"/>
      <c r="J1228" s="3"/>
    </row>
    <row r="1229" spans="1:10" x14ac:dyDescent="0.3">
      <c r="A1229" s="3"/>
      <c r="B1229" s="3"/>
      <c r="C1229" s="3"/>
      <c r="D1229" s="3"/>
      <c r="E1229" s="3"/>
      <c r="F1229" s="3"/>
      <c r="G1229" s="3"/>
      <c r="H1229" s="3"/>
      <c r="I1229" s="3"/>
      <c r="J1229" s="3"/>
    </row>
    <row r="1230" spans="1:10" x14ac:dyDescent="0.3">
      <c r="A1230" s="3"/>
      <c r="B1230" s="3"/>
      <c r="C1230" s="3"/>
      <c r="D1230" s="3"/>
      <c r="E1230" s="3"/>
      <c r="F1230" s="3"/>
      <c r="G1230" s="3"/>
      <c r="H1230" s="3"/>
      <c r="I1230" s="3"/>
      <c r="J1230" s="3"/>
    </row>
    <row r="1231" spans="1:10" x14ac:dyDescent="0.3">
      <c r="A1231" s="3"/>
      <c r="B1231" s="3"/>
      <c r="C1231" s="3"/>
      <c r="D1231" s="3"/>
      <c r="E1231" s="3"/>
      <c r="F1231" s="3"/>
      <c r="G1231" s="3"/>
      <c r="H1231" s="3"/>
      <c r="I1231" s="3"/>
      <c r="J1231" s="3"/>
    </row>
    <row r="1232" spans="1:10" x14ac:dyDescent="0.3">
      <c r="A1232" s="3"/>
      <c r="B1232" s="3"/>
      <c r="C1232" s="3"/>
      <c r="D1232" s="3"/>
      <c r="E1232" s="3"/>
      <c r="F1232" s="3"/>
      <c r="G1232" s="3"/>
      <c r="H1232" s="3"/>
      <c r="I1232" s="3"/>
      <c r="J1232" s="3"/>
    </row>
    <row r="1233" spans="1:10" x14ac:dyDescent="0.3">
      <c r="A1233" s="3"/>
      <c r="B1233" s="3"/>
      <c r="C1233" s="3"/>
      <c r="D1233" s="3"/>
      <c r="E1233" s="3"/>
      <c r="F1233" s="3"/>
      <c r="G1233" s="3"/>
      <c r="H1233" s="3"/>
      <c r="I1233" s="3"/>
      <c r="J1233" s="3"/>
    </row>
    <row r="1234" spans="1:10" x14ac:dyDescent="0.3">
      <c r="A1234" s="3"/>
      <c r="B1234" s="3"/>
      <c r="C1234" s="3"/>
      <c r="D1234" s="3"/>
      <c r="E1234" s="3"/>
      <c r="F1234" s="3"/>
      <c r="G1234" s="3"/>
      <c r="H1234" s="3"/>
      <c r="I1234" s="3"/>
      <c r="J1234" s="3"/>
    </row>
    <row r="1235" spans="1:10" x14ac:dyDescent="0.3">
      <c r="A1235" s="3"/>
      <c r="B1235" s="3"/>
      <c r="C1235" s="3"/>
      <c r="D1235" s="3"/>
      <c r="E1235" s="3"/>
      <c r="F1235" s="3"/>
      <c r="G1235" s="3"/>
      <c r="H1235" s="3"/>
      <c r="I1235" s="3"/>
      <c r="J1235" s="3"/>
    </row>
    <row r="1236" spans="1:10" x14ac:dyDescent="0.3">
      <c r="A1236" s="3"/>
      <c r="B1236" s="3"/>
      <c r="C1236" s="3"/>
      <c r="D1236" s="3"/>
      <c r="E1236" s="3"/>
      <c r="F1236" s="3"/>
      <c r="G1236" s="3"/>
      <c r="H1236" s="3"/>
      <c r="I1236" s="3"/>
      <c r="J1236" s="3"/>
    </row>
    <row r="1237" spans="1:10" x14ac:dyDescent="0.3">
      <c r="A1237" s="3"/>
      <c r="B1237" s="3"/>
      <c r="C1237" s="3"/>
      <c r="D1237" s="3"/>
      <c r="E1237" s="3"/>
      <c r="F1237" s="3"/>
      <c r="G1237" s="3"/>
      <c r="H1237" s="3"/>
      <c r="I1237" s="3"/>
      <c r="J1237" s="3"/>
    </row>
    <row r="1238" spans="1:10" x14ac:dyDescent="0.3">
      <c r="A1238" s="3"/>
      <c r="B1238" s="3"/>
      <c r="C1238" s="3"/>
      <c r="D1238" s="3"/>
      <c r="E1238" s="3"/>
      <c r="F1238" s="3"/>
      <c r="G1238" s="3"/>
      <c r="H1238" s="3"/>
      <c r="I1238" s="3"/>
      <c r="J1238" s="3"/>
    </row>
    <row r="1239" spans="1:10" x14ac:dyDescent="0.3">
      <c r="A1239" s="3"/>
      <c r="B1239" s="3"/>
      <c r="C1239" s="3"/>
      <c r="D1239" s="3"/>
      <c r="E1239" s="3"/>
      <c r="F1239" s="3"/>
      <c r="G1239" s="3"/>
      <c r="H1239" s="3"/>
      <c r="I1239" s="3"/>
      <c r="J1239" s="3"/>
    </row>
    <row r="1240" spans="1:10" x14ac:dyDescent="0.3">
      <c r="A1240" s="3"/>
      <c r="B1240" s="3"/>
      <c r="C1240" s="3"/>
      <c r="D1240" s="3"/>
      <c r="E1240" s="3"/>
      <c r="F1240" s="3"/>
      <c r="G1240" s="3"/>
      <c r="H1240" s="3"/>
      <c r="I1240" s="3"/>
      <c r="J1240" s="3"/>
    </row>
    <row r="1241" spans="1:10" x14ac:dyDescent="0.3">
      <c r="A1241" s="3"/>
      <c r="B1241" s="3"/>
      <c r="C1241" s="3"/>
      <c r="D1241" s="3"/>
      <c r="E1241" s="3"/>
      <c r="F1241" s="3"/>
      <c r="G1241" s="3"/>
      <c r="H1241" s="3"/>
      <c r="I1241" s="3"/>
      <c r="J1241" s="3"/>
    </row>
    <row r="1242" spans="1:10" x14ac:dyDescent="0.3">
      <c r="A1242" s="3"/>
      <c r="B1242" s="3"/>
      <c r="C1242" s="3"/>
      <c r="D1242" s="3"/>
      <c r="E1242" s="3"/>
      <c r="F1242" s="3"/>
      <c r="G1242" s="3"/>
      <c r="H1242" s="3"/>
      <c r="I1242" s="3"/>
      <c r="J1242" s="3"/>
    </row>
    <row r="1243" spans="1:10" x14ac:dyDescent="0.3">
      <c r="A1243" s="3"/>
      <c r="B1243" s="3"/>
      <c r="C1243" s="3"/>
      <c r="D1243" s="3"/>
      <c r="E1243" s="3"/>
      <c r="F1243" s="3"/>
      <c r="G1243" s="3"/>
      <c r="H1243" s="3"/>
      <c r="I1243" s="3"/>
      <c r="J1243" s="3"/>
    </row>
    <row r="1244" spans="1:10" x14ac:dyDescent="0.3">
      <c r="A1244" s="3"/>
      <c r="B1244" s="3"/>
      <c r="C1244" s="3"/>
      <c r="D1244" s="3"/>
      <c r="E1244" s="3"/>
      <c r="F1244" s="3"/>
      <c r="G1244" s="3"/>
      <c r="H1244" s="3"/>
      <c r="I1244" s="3"/>
      <c r="J1244" s="3"/>
    </row>
    <row r="1245" spans="1:10" x14ac:dyDescent="0.3">
      <c r="A1245" s="3"/>
      <c r="B1245" s="3"/>
      <c r="C1245" s="3"/>
      <c r="D1245" s="3"/>
      <c r="E1245" s="3"/>
      <c r="F1245" s="3"/>
      <c r="G1245" s="3"/>
      <c r="H1245" s="3"/>
      <c r="I1245" s="3"/>
      <c r="J1245" s="3"/>
    </row>
    <row r="1246" spans="1:10" x14ac:dyDescent="0.3">
      <c r="A1246" s="3"/>
      <c r="B1246" s="3"/>
      <c r="C1246" s="3"/>
      <c r="D1246" s="3"/>
      <c r="E1246" s="3"/>
      <c r="F1246" s="3"/>
      <c r="G1246" s="3"/>
      <c r="H1246" s="3"/>
      <c r="I1246" s="3"/>
      <c r="J1246" s="3"/>
    </row>
    <row r="1247" spans="1:10" x14ac:dyDescent="0.3">
      <c r="A1247" s="3"/>
      <c r="B1247" s="3"/>
      <c r="C1247" s="3"/>
      <c r="D1247" s="3"/>
      <c r="E1247" s="3"/>
      <c r="F1247" s="3"/>
      <c r="G1247" s="3"/>
      <c r="H1247" s="3"/>
      <c r="I1247" s="3"/>
      <c r="J1247" s="3"/>
    </row>
    <row r="1248" spans="1:10" x14ac:dyDescent="0.3">
      <c r="A1248" s="3"/>
      <c r="B1248" s="3"/>
      <c r="C1248" s="3"/>
      <c r="D1248" s="3"/>
      <c r="E1248" s="3"/>
      <c r="F1248" s="3"/>
      <c r="G1248" s="3"/>
      <c r="H1248" s="3"/>
      <c r="I1248" s="3"/>
      <c r="J1248" s="3"/>
    </row>
    <row r="1249" spans="1:10" x14ac:dyDescent="0.3">
      <c r="A1249" s="3"/>
      <c r="B1249" s="3"/>
      <c r="C1249" s="3"/>
      <c r="D1249" s="3"/>
      <c r="E1249" s="3"/>
      <c r="F1249" s="3"/>
      <c r="G1249" s="3"/>
      <c r="H1249" s="3"/>
      <c r="I1249" s="3"/>
      <c r="J1249" s="3"/>
    </row>
    <row r="1250" spans="1:10" x14ac:dyDescent="0.3">
      <c r="A1250" s="3"/>
      <c r="B1250" s="3"/>
      <c r="C1250" s="3"/>
      <c r="D1250" s="3"/>
      <c r="E1250" s="3"/>
      <c r="F1250" s="3"/>
      <c r="G1250" s="3"/>
      <c r="H1250" s="3"/>
      <c r="I1250" s="3"/>
      <c r="J1250" s="3"/>
    </row>
    <row r="1251" spans="1:10" x14ac:dyDescent="0.3">
      <c r="A1251" s="3"/>
      <c r="B1251" s="3"/>
      <c r="C1251" s="3"/>
      <c r="D1251" s="3"/>
      <c r="E1251" s="3"/>
      <c r="F1251" s="3"/>
      <c r="G1251" s="3"/>
      <c r="H1251" s="3"/>
      <c r="I1251" s="3"/>
      <c r="J1251" s="3"/>
    </row>
    <row r="1252" spans="1:10" x14ac:dyDescent="0.3">
      <c r="A1252" s="3"/>
      <c r="B1252" s="3"/>
      <c r="C1252" s="3"/>
      <c r="D1252" s="3"/>
      <c r="E1252" s="3"/>
      <c r="F1252" s="3"/>
      <c r="G1252" s="3"/>
      <c r="H1252" s="3"/>
      <c r="I1252" s="3"/>
      <c r="J1252" s="3"/>
    </row>
    <row r="1253" spans="1:10" x14ac:dyDescent="0.3">
      <c r="A1253" s="3"/>
      <c r="B1253" s="3"/>
      <c r="C1253" s="3"/>
      <c r="D1253" s="3"/>
      <c r="E1253" s="3"/>
      <c r="F1253" s="3"/>
      <c r="G1253" s="3"/>
      <c r="H1253" s="3"/>
      <c r="I1253" s="3"/>
      <c r="J1253" s="3"/>
    </row>
    <row r="1254" spans="1:10" x14ac:dyDescent="0.3">
      <c r="A1254" s="3"/>
      <c r="B1254" s="3"/>
      <c r="C1254" s="3"/>
      <c r="D1254" s="3"/>
      <c r="E1254" s="3"/>
      <c r="F1254" s="3"/>
      <c r="G1254" s="3"/>
      <c r="H1254" s="3"/>
      <c r="I1254" s="3"/>
      <c r="J1254" s="3"/>
    </row>
    <row r="1255" spans="1:10" x14ac:dyDescent="0.3">
      <c r="A1255" s="3"/>
      <c r="B1255" s="3"/>
      <c r="C1255" s="3"/>
      <c r="D1255" s="3"/>
      <c r="E1255" s="3"/>
      <c r="F1255" s="3"/>
      <c r="G1255" s="3"/>
      <c r="H1255" s="3"/>
      <c r="I1255" s="3"/>
      <c r="J1255" s="3"/>
    </row>
    <row r="1256" spans="1:10" x14ac:dyDescent="0.3">
      <c r="A1256" s="3"/>
      <c r="B1256" s="3"/>
      <c r="C1256" s="3"/>
      <c r="D1256" s="3"/>
      <c r="E1256" s="3"/>
      <c r="F1256" s="3"/>
      <c r="G1256" s="3"/>
      <c r="H1256" s="3"/>
      <c r="I1256" s="3"/>
      <c r="J1256" s="3"/>
    </row>
    <row r="1257" spans="1:10" x14ac:dyDescent="0.3">
      <c r="A1257" s="3"/>
      <c r="B1257" s="3"/>
      <c r="C1257" s="3"/>
      <c r="D1257" s="3"/>
      <c r="E1257" s="3"/>
      <c r="F1257" s="3"/>
      <c r="G1257" s="3"/>
      <c r="H1257" s="3"/>
      <c r="I1257" s="3"/>
      <c r="J1257" s="3"/>
    </row>
    <row r="1258" spans="1:10" x14ac:dyDescent="0.3">
      <c r="A1258" s="3"/>
      <c r="B1258" s="3"/>
      <c r="C1258" s="3"/>
      <c r="D1258" s="3"/>
      <c r="E1258" s="3"/>
      <c r="F1258" s="3"/>
      <c r="G1258" s="3"/>
      <c r="H1258" s="3"/>
      <c r="I1258" s="3"/>
      <c r="J1258" s="3"/>
    </row>
    <row r="1259" spans="1:10" x14ac:dyDescent="0.3">
      <c r="A1259" s="3"/>
      <c r="B1259" s="3"/>
      <c r="C1259" s="3"/>
      <c r="D1259" s="3"/>
      <c r="E1259" s="3"/>
      <c r="F1259" s="3"/>
      <c r="G1259" s="3"/>
      <c r="H1259" s="3"/>
      <c r="I1259" s="3"/>
      <c r="J1259" s="3"/>
    </row>
    <row r="1260" spans="1:10" x14ac:dyDescent="0.3">
      <c r="A1260" s="3"/>
      <c r="B1260" s="3"/>
      <c r="C1260" s="3"/>
      <c r="D1260" s="3"/>
      <c r="E1260" s="3"/>
      <c r="F1260" s="3"/>
      <c r="G1260" s="3"/>
      <c r="H1260" s="3"/>
      <c r="I1260" s="3"/>
      <c r="J1260" s="3"/>
    </row>
    <row r="1261" spans="1:10" x14ac:dyDescent="0.3">
      <c r="A1261" s="3"/>
      <c r="B1261" s="3"/>
      <c r="C1261" s="3"/>
      <c r="D1261" s="3"/>
      <c r="E1261" s="3"/>
      <c r="F1261" s="3"/>
      <c r="G1261" s="3"/>
      <c r="H1261" s="3"/>
      <c r="I1261" s="3"/>
      <c r="J1261" s="3"/>
    </row>
    <row r="1262" spans="1:10" x14ac:dyDescent="0.3">
      <c r="A1262" s="3"/>
      <c r="B1262" s="3"/>
      <c r="C1262" s="3"/>
      <c r="D1262" s="3"/>
      <c r="E1262" s="3"/>
      <c r="F1262" s="3"/>
      <c r="G1262" s="3"/>
      <c r="H1262" s="3"/>
      <c r="I1262" s="3"/>
      <c r="J1262" s="3"/>
    </row>
    <row r="1263" spans="1:10" x14ac:dyDescent="0.3">
      <c r="A1263" s="3"/>
      <c r="B1263" s="3"/>
      <c r="C1263" s="3"/>
      <c r="D1263" s="3"/>
      <c r="E1263" s="3"/>
      <c r="F1263" s="3"/>
      <c r="G1263" s="3"/>
      <c r="H1263" s="3"/>
      <c r="I1263" s="3"/>
      <c r="J1263" s="3"/>
    </row>
    <row r="1264" spans="1:10" x14ac:dyDescent="0.3">
      <c r="A1264" s="3"/>
      <c r="B1264" s="3"/>
      <c r="C1264" s="3"/>
      <c r="D1264" s="3"/>
      <c r="E1264" s="3"/>
      <c r="F1264" s="3"/>
      <c r="G1264" s="3"/>
      <c r="H1264" s="3"/>
      <c r="I1264" s="3"/>
      <c r="J1264" s="3"/>
    </row>
    <row r="1265" spans="1:10" x14ac:dyDescent="0.3">
      <c r="A1265" s="3"/>
      <c r="B1265" s="3"/>
      <c r="C1265" s="3"/>
      <c r="D1265" s="3"/>
      <c r="E1265" s="3"/>
      <c r="F1265" s="3"/>
      <c r="G1265" s="3"/>
      <c r="H1265" s="3"/>
      <c r="I1265" s="3"/>
      <c r="J1265" s="3"/>
    </row>
    <row r="1266" spans="1:10" x14ac:dyDescent="0.3">
      <c r="A1266" s="3"/>
      <c r="B1266" s="3"/>
      <c r="C1266" s="3"/>
      <c r="D1266" s="3"/>
      <c r="E1266" s="3"/>
      <c r="F1266" s="3"/>
      <c r="G1266" s="3"/>
      <c r="H1266" s="3"/>
      <c r="I1266" s="3"/>
      <c r="J1266" s="3"/>
    </row>
    <row r="1267" spans="1:10" x14ac:dyDescent="0.3">
      <c r="A1267" s="3"/>
      <c r="B1267" s="3"/>
      <c r="C1267" s="3"/>
      <c r="D1267" s="3"/>
      <c r="E1267" s="3"/>
      <c r="F1267" s="3"/>
      <c r="G1267" s="3"/>
      <c r="H1267" s="3"/>
      <c r="I1267" s="3"/>
      <c r="J1267" s="3"/>
    </row>
    <row r="1268" spans="1:10" x14ac:dyDescent="0.3">
      <c r="A1268" s="3"/>
      <c r="B1268" s="3"/>
      <c r="C1268" s="3"/>
      <c r="D1268" s="3"/>
      <c r="E1268" s="3"/>
      <c r="F1268" s="3"/>
      <c r="G1268" s="3"/>
      <c r="H1268" s="3"/>
      <c r="I1268" s="3"/>
      <c r="J1268" s="3"/>
    </row>
    <row r="1269" spans="1:10" x14ac:dyDescent="0.3">
      <c r="A1269" s="3"/>
      <c r="B1269" s="3"/>
      <c r="C1269" s="3"/>
      <c r="D1269" s="3"/>
      <c r="E1269" s="3"/>
      <c r="F1269" s="3"/>
      <c r="G1269" s="3"/>
      <c r="H1269" s="3"/>
      <c r="I1269" s="3"/>
      <c r="J1269" s="3"/>
    </row>
    <row r="1270" spans="1:10" x14ac:dyDescent="0.3">
      <c r="A1270" s="3"/>
      <c r="B1270" s="3"/>
      <c r="C1270" s="3"/>
      <c r="D1270" s="3"/>
      <c r="E1270" s="3"/>
      <c r="F1270" s="3"/>
      <c r="G1270" s="3"/>
      <c r="H1270" s="3"/>
      <c r="I1270" s="3"/>
      <c r="J1270" s="3"/>
    </row>
    <row r="1271" spans="1:10" x14ac:dyDescent="0.3">
      <c r="A1271" s="3"/>
      <c r="B1271" s="3"/>
      <c r="C1271" s="3"/>
      <c r="D1271" s="3"/>
      <c r="E1271" s="3"/>
      <c r="F1271" s="3"/>
      <c r="G1271" s="3"/>
      <c r="H1271" s="3"/>
      <c r="I1271" s="3"/>
      <c r="J1271" s="3"/>
    </row>
    <row r="1272" spans="1:10" x14ac:dyDescent="0.3">
      <c r="A1272" s="3"/>
      <c r="B1272" s="3"/>
      <c r="C1272" s="3"/>
      <c r="D1272" s="3"/>
      <c r="E1272" s="3"/>
      <c r="F1272" s="3"/>
      <c r="G1272" s="3"/>
      <c r="H1272" s="3"/>
      <c r="I1272" s="3"/>
      <c r="J1272" s="3"/>
    </row>
    <row r="1273" spans="1:10" x14ac:dyDescent="0.3">
      <c r="A1273" s="3"/>
      <c r="B1273" s="3"/>
      <c r="C1273" s="3"/>
      <c r="D1273" s="3"/>
      <c r="E1273" s="3"/>
      <c r="F1273" s="3"/>
      <c r="G1273" s="3"/>
      <c r="H1273" s="3"/>
      <c r="I1273" s="3"/>
      <c r="J1273" s="3"/>
    </row>
    <row r="1274" spans="1:10" x14ac:dyDescent="0.3">
      <c r="A1274" s="3"/>
      <c r="B1274" s="3"/>
      <c r="C1274" s="3"/>
      <c r="D1274" s="3"/>
      <c r="E1274" s="3"/>
      <c r="F1274" s="3"/>
      <c r="G1274" s="3"/>
      <c r="H1274" s="3"/>
      <c r="I1274" s="3"/>
      <c r="J1274" s="3"/>
    </row>
    <row r="1275" spans="1:10" x14ac:dyDescent="0.3">
      <c r="A1275" s="3"/>
      <c r="B1275" s="3"/>
      <c r="C1275" s="3"/>
      <c r="D1275" s="3"/>
      <c r="E1275" s="3"/>
      <c r="F1275" s="3"/>
      <c r="G1275" s="3"/>
      <c r="H1275" s="3"/>
      <c r="I1275" s="3"/>
      <c r="J1275" s="3"/>
    </row>
    <row r="1276" spans="1:10" x14ac:dyDescent="0.3">
      <c r="A1276" s="3"/>
      <c r="B1276" s="3"/>
      <c r="C1276" s="3"/>
      <c r="D1276" s="3"/>
      <c r="E1276" s="3"/>
      <c r="F1276" s="3"/>
      <c r="G1276" s="3"/>
      <c r="H1276" s="3"/>
      <c r="I1276" s="3"/>
      <c r="J1276" s="3"/>
    </row>
    <row r="1277" spans="1:10" x14ac:dyDescent="0.3">
      <c r="A1277" s="3"/>
      <c r="B1277" s="3"/>
      <c r="C1277" s="3"/>
      <c r="D1277" s="3"/>
      <c r="E1277" s="3"/>
      <c r="F1277" s="3"/>
      <c r="G1277" s="3"/>
      <c r="H1277" s="3"/>
      <c r="I1277" s="3"/>
      <c r="J1277" s="3"/>
    </row>
    <row r="1278" spans="1:10" x14ac:dyDescent="0.3">
      <c r="A1278" s="3"/>
      <c r="B1278" s="3"/>
      <c r="C1278" s="3"/>
      <c r="D1278" s="3"/>
      <c r="E1278" s="3"/>
      <c r="F1278" s="3"/>
      <c r="G1278" s="3"/>
      <c r="H1278" s="3"/>
      <c r="I1278" s="3"/>
      <c r="J1278" s="3"/>
    </row>
    <row r="1279" spans="1:10" x14ac:dyDescent="0.3">
      <c r="A1279" s="3"/>
      <c r="B1279" s="3"/>
      <c r="C1279" s="3"/>
      <c r="D1279" s="3"/>
      <c r="E1279" s="3"/>
      <c r="F1279" s="3"/>
      <c r="G1279" s="3"/>
      <c r="H1279" s="3"/>
      <c r="I1279" s="3"/>
      <c r="J1279" s="3"/>
    </row>
    <row r="1280" spans="1:10" x14ac:dyDescent="0.3">
      <c r="A1280" s="3"/>
      <c r="B1280" s="3"/>
      <c r="C1280" s="3"/>
      <c r="D1280" s="3"/>
      <c r="E1280" s="3"/>
      <c r="F1280" s="3"/>
      <c r="G1280" s="3"/>
      <c r="H1280" s="3"/>
      <c r="I1280" s="3"/>
      <c r="J1280" s="3"/>
    </row>
    <row r="1281" spans="1:10" x14ac:dyDescent="0.3">
      <c r="A1281" s="3"/>
      <c r="B1281" s="3"/>
      <c r="C1281" s="3"/>
      <c r="D1281" s="3"/>
      <c r="E1281" s="3"/>
      <c r="F1281" s="3"/>
      <c r="G1281" s="3"/>
      <c r="H1281" s="3"/>
      <c r="I1281" s="3"/>
      <c r="J1281" s="3"/>
    </row>
    <row r="1282" spans="1:10" x14ac:dyDescent="0.3">
      <c r="A1282" s="3"/>
      <c r="B1282" s="3"/>
      <c r="C1282" s="3"/>
      <c r="D1282" s="3"/>
      <c r="E1282" s="3"/>
      <c r="F1282" s="3"/>
      <c r="G1282" s="3"/>
      <c r="H1282" s="3"/>
      <c r="I1282" s="3"/>
      <c r="J1282" s="3"/>
    </row>
    <row r="1283" spans="1:10" x14ac:dyDescent="0.3">
      <c r="A1283" s="3"/>
      <c r="B1283" s="3"/>
      <c r="C1283" s="3"/>
      <c r="D1283" s="3"/>
      <c r="E1283" s="3"/>
      <c r="F1283" s="3"/>
      <c r="G1283" s="3"/>
      <c r="H1283" s="3"/>
      <c r="I1283" s="3"/>
      <c r="J1283" s="3"/>
    </row>
    <row r="1284" spans="1:10" x14ac:dyDescent="0.3">
      <c r="A1284" s="3"/>
      <c r="B1284" s="3"/>
      <c r="C1284" s="3"/>
      <c r="D1284" s="3"/>
      <c r="E1284" s="3"/>
      <c r="F1284" s="3"/>
      <c r="G1284" s="3"/>
      <c r="H1284" s="3"/>
      <c r="I1284" s="3"/>
      <c r="J1284" s="3"/>
    </row>
    <row r="1285" spans="1:10" x14ac:dyDescent="0.3">
      <c r="A1285" s="3"/>
      <c r="B1285" s="3"/>
      <c r="C1285" s="3"/>
      <c r="D1285" s="3"/>
      <c r="E1285" s="3"/>
      <c r="F1285" s="3"/>
      <c r="G1285" s="3"/>
      <c r="H1285" s="3"/>
      <c r="I1285" s="3"/>
      <c r="J1285" s="3"/>
    </row>
    <row r="1286" spans="1:10" x14ac:dyDescent="0.3">
      <c r="A1286" s="3"/>
      <c r="B1286" s="3"/>
      <c r="C1286" s="3"/>
      <c r="D1286" s="3"/>
      <c r="E1286" s="3"/>
      <c r="F1286" s="3"/>
      <c r="G1286" s="3"/>
      <c r="H1286" s="3"/>
      <c r="I1286" s="3"/>
      <c r="J1286" s="3"/>
    </row>
    <row r="1287" spans="1:10" x14ac:dyDescent="0.3">
      <c r="A1287" s="3"/>
      <c r="B1287" s="3"/>
      <c r="C1287" s="3"/>
      <c r="D1287" s="3"/>
      <c r="E1287" s="3"/>
      <c r="F1287" s="3"/>
      <c r="G1287" s="3"/>
      <c r="H1287" s="3"/>
      <c r="I1287" s="3"/>
      <c r="J1287" s="3"/>
    </row>
    <row r="1288" spans="1:10" x14ac:dyDescent="0.3">
      <c r="A1288" s="3"/>
      <c r="B1288" s="3"/>
      <c r="C1288" s="3"/>
      <c r="D1288" s="3"/>
      <c r="E1288" s="3"/>
      <c r="F1288" s="3"/>
      <c r="G1288" s="3"/>
      <c r="H1288" s="3"/>
      <c r="I1288" s="3"/>
      <c r="J1288" s="3"/>
    </row>
    <row r="1289" spans="1:10" x14ac:dyDescent="0.3">
      <c r="A1289" s="3"/>
      <c r="B1289" s="3"/>
      <c r="C1289" s="3"/>
      <c r="D1289" s="3"/>
      <c r="E1289" s="3"/>
      <c r="F1289" s="3"/>
      <c r="G1289" s="3"/>
      <c r="H1289" s="3"/>
      <c r="I1289" s="3"/>
      <c r="J1289" s="3"/>
    </row>
    <row r="1290" spans="1:10" x14ac:dyDescent="0.3">
      <c r="A1290" s="3"/>
      <c r="B1290" s="3"/>
      <c r="C1290" s="3"/>
      <c r="D1290" s="3"/>
      <c r="E1290" s="3"/>
      <c r="F1290" s="3"/>
      <c r="G1290" s="3"/>
      <c r="H1290" s="3"/>
      <c r="I1290" s="3"/>
      <c r="J1290" s="3"/>
    </row>
    <row r="1291" spans="1:10" x14ac:dyDescent="0.3">
      <c r="A1291" s="3"/>
      <c r="B1291" s="3"/>
      <c r="C1291" s="3"/>
      <c r="D1291" s="3"/>
      <c r="E1291" s="3"/>
      <c r="F1291" s="3"/>
      <c r="G1291" s="3"/>
      <c r="H1291" s="3"/>
      <c r="I1291" s="3"/>
      <c r="J1291" s="3"/>
    </row>
    <row r="1292" spans="1:10" x14ac:dyDescent="0.3">
      <c r="A1292" s="3"/>
      <c r="B1292" s="3"/>
      <c r="C1292" s="3"/>
      <c r="D1292" s="3"/>
      <c r="E1292" s="3"/>
      <c r="F1292" s="3"/>
      <c r="G1292" s="3"/>
      <c r="H1292" s="3"/>
      <c r="I1292" s="3"/>
      <c r="J1292" s="3"/>
    </row>
    <row r="1293" spans="1:10" x14ac:dyDescent="0.3">
      <c r="A1293" s="3"/>
      <c r="B1293" s="3"/>
      <c r="C1293" s="3"/>
      <c r="D1293" s="3"/>
      <c r="E1293" s="3"/>
      <c r="F1293" s="3"/>
      <c r="G1293" s="3"/>
      <c r="H1293" s="3"/>
      <c r="I1293" s="3"/>
      <c r="J1293" s="3"/>
    </row>
    <row r="1294" spans="1:10" x14ac:dyDescent="0.3">
      <c r="A1294" s="3"/>
      <c r="B1294" s="3"/>
      <c r="C1294" s="3"/>
      <c r="D1294" s="3"/>
      <c r="E1294" s="3"/>
      <c r="F1294" s="3"/>
      <c r="G1294" s="3"/>
      <c r="H1294" s="3"/>
      <c r="I1294" s="3"/>
      <c r="J1294" s="3"/>
    </row>
    <row r="1295" spans="1:10" x14ac:dyDescent="0.3">
      <c r="A1295" s="3"/>
      <c r="B1295" s="3"/>
      <c r="C1295" s="3"/>
      <c r="D1295" s="3"/>
      <c r="E1295" s="3"/>
      <c r="F1295" s="3"/>
      <c r="G1295" s="3"/>
      <c r="H1295" s="3"/>
      <c r="I1295" s="3"/>
      <c r="J1295" s="3"/>
    </row>
    <row r="1296" spans="1:10" x14ac:dyDescent="0.3">
      <c r="A1296" s="3"/>
      <c r="B1296" s="3"/>
      <c r="C1296" s="3"/>
      <c r="D1296" s="3"/>
      <c r="E1296" s="3"/>
      <c r="F1296" s="3"/>
      <c r="G1296" s="3"/>
      <c r="H1296" s="3"/>
      <c r="I1296" s="3"/>
      <c r="J1296" s="3"/>
    </row>
    <row r="1297" spans="1:10" x14ac:dyDescent="0.3">
      <c r="A1297" s="3"/>
      <c r="B1297" s="3"/>
      <c r="C1297" s="3"/>
      <c r="D1297" s="3"/>
      <c r="E1297" s="3"/>
      <c r="F1297" s="3"/>
      <c r="G1297" s="3"/>
      <c r="H1297" s="3"/>
      <c r="I1297" s="3"/>
      <c r="J1297" s="3"/>
    </row>
    <row r="1298" spans="1:10" x14ac:dyDescent="0.3">
      <c r="A1298" s="3"/>
      <c r="B1298" s="3"/>
      <c r="C1298" s="3"/>
      <c r="D1298" s="3"/>
      <c r="E1298" s="3"/>
      <c r="F1298" s="3"/>
      <c r="G1298" s="3"/>
      <c r="H1298" s="3"/>
      <c r="I1298" s="3"/>
      <c r="J1298" s="3"/>
    </row>
    <row r="1299" spans="1:10" x14ac:dyDescent="0.3">
      <c r="A1299" s="3"/>
      <c r="B1299" s="3"/>
      <c r="C1299" s="3"/>
      <c r="D1299" s="3"/>
      <c r="E1299" s="3"/>
      <c r="F1299" s="3"/>
      <c r="G1299" s="3"/>
      <c r="H1299" s="3"/>
      <c r="I1299" s="3"/>
      <c r="J1299" s="3"/>
    </row>
    <row r="1300" spans="1:10" x14ac:dyDescent="0.3">
      <c r="A1300" s="3"/>
      <c r="B1300" s="3"/>
      <c r="C1300" s="3"/>
      <c r="D1300" s="3"/>
      <c r="E1300" s="3"/>
      <c r="F1300" s="3"/>
      <c r="G1300" s="3"/>
      <c r="H1300" s="3"/>
      <c r="I1300" s="3"/>
      <c r="J1300" s="3"/>
    </row>
    <row r="1301" spans="1:10" x14ac:dyDescent="0.3">
      <c r="A1301" s="3"/>
      <c r="B1301" s="3"/>
      <c r="C1301" s="3"/>
      <c r="D1301" s="3"/>
      <c r="E1301" s="3"/>
      <c r="F1301" s="3"/>
      <c r="G1301" s="3"/>
      <c r="H1301" s="3"/>
      <c r="I1301" s="3"/>
      <c r="J1301" s="3"/>
    </row>
    <row r="1302" spans="1:10" x14ac:dyDescent="0.3">
      <c r="A1302" s="3"/>
      <c r="B1302" s="3"/>
      <c r="C1302" s="3"/>
      <c r="D1302" s="3"/>
      <c r="E1302" s="3"/>
      <c r="F1302" s="3"/>
      <c r="G1302" s="3"/>
      <c r="H1302" s="3"/>
      <c r="I1302" s="3"/>
      <c r="J1302" s="3"/>
    </row>
    <row r="1303" spans="1:10" x14ac:dyDescent="0.3">
      <c r="A1303" s="3"/>
      <c r="B1303" s="3"/>
      <c r="C1303" s="3"/>
      <c r="D1303" s="3"/>
      <c r="E1303" s="3"/>
      <c r="F1303" s="3"/>
      <c r="G1303" s="3"/>
      <c r="H1303" s="3"/>
      <c r="I1303" s="3"/>
      <c r="J1303" s="3"/>
    </row>
    <row r="1304" spans="1:10" x14ac:dyDescent="0.3">
      <c r="A1304" s="3"/>
      <c r="B1304" s="3"/>
      <c r="C1304" s="3"/>
      <c r="D1304" s="3"/>
      <c r="E1304" s="3"/>
      <c r="F1304" s="3"/>
      <c r="G1304" s="3"/>
      <c r="H1304" s="3"/>
      <c r="I1304" s="3"/>
      <c r="J1304" s="3"/>
    </row>
    <row r="1305" spans="1:10" x14ac:dyDescent="0.3">
      <c r="A1305" s="3"/>
      <c r="B1305" s="3"/>
      <c r="C1305" s="3"/>
      <c r="D1305" s="3"/>
      <c r="E1305" s="3"/>
      <c r="F1305" s="3"/>
      <c r="G1305" s="3"/>
      <c r="H1305" s="3"/>
      <c r="I1305" s="3"/>
      <c r="J1305" s="3"/>
    </row>
    <row r="1306" spans="1:10" x14ac:dyDescent="0.3">
      <c r="A1306" s="3"/>
      <c r="B1306" s="3"/>
      <c r="C1306" s="3"/>
      <c r="D1306" s="3"/>
      <c r="E1306" s="3"/>
      <c r="F1306" s="3"/>
      <c r="G1306" s="3"/>
      <c r="H1306" s="3"/>
      <c r="I1306" s="3"/>
      <c r="J1306" s="3"/>
    </row>
    <row r="1307" spans="1:10" x14ac:dyDescent="0.3">
      <c r="A1307" s="3"/>
      <c r="B1307" s="3"/>
      <c r="C1307" s="3"/>
      <c r="D1307" s="3"/>
      <c r="E1307" s="3"/>
      <c r="F1307" s="3"/>
      <c r="G1307" s="3"/>
      <c r="H1307" s="3"/>
      <c r="I1307" s="3"/>
      <c r="J1307" s="3"/>
    </row>
    <row r="1308" spans="1:10" x14ac:dyDescent="0.3">
      <c r="A1308" s="3"/>
      <c r="B1308" s="3"/>
      <c r="C1308" s="3"/>
      <c r="D1308" s="3"/>
      <c r="E1308" s="3"/>
      <c r="F1308" s="3"/>
      <c r="G1308" s="3"/>
      <c r="H1308" s="3"/>
      <c r="I1308" s="3"/>
      <c r="J1308" s="3"/>
    </row>
    <row r="1309" spans="1:10" x14ac:dyDescent="0.3">
      <c r="A1309" s="3"/>
      <c r="B1309" s="3"/>
      <c r="C1309" s="3"/>
      <c r="D1309" s="3"/>
      <c r="E1309" s="3"/>
      <c r="F1309" s="3"/>
      <c r="G1309" s="3"/>
      <c r="H1309" s="3"/>
      <c r="I1309" s="3"/>
      <c r="J1309" s="3"/>
    </row>
    <row r="1310" spans="1:10" x14ac:dyDescent="0.3">
      <c r="A1310" s="3"/>
      <c r="B1310" s="3"/>
      <c r="C1310" s="3"/>
      <c r="D1310" s="3"/>
      <c r="E1310" s="3"/>
      <c r="F1310" s="3"/>
      <c r="G1310" s="3"/>
      <c r="H1310" s="3"/>
      <c r="I1310" s="3"/>
      <c r="J1310" s="3"/>
    </row>
    <row r="1311" spans="1:10" x14ac:dyDescent="0.3">
      <c r="A1311" s="3"/>
      <c r="B1311" s="3"/>
      <c r="C1311" s="3"/>
      <c r="D1311" s="3"/>
      <c r="E1311" s="3"/>
      <c r="F1311" s="3"/>
      <c r="G1311" s="3"/>
      <c r="H1311" s="3"/>
      <c r="I1311" s="3"/>
      <c r="J1311" s="3"/>
    </row>
    <row r="1312" spans="1:10" x14ac:dyDescent="0.3">
      <c r="A1312" s="3"/>
      <c r="B1312" s="3"/>
      <c r="C1312" s="3"/>
      <c r="D1312" s="3"/>
      <c r="E1312" s="3"/>
      <c r="F1312" s="3"/>
      <c r="G1312" s="3"/>
      <c r="H1312" s="3"/>
      <c r="I1312" s="3"/>
      <c r="J1312" s="3"/>
    </row>
    <row r="1313" spans="1:10" x14ac:dyDescent="0.3">
      <c r="A1313" s="3"/>
      <c r="B1313" s="3"/>
      <c r="C1313" s="3"/>
      <c r="D1313" s="3"/>
      <c r="E1313" s="3"/>
      <c r="F1313" s="3"/>
      <c r="G1313" s="3"/>
      <c r="H1313" s="3"/>
      <c r="I1313" s="3"/>
      <c r="J1313" s="3"/>
    </row>
    <row r="1314" spans="1:10" x14ac:dyDescent="0.3">
      <c r="A1314" s="3"/>
      <c r="B1314" s="3"/>
      <c r="C1314" s="3"/>
      <c r="D1314" s="3"/>
      <c r="E1314" s="3"/>
      <c r="F1314" s="3"/>
      <c r="G1314" s="3"/>
      <c r="H1314" s="3"/>
      <c r="I1314" s="3"/>
      <c r="J1314" s="3"/>
    </row>
    <row r="1315" spans="1:10" x14ac:dyDescent="0.3">
      <c r="A1315" s="3"/>
      <c r="B1315" s="3"/>
      <c r="C1315" s="3"/>
      <c r="D1315" s="3"/>
      <c r="E1315" s="3"/>
      <c r="F1315" s="3"/>
      <c r="G1315" s="3"/>
      <c r="H1315" s="3"/>
      <c r="I1315" s="3"/>
      <c r="J1315" s="3"/>
    </row>
    <row r="1316" spans="1:10" x14ac:dyDescent="0.3">
      <c r="A1316" s="3"/>
      <c r="B1316" s="3"/>
      <c r="C1316" s="3"/>
      <c r="D1316" s="3"/>
      <c r="E1316" s="3"/>
      <c r="F1316" s="3"/>
      <c r="G1316" s="3"/>
      <c r="H1316" s="3"/>
      <c r="I1316" s="3"/>
      <c r="J1316" s="3"/>
    </row>
    <row r="1317" spans="1:10" x14ac:dyDescent="0.3">
      <c r="A1317" s="3"/>
      <c r="B1317" s="3"/>
      <c r="C1317" s="3"/>
      <c r="D1317" s="3"/>
      <c r="E1317" s="3"/>
      <c r="F1317" s="3"/>
      <c r="G1317" s="3"/>
      <c r="H1317" s="3"/>
      <c r="I1317" s="3"/>
      <c r="J1317" s="3"/>
    </row>
    <row r="1318" spans="1:10" x14ac:dyDescent="0.3">
      <c r="A1318" s="3"/>
      <c r="B1318" s="3"/>
      <c r="C1318" s="3"/>
      <c r="D1318" s="3"/>
      <c r="E1318" s="3"/>
      <c r="F1318" s="3"/>
      <c r="G1318" s="3"/>
      <c r="H1318" s="3"/>
      <c r="I1318" s="3"/>
      <c r="J1318" s="3"/>
    </row>
    <row r="1319" spans="1:10" x14ac:dyDescent="0.3">
      <c r="A1319" s="3"/>
      <c r="B1319" s="3"/>
      <c r="C1319" s="3"/>
      <c r="D1319" s="3"/>
      <c r="E1319" s="3"/>
      <c r="F1319" s="3"/>
      <c r="G1319" s="3"/>
      <c r="H1319" s="3"/>
      <c r="I1319" s="3"/>
      <c r="J1319" s="3"/>
    </row>
    <row r="1320" spans="1:10" x14ac:dyDescent="0.3">
      <c r="A1320" s="3"/>
      <c r="B1320" s="3"/>
      <c r="C1320" s="3"/>
      <c r="D1320" s="3"/>
      <c r="E1320" s="3"/>
      <c r="F1320" s="3"/>
      <c r="G1320" s="3"/>
      <c r="H1320" s="3"/>
      <c r="I1320" s="3"/>
      <c r="J1320" s="3"/>
    </row>
    <row r="1321" spans="1:10" x14ac:dyDescent="0.3">
      <c r="A1321" s="3"/>
      <c r="B1321" s="3"/>
      <c r="C1321" s="3"/>
      <c r="D1321" s="3"/>
      <c r="E1321" s="3"/>
      <c r="F1321" s="3"/>
      <c r="G1321" s="3"/>
      <c r="H1321" s="3"/>
      <c r="I1321" s="3"/>
      <c r="J1321" s="3"/>
    </row>
    <row r="1322" spans="1:10" x14ac:dyDescent="0.3">
      <c r="A1322" s="3"/>
      <c r="B1322" s="3"/>
      <c r="C1322" s="3"/>
      <c r="D1322" s="3"/>
      <c r="E1322" s="3"/>
      <c r="F1322" s="3"/>
      <c r="G1322" s="3"/>
      <c r="H1322" s="3"/>
      <c r="I1322" s="3"/>
      <c r="J1322" s="3"/>
    </row>
    <row r="1323" spans="1:10" x14ac:dyDescent="0.3">
      <c r="A1323" s="3"/>
      <c r="B1323" s="3"/>
      <c r="C1323" s="3"/>
      <c r="D1323" s="3"/>
      <c r="E1323" s="3"/>
      <c r="F1323" s="3"/>
      <c r="G1323" s="3"/>
      <c r="H1323" s="3"/>
      <c r="I1323" s="3"/>
      <c r="J1323" s="3"/>
    </row>
    <row r="1324" spans="1:10" x14ac:dyDescent="0.3">
      <c r="A1324" s="3"/>
      <c r="B1324" s="3"/>
      <c r="C1324" s="3"/>
      <c r="D1324" s="3"/>
      <c r="E1324" s="3"/>
      <c r="F1324" s="3"/>
      <c r="G1324" s="3"/>
      <c r="H1324" s="3"/>
      <c r="I1324" s="3"/>
      <c r="J1324" s="3"/>
    </row>
    <row r="1325" spans="1:10" x14ac:dyDescent="0.3">
      <c r="A1325" s="3"/>
      <c r="B1325" s="3"/>
      <c r="C1325" s="3"/>
      <c r="D1325" s="3"/>
      <c r="E1325" s="3"/>
      <c r="F1325" s="3"/>
      <c r="G1325" s="3"/>
      <c r="H1325" s="3"/>
      <c r="I1325" s="3"/>
      <c r="J1325" s="3"/>
    </row>
    <row r="1326" spans="1:10" x14ac:dyDescent="0.3">
      <c r="A1326" s="3"/>
      <c r="B1326" s="3"/>
      <c r="C1326" s="3"/>
      <c r="D1326" s="3"/>
      <c r="E1326" s="3"/>
      <c r="F1326" s="3"/>
      <c r="G1326" s="3"/>
      <c r="H1326" s="3"/>
      <c r="I1326" s="3"/>
      <c r="J1326" s="3"/>
    </row>
    <row r="1327" spans="1:10" x14ac:dyDescent="0.3">
      <c r="A1327" s="3"/>
      <c r="B1327" s="3"/>
      <c r="C1327" s="3"/>
      <c r="D1327" s="3"/>
      <c r="E1327" s="3"/>
      <c r="F1327" s="3"/>
      <c r="G1327" s="3"/>
      <c r="H1327" s="3"/>
      <c r="I1327" s="3"/>
      <c r="J1327" s="3"/>
    </row>
    <row r="1328" spans="1:10" x14ac:dyDescent="0.3">
      <c r="A1328" s="3"/>
      <c r="B1328" s="3"/>
      <c r="C1328" s="3"/>
      <c r="D1328" s="3"/>
      <c r="E1328" s="3"/>
      <c r="F1328" s="3"/>
      <c r="G1328" s="3"/>
      <c r="H1328" s="3"/>
      <c r="I1328" s="3"/>
      <c r="J1328" s="3"/>
    </row>
    <row r="1329" spans="1:10" x14ac:dyDescent="0.3">
      <c r="A1329" s="3"/>
      <c r="B1329" s="3"/>
      <c r="C1329" s="3"/>
      <c r="D1329" s="3"/>
      <c r="E1329" s="3"/>
      <c r="F1329" s="3"/>
      <c r="G1329" s="3"/>
      <c r="H1329" s="3"/>
      <c r="I1329" s="3"/>
      <c r="J1329" s="3"/>
    </row>
    <row r="1330" spans="1:10" x14ac:dyDescent="0.3">
      <c r="A1330" s="3"/>
      <c r="B1330" s="3"/>
      <c r="C1330" s="3"/>
      <c r="D1330" s="3"/>
      <c r="E1330" s="3"/>
      <c r="F1330" s="3"/>
      <c r="G1330" s="3"/>
      <c r="H1330" s="3"/>
      <c r="I1330" s="3"/>
      <c r="J1330" s="3"/>
    </row>
    <row r="1331" spans="1:10" x14ac:dyDescent="0.3">
      <c r="A1331" s="3"/>
      <c r="B1331" s="3"/>
      <c r="C1331" s="3"/>
      <c r="D1331" s="3"/>
      <c r="E1331" s="3"/>
      <c r="F1331" s="3"/>
      <c r="G1331" s="3"/>
      <c r="H1331" s="3"/>
      <c r="I1331" s="3"/>
      <c r="J1331" s="3"/>
    </row>
    <row r="1332" spans="1:10" x14ac:dyDescent="0.3">
      <c r="A1332" s="3"/>
      <c r="B1332" s="3"/>
      <c r="C1332" s="3"/>
      <c r="D1332" s="3"/>
      <c r="E1332" s="3"/>
      <c r="F1332" s="3"/>
      <c r="G1332" s="3"/>
      <c r="H1332" s="3"/>
      <c r="I1332" s="3"/>
      <c r="J1332" s="3"/>
    </row>
    <row r="1333" spans="1:10" x14ac:dyDescent="0.3">
      <c r="A1333" s="3"/>
      <c r="B1333" s="3"/>
      <c r="C1333" s="3"/>
      <c r="D1333" s="3"/>
      <c r="E1333" s="3"/>
      <c r="F1333" s="3"/>
      <c r="G1333" s="3"/>
      <c r="H1333" s="3"/>
      <c r="I1333" s="3"/>
      <c r="J1333" s="3"/>
    </row>
    <row r="1334" spans="1:10" x14ac:dyDescent="0.3">
      <c r="A1334" s="3"/>
      <c r="B1334" s="3"/>
      <c r="C1334" s="3"/>
      <c r="D1334" s="3"/>
      <c r="E1334" s="3"/>
      <c r="F1334" s="3"/>
      <c r="G1334" s="3"/>
      <c r="H1334" s="3"/>
      <c r="I1334" s="3"/>
      <c r="J1334" s="3"/>
    </row>
    <row r="1335" spans="1:10" x14ac:dyDescent="0.3">
      <c r="A1335" s="3"/>
      <c r="B1335" s="3"/>
      <c r="C1335" s="3"/>
      <c r="D1335" s="3"/>
      <c r="E1335" s="3"/>
      <c r="F1335" s="3"/>
      <c r="G1335" s="3"/>
      <c r="H1335" s="3"/>
      <c r="I1335" s="3"/>
      <c r="J1335" s="3"/>
    </row>
    <row r="1336" spans="1:10" x14ac:dyDescent="0.3">
      <c r="A1336" s="3"/>
      <c r="B1336" s="3"/>
      <c r="C1336" s="3"/>
      <c r="D1336" s="3"/>
      <c r="E1336" s="3"/>
      <c r="F1336" s="3"/>
      <c r="G1336" s="3"/>
      <c r="H1336" s="3"/>
      <c r="I1336" s="3"/>
      <c r="J1336" s="3"/>
    </row>
    <row r="1337" spans="1:10" x14ac:dyDescent="0.3">
      <c r="A1337" s="3"/>
      <c r="B1337" s="3"/>
      <c r="C1337" s="3"/>
      <c r="D1337" s="3"/>
      <c r="E1337" s="3"/>
      <c r="F1337" s="3"/>
      <c r="G1337" s="3"/>
      <c r="H1337" s="3"/>
      <c r="I1337" s="3"/>
      <c r="J1337" s="3"/>
    </row>
    <row r="1338" spans="1:10" x14ac:dyDescent="0.3">
      <c r="A1338" s="3"/>
      <c r="B1338" s="3"/>
      <c r="C1338" s="3"/>
      <c r="D1338" s="3"/>
      <c r="E1338" s="3"/>
      <c r="F1338" s="3"/>
      <c r="G1338" s="3"/>
      <c r="H1338" s="3"/>
      <c r="I1338" s="3"/>
      <c r="J1338" s="3"/>
    </row>
    <row r="1339" spans="1:10" x14ac:dyDescent="0.3">
      <c r="A1339" s="3"/>
      <c r="B1339" s="3"/>
      <c r="C1339" s="3"/>
      <c r="D1339" s="3"/>
      <c r="E1339" s="3"/>
      <c r="F1339" s="3"/>
      <c r="G1339" s="3"/>
      <c r="H1339" s="3"/>
      <c r="I1339" s="3"/>
      <c r="J1339" s="3"/>
    </row>
    <row r="1340" spans="1:10" x14ac:dyDescent="0.3">
      <c r="A1340" s="3"/>
      <c r="B1340" s="3"/>
      <c r="C1340" s="3"/>
      <c r="D1340" s="3"/>
      <c r="E1340" s="3"/>
      <c r="F1340" s="3"/>
      <c r="G1340" s="3"/>
      <c r="H1340" s="3"/>
      <c r="I1340" s="3"/>
      <c r="J1340" s="3"/>
    </row>
    <row r="1341" spans="1:10" x14ac:dyDescent="0.3">
      <c r="A1341" s="3"/>
      <c r="B1341" s="3"/>
      <c r="C1341" s="3"/>
      <c r="D1341" s="3"/>
      <c r="E1341" s="3"/>
      <c r="F1341" s="3"/>
      <c r="G1341" s="3"/>
      <c r="H1341" s="3"/>
      <c r="I1341" s="3"/>
      <c r="J1341" s="3"/>
    </row>
    <row r="1342" spans="1:10" x14ac:dyDescent="0.3">
      <c r="A1342" s="3"/>
      <c r="B1342" s="3"/>
      <c r="C1342" s="3"/>
      <c r="D1342" s="3"/>
      <c r="E1342" s="3"/>
      <c r="F1342" s="3"/>
      <c r="G1342" s="3"/>
      <c r="H1342" s="3"/>
      <c r="I1342" s="3"/>
      <c r="J1342" s="3"/>
    </row>
    <row r="1343" spans="1:10" x14ac:dyDescent="0.3">
      <c r="A1343" s="3"/>
      <c r="B1343" s="3"/>
      <c r="C1343" s="3"/>
      <c r="D1343" s="3"/>
      <c r="E1343" s="3"/>
      <c r="F1343" s="3"/>
      <c r="G1343" s="3"/>
      <c r="H1343" s="3"/>
      <c r="I1343" s="3"/>
      <c r="J1343" s="3"/>
    </row>
    <row r="1344" spans="1:10" x14ac:dyDescent="0.3">
      <c r="A1344" s="3"/>
      <c r="B1344" s="3"/>
      <c r="C1344" s="3"/>
      <c r="D1344" s="3"/>
      <c r="E1344" s="3"/>
      <c r="F1344" s="3"/>
      <c r="G1344" s="3"/>
      <c r="H1344" s="3"/>
      <c r="I1344" s="3"/>
      <c r="J1344" s="3"/>
    </row>
    <row r="1345" spans="1:10" x14ac:dyDescent="0.3">
      <c r="A1345" s="3"/>
      <c r="B1345" s="3"/>
      <c r="C1345" s="3"/>
      <c r="D1345" s="3"/>
      <c r="E1345" s="3"/>
      <c r="F1345" s="3"/>
      <c r="G1345" s="3"/>
      <c r="H1345" s="3"/>
      <c r="I1345" s="3"/>
      <c r="J1345" s="3"/>
    </row>
    <row r="1346" spans="1:10" x14ac:dyDescent="0.3">
      <c r="A1346" s="3"/>
      <c r="B1346" s="3"/>
      <c r="C1346" s="3"/>
      <c r="D1346" s="3"/>
      <c r="E1346" s="3"/>
      <c r="F1346" s="3"/>
      <c r="G1346" s="3"/>
      <c r="H1346" s="3"/>
      <c r="I1346" s="3"/>
      <c r="J1346" s="3"/>
    </row>
    <row r="1347" spans="1:10" x14ac:dyDescent="0.3">
      <c r="A1347" s="3"/>
      <c r="B1347" s="3"/>
      <c r="C1347" s="3"/>
      <c r="D1347" s="3"/>
      <c r="E1347" s="3"/>
      <c r="F1347" s="3"/>
      <c r="G1347" s="3"/>
      <c r="H1347" s="3"/>
      <c r="I1347" s="3"/>
      <c r="J1347" s="3"/>
    </row>
    <row r="1348" spans="1:10" x14ac:dyDescent="0.3">
      <c r="A1348" s="3"/>
      <c r="B1348" s="3"/>
      <c r="C1348" s="3"/>
      <c r="D1348" s="3"/>
      <c r="E1348" s="3"/>
      <c r="F1348" s="3"/>
      <c r="G1348" s="3"/>
      <c r="H1348" s="3"/>
      <c r="I1348" s="3"/>
      <c r="J1348" s="3"/>
    </row>
    <row r="1349" spans="1:10" x14ac:dyDescent="0.3">
      <c r="A1349" s="3"/>
      <c r="B1349" s="3"/>
      <c r="C1349" s="3"/>
      <c r="D1349" s="3"/>
      <c r="E1349" s="3"/>
      <c r="F1349" s="3"/>
      <c r="G1349" s="3"/>
      <c r="H1349" s="3"/>
      <c r="I1349" s="3"/>
      <c r="J1349" s="3"/>
    </row>
    <row r="1350" spans="1:10" x14ac:dyDescent="0.3">
      <c r="A1350" s="3"/>
      <c r="B1350" s="3"/>
      <c r="C1350" s="3"/>
      <c r="D1350" s="3"/>
      <c r="E1350" s="3"/>
      <c r="F1350" s="3"/>
      <c r="G1350" s="3"/>
      <c r="H1350" s="3"/>
      <c r="I1350" s="3"/>
      <c r="J1350" s="3"/>
    </row>
    <row r="1351" spans="1:10" x14ac:dyDescent="0.3">
      <c r="A1351" s="3"/>
      <c r="B1351" s="3"/>
      <c r="C1351" s="3"/>
      <c r="D1351" s="3"/>
      <c r="E1351" s="3"/>
      <c r="F1351" s="3"/>
      <c r="G1351" s="3"/>
      <c r="H1351" s="3"/>
      <c r="I1351" s="3"/>
      <c r="J1351" s="3"/>
    </row>
    <row r="1352" spans="1:10" x14ac:dyDescent="0.3">
      <c r="A1352" s="3"/>
      <c r="B1352" s="3"/>
      <c r="C1352" s="3"/>
      <c r="D1352" s="3"/>
      <c r="E1352" s="3"/>
      <c r="F1352" s="3"/>
      <c r="G1352" s="3"/>
      <c r="H1352" s="3"/>
      <c r="I1352" s="3"/>
      <c r="J1352" s="3"/>
    </row>
    <row r="1353" spans="1:10" x14ac:dyDescent="0.3">
      <c r="A1353" s="3"/>
      <c r="B1353" s="3"/>
      <c r="C1353" s="3"/>
      <c r="D1353" s="3"/>
      <c r="E1353" s="3"/>
      <c r="F1353" s="3"/>
      <c r="G1353" s="3"/>
      <c r="H1353" s="3"/>
      <c r="I1353" s="3"/>
      <c r="J1353" s="3"/>
    </row>
    <row r="1354" spans="1:10" x14ac:dyDescent="0.3">
      <c r="A1354" s="3"/>
      <c r="B1354" s="3"/>
      <c r="C1354" s="3"/>
      <c r="D1354" s="3"/>
      <c r="E1354" s="3"/>
      <c r="F1354" s="3"/>
      <c r="G1354" s="3"/>
      <c r="H1354" s="3"/>
      <c r="I1354" s="3"/>
      <c r="J1354" s="3"/>
    </row>
    <row r="1355" spans="1:10" x14ac:dyDescent="0.3">
      <c r="A1355" s="3"/>
      <c r="B1355" s="3"/>
      <c r="C1355" s="3"/>
      <c r="D1355" s="3"/>
      <c r="E1355" s="3"/>
      <c r="F1355" s="3"/>
      <c r="G1355" s="3"/>
      <c r="H1355" s="3"/>
      <c r="I1355" s="3"/>
      <c r="J1355" s="3"/>
    </row>
    <row r="1356" spans="1:10" x14ac:dyDescent="0.3">
      <c r="A1356" s="3"/>
      <c r="B1356" s="3"/>
      <c r="C1356" s="3"/>
      <c r="D1356" s="3"/>
      <c r="E1356" s="3"/>
      <c r="F1356" s="3"/>
      <c r="G1356" s="3"/>
      <c r="H1356" s="3"/>
      <c r="I1356" s="3"/>
      <c r="J1356" s="3"/>
    </row>
    <row r="1357" spans="1:10" x14ac:dyDescent="0.3">
      <c r="A1357" s="3"/>
      <c r="B1357" s="3"/>
      <c r="C1357" s="3"/>
      <c r="D1357" s="3"/>
      <c r="E1357" s="3"/>
      <c r="F1357" s="3"/>
      <c r="G1357" s="3"/>
      <c r="H1357" s="3"/>
      <c r="I1357" s="3"/>
      <c r="J1357" s="3"/>
    </row>
    <row r="1358" spans="1:10" x14ac:dyDescent="0.3">
      <c r="A1358" s="3"/>
      <c r="B1358" s="3"/>
      <c r="C1358" s="3"/>
      <c r="D1358" s="3"/>
      <c r="E1358" s="3"/>
      <c r="F1358" s="3"/>
      <c r="G1358" s="3"/>
      <c r="H1358" s="3"/>
      <c r="I1358" s="3"/>
      <c r="J1358" s="3"/>
    </row>
    <row r="1359" spans="1:10" x14ac:dyDescent="0.3">
      <c r="A1359" s="3"/>
      <c r="B1359" s="3"/>
      <c r="C1359" s="3"/>
      <c r="D1359" s="3"/>
      <c r="E1359" s="3"/>
      <c r="F1359" s="3"/>
      <c r="G1359" s="3"/>
      <c r="H1359" s="3"/>
      <c r="I1359" s="3"/>
      <c r="J1359" s="3"/>
    </row>
    <row r="1360" spans="1:10" x14ac:dyDescent="0.3">
      <c r="A1360" s="3"/>
      <c r="B1360" s="3"/>
      <c r="C1360" s="3"/>
      <c r="D1360" s="3"/>
      <c r="E1360" s="3"/>
      <c r="F1360" s="3"/>
      <c r="G1360" s="3"/>
      <c r="H1360" s="3"/>
      <c r="I1360" s="3"/>
      <c r="J1360" s="3"/>
    </row>
    <row r="1361" spans="1:10" x14ac:dyDescent="0.3">
      <c r="A1361" s="3"/>
      <c r="B1361" s="3"/>
      <c r="C1361" s="3"/>
      <c r="D1361" s="3"/>
      <c r="E1361" s="3"/>
      <c r="F1361" s="3"/>
      <c r="G1361" s="3"/>
      <c r="H1361" s="3"/>
      <c r="I1361" s="3"/>
      <c r="J1361" s="3"/>
    </row>
    <row r="1362" spans="1:10" x14ac:dyDescent="0.3">
      <c r="A1362" s="3"/>
      <c r="B1362" s="3"/>
      <c r="C1362" s="3"/>
      <c r="D1362" s="3"/>
      <c r="E1362" s="3"/>
      <c r="F1362" s="3"/>
      <c r="G1362" s="3"/>
      <c r="H1362" s="3"/>
      <c r="I1362" s="3"/>
      <c r="J1362" s="3"/>
    </row>
    <row r="1363" spans="1:10" x14ac:dyDescent="0.3">
      <c r="A1363" s="3"/>
      <c r="B1363" s="3"/>
      <c r="C1363" s="3"/>
      <c r="D1363" s="3"/>
      <c r="E1363" s="3"/>
      <c r="F1363" s="3"/>
      <c r="G1363" s="3"/>
      <c r="H1363" s="3"/>
      <c r="I1363" s="3"/>
      <c r="J1363" s="3"/>
    </row>
    <row r="1364" spans="1:10" x14ac:dyDescent="0.3">
      <c r="A1364" s="3"/>
      <c r="B1364" s="3"/>
      <c r="C1364" s="3"/>
      <c r="D1364" s="3"/>
      <c r="E1364" s="3"/>
      <c r="F1364" s="3"/>
      <c r="G1364" s="3"/>
      <c r="H1364" s="3"/>
      <c r="I1364" s="3"/>
      <c r="J1364" s="3"/>
    </row>
    <row r="1365" spans="1:10" x14ac:dyDescent="0.3">
      <c r="A1365" s="3"/>
      <c r="B1365" s="3"/>
      <c r="C1365" s="3"/>
      <c r="D1365" s="3"/>
      <c r="E1365" s="3"/>
      <c r="F1365" s="3"/>
      <c r="G1365" s="3"/>
      <c r="H1365" s="3"/>
      <c r="I1365" s="3"/>
      <c r="J1365" s="3"/>
    </row>
    <row r="1366" spans="1:10" x14ac:dyDescent="0.3">
      <c r="A1366" s="3"/>
      <c r="B1366" s="3"/>
      <c r="C1366" s="3"/>
      <c r="D1366" s="3"/>
      <c r="E1366" s="3"/>
      <c r="F1366" s="3"/>
      <c r="G1366" s="3"/>
      <c r="H1366" s="3"/>
      <c r="I1366" s="3"/>
      <c r="J1366" s="3"/>
    </row>
    <row r="1367" spans="1:10" x14ac:dyDescent="0.3">
      <c r="A1367" s="3"/>
      <c r="B1367" s="3"/>
      <c r="C1367" s="3"/>
      <c r="D1367" s="3"/>
      <c r="E1367" s="3"/>
      <c r="F1367" s="3"/>
      <c r="G1367" s="3"/>
      <c r="H1367" s="3"/>
      <c r="I1367" s="3"/>
      <c r="J1367" s="3"/>
    </row>
    <row r="1368" spans="1:10" x14ac:dyDescent="0.3">
      <c r="A1368" s="3"/>
      <c r="B1368" s="3"/>
      <c r="C1368" s="3"/>
      <c r="D1368" s="3"/>
      <c r="E1368" s="3"/>
      <c r="F1368" s="3"/>
      <c r="G1368" s="3"/>
      <c r="H1368" s="3"/>
      <c r="I1368" s="3"/>
      <c r="J1368" s="3"/>
    </row>
    <row r="1369" spans="1:10" x14ac:dyDescent="0.3">
      <c r="A1369" s="3"/>
      <c r="B1369" s="3"/>
      <c r="C1369" s="3"/>
      <c r="D1369" s="3"/>
      <c r="E1369" s="3"/>
      <c r="F1369" s="3"/>
      <c r="G1369" s="3"/>
      <c r="H1369" s="3"/>
      <c r="I1369" s="3"/>
      <c r="J1369" s="3"/>
    </row>
    <row r="1370" spans="1:10" x14ac:dyDescent="0.3">
      <c r="A1370" s="3"/>
      <c r="B1370" s="3"/>
      <c r="C1370" s="3"/>
      <c r="D1370" s="3"/>
      <c r="E1370" s="3"/>
      <c r="F1370" s="3"/>
      <c r="G1370" s="3"/>
      <c r="H1370" s="3"/>
      <c r="I1370" s="3"/>
      <c r="J1370" s="3"/>
    </row>
    <row r="1371" spans="1:10" x14ac:dyDescent="0.3">
      <c r="A1371" s="3"/>
      <c r="B1371" s="3"/>
      <c r="C1371" s="3"/>
      <c r="D1371" s="3"/>
      <c r="E1371" s="3"/>
      <c r="F1371" s="3"/>
      <c r="G1371" s="3"/>
      <c r="H1371" s="3"/>
      <c r="I1371" s="3"/>
      <c r="J1371" s="3"/>
    </row>
    <row r="1372" spans="1:10" x14ac:dyDescent="0.3">
      <c r="A1372" s="3"/>
      <c r="B1372" s="3"/>
      <c r="C1372" s="3"/>
      <c r="D1372" s="3"/>
      <c r="E1372" s="3"/>
      <c r="F1372" s="3"/>
      <c r="G1372" s="3"/>
      <c r="H1372" s="3"/>
      <c r="I1372" s="3"/>
      <c r="J1372" s="3"/>
    </row>
    <row r="1373" spans="1:10" x14ac:dyDescent="0.3">
      <c r="A1373" s="3"/>
      <c r="B1373" s="3"/>
      <c r="C1373" s="3"/>
      <c r="D1373" s="3"/>
      <c r="E1373" s="3"/>
      <c r="F1373" s="3"/>
      <c r="G1373" s="3"/>
      <c r="H1373" s="3"/>
      <c r="I1373" s="3"/>
      <c r="J1373" s="3"/>
    </row>
    <row r="1374" spans="1:10" x14ac:dyDescent="0.3">
      <c r="A1374" s="3"/>
      <c r="B1374" s="3"/>
      <c r="C1374" s="3"/>
      <c r="D1374" s="3"/>
      <c r="E1374" s="3"/>
      <c r="F1374" s="3"/>
      <c r="G1374" s="3"/>
      <c r="H1374" s="3"/>
      <c r="I1374" s="3"/>
      <c r="J1374" s="3"/>
    </row>
    <row r="1375" spans="1:10" x14ac:dyDescent="0.3">
      <c r="A1375" s="3"/>
      <c r="B1375" s="3"/>
      <c r="C1375" s="3"/>
      <c r="D1375" s="3"/>
      <c r="E1375" s="3"/>
      <c r="F1375" s="3"/>
      <c r="G1375" s="3"/>
      <c r="H1375" s="3"/>
      <c r="I1375" s="3"/>
      <c r="J1375" s="3"/>
    </row>
    <row r="1376" spans="1:10" x14ac:dyDescent="0.3">
      <c r="A1376" s="3"/>
      <c r="B1376" s="3"/>
      <c r="C1376" s="3"/>
      <c r="D1376" s="3"/>
      <c r="E1376" s="3"/>
      <c r="F1376" s="3"/>
      <c r="G1376" s="3"/>
      <c r="H1376" s="3"/>
      <c r="I1376" s="3"/>
      <c r="J1376" s="3"/>
    </row>
    <row r="1377" spans="1:10" x14ac:dyDescent="0.3">
      <c r="A1377" s="3"/>
      <c r="B1377" s="3"/>
      <c r="C1377" s="3"/>
      <c r="D1377" s="3"/>
      <c r="E1377" s="3"/>
      <c r="F1377" s="3"/>
      <c r="G1377" s="3"/>
      <c r="H1377" s="3"/>
      <c r="I1377" s="3"/>
      <c r="J1377" s="3"/>
    </row>
    <row r="1378" spans="1:10" x14ac:dyDescent="0.3">
      <c r="A1378" s="3"/>
      <c r="B1378" s="3"/>
      <c r="C1378" s="3"/>
      <c r="D1378" s="3"/>
      <c r="E1378" s="3"/>
      <c r="F1378" s="3"/>
      <c r="G1378" s="3"/>
      <c r="H1378" s="3"/>
      <c r="I1378" s="3"/>
      <c r="J1378" s="3"/>
    </row>
    <row r="1379" spans="1:10" x14ac:dyDescent="0.3">
      <c r="A1379" s="3"/>
      <c r="B1379" s="3"/>
      <c r="C1379" s="3"/>
      <c r="D1379" s="3"/>
      <c r="E1379" s="3"/>
      <c r="F1379" s="3"/>
      <c r="G1379" s="3"/>
      <c r="H1379" s="3"/>
      <c r="I1379" s="3"/>
      <c r="J1379" s="3"/>
    </row>
    <row r="1380" spans="1:10" x14ac:dyDescent="0.3">
      <c r="A1380" s="3"/>
      <c r="B1380" s="3"/>
      <c r="C1380" s="3"/>
      <c r="D1380" s="3"/>
      <c r="E1380" s="3"/>
      <c r="F1380" s="3"/>
      <c r="G1380" s="3"/>
      <c r="H1380" s="3"/>
      <c r="I1380" s="3"/>
      <c r="J1380" s="3"/>
    </row>
    <row r="1381" spans="1:10" x14ac:dyDescent="0.3">
      <c r="A1381" s="3"/>
      <c r="B1381" s="3"/>
      <c r="C1381" s="3"/>
      <c r="D1381" s="3"/>
      <c r="E1381" s="3"/>
      <c r="F1381" s="3"/>
      <c r="G1381" s="3"/>
      <c r="H1381" s="3"/>
      <c r="I1381" s="3"/>
      <c r="J1381" s="3"/>
    </row>
    <row r="1382" spans="1:10" x14ac:dyDescent="0.3">
      <c r="A1382" s="3"/>
      <c r="B1382" s="3"/>
      <c r="C1382" s="3"/>
      <c r="D1382" s="3"/>
      <c r="E1382" s="3"/>
      <c r="F1382" s="3"/>
      <c r="G1382" s="3"/>
      <c r="H1382" s="3"/>
      <c r="I1382" s="3"/>
      <c r="J1382" s="3"/>
    </row>
    <row r="1383" spans="1:10" x14ac:dyDescent="0.3">
      <c r="A1383" s="3"/>
      <c r="B1383" s="3"/>
      <c r="C1383" s="3"/>
      <c r="D1383" s="3"/>
      <c r="E1383" s="3"/>
      <c r="F1383" s="3"/>
      <c r="G1383" s="3"/>
      <c r="H1383" s="3"/>
      <c r="I1383" s="3"/>
      <c r="J1383" s="3"/>
    </row>
    <row r="1384" spans="1:10" x14ac:dyDescent="0.3">
      <c r="A1384" s="3"/>
      <c r="B1384" s="3"/>
      <c r="C1384" s="3"/>
      <c r="D1384" s="3"/>
      <c r="E1384" s="3"/>
      <c r="F1384" s="3"/>
      <c r="G1384" s="3"/>
      <c r="H1384" s="3"/>
      <c r="I1384" s="3"/>
      <c r="J1384" s="3"/>
    </row>
    <row r="1385" spans="1:10" x14ac:dyDescent="0.3">
      <c r="A1385" s="3"/>
      <c r="B1385" s="3"/>
      <c r="C1385" s="3"/>
      <c r="D1385" s="3"/>
      <c r="E1385" s="3"/>
      <c r="F1385" s="3"/>
      <c r="G1385" s="3"/>
      <c r="H1385" s="3"/>
      <c r="I1385" s="3"/>
      <c r="J1385" s="3"/>
    </row>
    <row r="1386" spans="1:10" x14ac:dyDescent="0.3">
      <c r="A1386" s="3"/>
      <c r="B1386" s="3"/>
      <c r="C1386" s="3"/>
      <c r="D1386" s="3"/>
      <c r="E1386" s="3"/>
      <c r="F1386" s="3"/>
      <c r="G1386" s="3"/>
      <c r="H1386" s="3"/>
      <c r="I1386" s="3"/>
      <c r="J1386" s="3"/>
    </row>
    <row r="1387" spans="1:10" x14ac:dyDescent="0.3">
      <c r="A1387" s="3"/>
      <c r="B1387" s="3"/>
      <c r="C1387" s="3"/>
      <c r="D1387" s="3"/>
      <c r="E1387" s="3"/>
      <c r="F1387" s="3"/>
      <c r="G1387" s="3"/>
      <c r="H1387" s="3"/>
      <c r="I1387" s="3"/>
      <c r="J1387" s="3"/>
    </row>
    <row r="1388" spans="1:10" x14ac:dyDescent="0.3">
      <c r="A1388" s="3"/>
      <c r="B1388" s="3"/>
      <c r="C1388" s="3"/>
      <c r="D1388" s="3"/>
      <c r="E1388" s="3"/>
      <c r="F1388" s="3"/>
      <c r="G1388" s="3"/>
      <c r="H1388" s="3"/>
      <c r="I1388" s="3"/>
      <c r="J1388" s="3"/>
    </row>
    <row r="1389" spans="1:10" x14ac:dyDescent="0.3">
      <c r="A1389" s="3"/>
      <c r="B1389" s="3"/>
      <c r="C1389" s="3"/>
      <c r="D1389" s="3"/>
      <c r="E1389" s="3"/>
      <c r="F1389" s="3"/>
      <c r="G1389" s="3"/>
      <c r="H1389" s="3"/>
      <c r="I1389" s="3"/>
      <c r="J1389" s="3"/>
    </row>
    <row r="1390" spans="1:10" x14ac:dyDescent="0.3">
      <c r="A1390" s="3"/>
      <c r="B1390" s="3"/>
      <c r="C1390" s="3"/>
      <c r="D1390" s="3"/>
      <c r="E1390" s="3"/>
      <c r="F1390" s="3"/>
      <c r="G1390" s="3"/>
      <c r="H1390" s="3"/>
      <c r="I1390" s="3"/>
      <c r="J1390" s="3"/>
    </row>
    <row r="1391" spans="1:10" x14ac:dyDescent="0.3">
      <c r="A1391" s="3"/>
      <c r="B1391" s="3"/>
      <c r="C1391" s="3"/>
      <c r="D1391" s="3"/>
      <c r="E1391" s="3"/>
      <c r="F1391" s="3"/>
      <c r="G1391" s="3"/>
      <c r="H1391" s="3"/>
      <c r="I1391" s="3"/>
      <c r="J1391" s="3"/>
    </row>
    <row r="1392" spans="1:10" x14ac:dyDescent="0.3">
      <c r="A1392" s="3"/>
      <c r="B1392" s="3"/>
      <c r="C1392" s="3"/>
      <c r="D1392" s="3"/>
      <c r="E1392" s="3"/>
      <c r="F1392" s="3"/>
      <c r="G1392" s="3"/>
      <c r="H1392" s="3"/>
      <c r="I1392" s="3"/>
      <c r="J1392" s="3"/>
    </row>
    <row r="1393" spans="1:10" x14ac:dyDescent="0.3">
      <c r="A1393" s="3"/>
      <c r="B1393" s="3"/>
      <c r="C1393" s="3"/>
      <c r="D1393" s="3"/>
      <c r="E1393" s="3"/>
      <c r="F1393" s="3"/>
      <c r="G1393" s="3"/>
      <c r="H1393" s="3"/>
      <c r="I1393" s="3"/>
      <c r="J1393" s="3"/>
    </row>
    <row r="1394" spans="1:10" x14ac:dyDescent="0.3">
      <c r="A1394" s="3"/>
      <c r="B1394" s="3"/>
      <c r="C1394" s="3"/>
      <c r="D1394" s="3"/>
      <c r="E1394" s="3"/>
      <c r="F1394" s="3"/>
      <c r="G1394" s="3"/>
      <c r="H1394" s="3"/>
      <c r="I1394" s="3"/>
      <c r="J1394" s="3"/>
    </row>
    <row r="1395" spans="1:10" x14ac:dyDescent="0.3">
      <c r="A1395" s="3"/>
      <c r="B1395" s="3"/>
      <c r="C1395" s="3"/>
      <c r="D1395" s="3"/>
      <c r="E1395" s="3"/>
      <c r="F1395" s="3"/>
      <c r="G1395" s="3"/>
      <c r="H1395" s="3"/>
      <c r="I1395" s="3"/>
      <c r="J1395" s="3"/>
    </row>
    <row r="1396" spans="1:10" x14ac:dyDescent="0.3">
      <c r="A1396" s="3"/>
      <c r="B1396" s="3"/>
      <c r="C1396" s="3"/>
      <c r="D1396" s="3"/>
      <c r="E1396" s="3"/>
      <c r="F1396" s="3"/>
      <c r="G1396" s="3"/>
      <c r="H1396" s="3"/>
      <c r="I1396" s="3"/>
      <c r="J1396" s="3"/>
    </row>
    <row r="1397" spans="1:10" x14ac:dyDescent="0.3">
      <c r="A1397" s="3"/>
      <c r="B1397" s="3"/>
      <c r="C1397" s="3"/>
      <c r="D1397" s="3"/>
      <c r="E1397" s="3"/>
      <c r="F1397" s="3"/>
      <c r="G1397" s="3"/>
      <c r="H1397" s="3"/>
      <c r="I1397" s="3"/>
      <c r="J1397" s="3"/>
    </row>
    <row r="1398" spans="1:10" x14ac:dyDescent="0.3">
      <c r="A1398" s="3"/>
      <c r="B1398" s="3"/>
      <c r="C1398" s="3"/>
      <c r="D1398" s="3"/>
      <c r="E1398" s="3"/>
      <c r="F1398" s="3"/>
      <c r="G1398" s="3"/>
      <c r="H1398" s="3"/>
      <c r="I1398" s="3"/>
      <c r="J1398" s="3"/>
    </row>
    <row r="1399" spans="1:10" x14ac:dyDescent="0.3">
      <c r="A1399" s="3"/>
      <c r="B1399" s="3"/>
      <c r="C1399" s="3"/>
      <c r="D1399" s="3"/>
      <c r="E1399" s="3"/>
      <c r="F1399" s="3"/>
      <c r="G1399" s="3"/>
      <c r="H1399" s="3"/>
      <c r="I1399" s="3"/>
      <c r="J1399" s="3"/>
    </row>
    <row r="1400" spans="1:10" x14ac:dyDescent="0.3">
      <c r="A1400" s="3"/>
      <c r="B1400" s="3"/>
      <c r="C1400" s="3"/>
      <c r="D1400" s="3"/>
      <c r="E1400" s="3"/>
      <c r="F1400" s="3"/>
      <c r="G1400" s="3"/>
      <c r="H1400" s="3"/>
      <c r="I1400" s="3"/>
      <c r="J1400" s="3"/>
    </row>
    <row r="1401" spans="1:10" x14ac:dyDescent="0.3">
      <c r="A1401" s="3"/>
      <c r="B1401" s="3"/>
      <c r="C1401" s="3"/>
      <c r="D1401" s="3"/>
      <c r="E1401" s="3"/>
      <c r="F1401" s="3"/>
      <c r="G1401" s="3"/>
      <c r="H1401" s="3"/>
      <c r="I1401" s="3"/>
      <c r="J1401" s="3"/>
    </row>
    <row r="1402" spans="1:10" x14ac:dyDescent="0.3">
      <c r="A1402" s="3"/>
      <c r="B1402" s="3"/>
      <c r="C1402" s="3"/>
      <c r="D1402" s="3"/>
      <c r="E1402" s="3"/>
      <c r="F1402" s="3"/>
      <c r="G1402" s="3"/>
      <c r="H1402" s="3"/>
      <c r="I1402" s="3"/>
      <c r="J1402" s="3"/>
    </row>
    <row r="1403" spans="1:10" x14ac:dyDescent="0.3">
      <c r="A1403" s="3"/>
      <c r="B1403" s="3"/>
      <c r="C1403" s="3"/>
      <c r="D1403" s="3"/>
      <c r="E1403" s="3"/>
      <c r="F1403" s="3"/>
      <c r="G1403" s="3"/>
      <c r="H1403" s="3"/>
      <c r="I1403" s="3"/>
      <c r="J1403" s="3"/>
    </row>
    <row r="1404" spans="1:10" x14ac:dyDescent="0.3">
      <c r="A1404" s="3"/>
      <c r="B1404" s="3"/>
      <c r="C1404" s="3"/>
      <c r="D1404" s="3"/>
      <c r="E1404" s="3"/>
      <c r="F1404" s="3"/>
      <c r="G1404" s="3"/>
      <c r="H1404" s="3"/>
      <c r="I1404" s="3"/>
      <c r="J1404" s="3"/>
    </row>
    <row r="1405" spans="1:10" x14ac:dyDescent="0.3">
      <c r="A1405" s="3"/>
      <c r="B1405" s="3"/>
      <c r="C1405" s="3"/>
      <c r="D1405" s="3"/>
      <c r="E1405" s="3"/>
      <c r="F1405" s="3"/>
      <c r="G1405" s="3"/>
      <c r="H1405" s="3"/>
      <c r="I1405" s="3"/>
      <c r="J1405" s="3"/>
    </row>
    <row r="1406" spans="1:10" x14ac:dyDescent="0.3">
      <c r="A1406" s="3"/>
      <c r="B1406" s="3"/>
      <c r="C1406" s="3"/>
      <c r="D1406" s="3"/>
      <c r="E1406" s="3"/>
      <c r="F1406" s="3"/>
      <c r="G1406" s="3"/>
      <c r="H1406" s="3"/>
      <c r="I1406" s="3"/>
      <c r="J1406" s="3"/>
    </row>
    <row r="1407" spans="1:10" x14ac:dyDescent="0.3">
      <c r="A1407" s="3"/>
      <c r="B1407" s="3"/>
      <c r="C1407" s="3"/>
      <c r="D1407" s="3"/>
      <c r="E1407" s="3"/>
      <c r="F1407" s="3"/>
      <c r="G1407" s="3"/>
      <c r="H1407" s="3"/>
      <c r="I1407" s="3"/>
      <c r="J1407" s="3"/>
    </row>
    <row r="1408" spans="1:10" x14ac:dyDescent="0.3">
      <c r="A1408" s="3"/>
      <c r="B1408" s="3"/>
      <c r="C1408" s="3"/>
      <c r="D1408" s="3"/>
      <c r="E1408" s="3"/>
      <c r="F1408" s="3"/>
      <c r="G1408" s="3"/>
      <c r="H1408" s="3"/>
      <c r="I1408" s="3"/>
      <c r="J1408" s="3"/>
    </row>
    <row r="1409" spans="1:10" x14ac:dyDescent="0.3">
      <c r="A1409" s="3"/>
      <c r="B1409" s="3"/>
      <c r="C1409" s="3"/>
      <c r="D1409" s="3"/>
      <c r="E1409" s="3"/>
      <c r="F1409" s="3"/>
      <c r="G1409" s="3"/>
      <c r="H1409" s="3"/>
      <c r="I1409" s="3"/>
      <c r="J1409" s="3"/>
    </row>
    <row r="1410" spans="1:10" x14ac:dyDescent="0.3">
      <c r="A1410" s="3"/>
      <c r="B1410" s="3"/>
      <c r="C1410" s="3"/>
      <c r="D1410" s="3"/>
      <c r="E1410" s="3"/>
      <c r="F1410" s="3"/>
      <c r="G1410" s="3"/>
      <c r="H1410" s="3"/>
      <c r="I1410" s="3"/>
      <c r="J1410" s="3"/>
    </row>
    <row r="1411" spans="1:10" x14ac:dyDescent="0.3">
      <c r="A1411" s="3"/>
      <c r="B1411" s="3"/>
      <c r="C1411" s="3"/>
      <c r="D1411" s="3"/>
      <c r="E1411" s="3"/>
      <c r="F1411" s="3"/>
      <c r="G1411" s="3"/>
      <c r="H1411" s="3"/>
      <c r="I1411" s="3"/>
      <c r="J1411" s="3"/>
    </row>
    <row r="1412" spans="1:10" x14ac:dyDescent="0.3">
      <c r="A1412" s="3"/>
      <c r="B1412" s="3"/>
      <c r="C1412" s="3"/>
      <c r="D1412" s="3"/>
      <c r="E1412" s="3"/>
      <c r="F1412" s="3"/>
      <c r="G1412" s="3"/>
      <c r="H1412" s="3"/>
      <c r="I1412" s="3"/>
      <c r="J1412" s="3"/>
    </row>
    <row r="1413" spans="1:10" x14ac:dyDescent="0.3">
      <c r="A1413" s="3"/>
      <c r="B1413" s="3"/>
      <c r="C1413" s="3"/>
      <c r="D1413" s="3"/>
      <c r="E1413" s="3"/>
      <c r="F1413" s="3"/>
      <c r="G1413" s="3"/>
      <c r="H1413" s="3"/>
      <c r="I1413" s="3"/>
      <c r="J1413" s="3"/>
    </row>
    <row r="1414" spans="1:10" x14ac:dyDescent="0.3">
      <c r="A1414" s="3"/>
      <c r="B1414" s="3"/>
      <c r="C1414" s="3"/>
      <c r="D1414" s="3"/>
      <c r="E1414" s="3"/>
      <c r="F1414" s="3"/>
      <c r="G1414" s="3"/>
      <c r="H1414" s="3"/>
      <c r="I1414" s="3"/>
      <c r="J1414" s="3"/>
    </row>
    <row r="1415" spans="1:10" x14ac:dyDescent="0.3">
      <c r="A1415" s="3"/>
      <c r="B1415" s="3"/>
      <c r="C1415" s="3"/>
      <c r="D1415" s="3"/>
      <c r="E1415" s="3"/>
      <c r="F1415" s="3"/>
      <c r="G1415" s="3"/>
      <c r="H1415" s="3"/>
      <c r="I1415" s="3"/>
      <c r="J1415" s="3"/>
    </row>
    <row r="1416" spans="1:10" x14ac:dyDescent="0.3">
      <c r="A1416" s="3"/>
      <c r="B1416" s="3"/>
      <c r="C1416" s="3"/>
      <c r="D1416" s="3"/>
      <c r="E1416" s="3"/>
      <c r="F1416" s="3"/>
      <c r="G1416" s="3"/>
      <c r="H1416" s="3"/>
      <c r="I1416" s="3"/>
      <c r="J1416" s="3"/>
    </row>
    <row r="1417" spans="1:10" x14ac:dyDescent="0.3">
      <c r="A1417" s="3"/>
      <c r="B1417" s="3"/>
      <c r="C1417" s="3"/>
      <c r="D1417" s="3"/>
      <c r="E1417" s="3"/>
      <c r="F1417" s="3"/>
      <c r="G1417" s="3"/>
      <c r="H1417" s="3"/>
      <c r="I1417" s="3"/>
      <c r="J1417" s="3"/>
    </row>
    <row r="1418" spans="1:10" x14ac:dyDescent="0.3">
      <c r="A1418" s="3"/>
      <c r="B1418" s="3"/>
      <c r="C1418" s="3"/>
      <c r="D1418" s="3"/>
      <c r="E1418" s="3"/>
      <c r="F1418" s="3"/>
      <c r="G1418" s="3"/>
      <c r="H1418" s="3"/>
      <c r="I1418" s="3"/>
      <c r="J1418" s="3"/>
    </row>
    <row r="1419" spans="1:10" x14ac:dyDescent="0.3">
      <c r="A1419" s="3"/>
      <c r="B1419" s="3"/>
      <c r="C1419" s="3"/>
      <c r="D1419" s="3"/>
      <c r="E1419" s="3"/>
      <c r="F1419" s="3"/>
      <c r="G1419" s="3"/>
      <c r="H1419" s="3"/>
      <c r="I1419" s="3"/>
      <c r="J1419" s="3"/>
    </row>
    <row r="1420" spans="1:10" x14ac:dyDescent="0.3">
      <c r="A1420" s="3"/>
      <c r="B1420" s="3"/>
      <c r="C1420" s="3"/>
      <c r="D1420" s="3"/>
      <c r="E1420" s="3"/>
      <c r="F1420" s="3"/>
      <c r="G1420" s="3"/>
      <c r="H1420" s="3"/>
      <c r="I1420" s="3"/>
      <c r="J1420" s="3"/>
    </row>
    <row r="1421" spans="1:10" x14ac:dyDescent="0.3">
      <c r="A1421" s="3"/>
      <c r="B1421" s="3"/>
      <c r="C1421" s="3"/>
      <c r="D1421" s="3"/>
      <c r="E1421" s="3"/>
      <c r="F1421" s="3"/>
      <c r="G1421" s="3"/>
      <c r="H1421" s="3"/>
      <c r="I1421" s="3"/>
      <c r="J1421" s="3"/>
    </row>
    <row r="1422" spans="1:10" x14ac:dyDescent="0.3">
      <c r="A1422" s="3"/>
      <c r="B1422" s="3"/>
      <c r="C1422" s="3"/>
      <c r="D1422" s="3"/>
      <c r="E1422" s="3"/>
      <c r="F1422" s="3"/>
      <c r="G1422" s="3"/>
      <c r="H1422" s="3"/>
      <c r="I1422" s="3"/>
      <c r="J1422" s="3"/>
    </row>
    <row r="1423" spans="1:10" x14ac:dyDescent="0.3">
      <c r="A1423" s="3"/>
      <c r="B1423" s="3"/>
      <c r="C1423" s="3"/>
      <c r="D1423" s="3"/>
      <c r="E1423" s="3"/>
      <c r="F1423" s="3"/>
      <c r="G1423" s="3"/>
      <c r="H1423" s="3"/>
      <c r="I1423" s="3"/>
      <c r="J1423" s="3"/>
    </row>
    <row r="1424" spans="1:10" x14ac:dyDescent="0.3">
      <c r="A1424" s="3"/>
      <c r="B1424" s="3"/>
      <c r="C1424" s="3"/>
      <c r="D1424" s="3"/>
      <c r="E1424" s="3"/>
      <c r="F1424" s="3"/>
      <c r="G1424" s="3"/>
      <c r="H1424" s="3"/>
      <c r="I1424" s="3"/>
      <c r="J1424" s="3"/>
    </row>
    <row r="1425" spans="1:10" x14ac:dyDescent="0.3">
      <c r="A1425" s="3"/>
      <c r="B1425" s="3"/>
      <c r="C1425" s="3"/>
      <c r="D1425" s="3"/>
      <c r="E1425" s="3"/>
      <c r="F1425" s="3"/>
      <c r="G1425" s="3"/>
      <c r="H1425" s="3"/>
      <c r="I1425" s="3"/>
      <c r="J1425" s="3"/>
    </row>
    <row r="1426" spans="1:10" x14ac:dyDescent="0.3">
      <c r="A1426" s="3"/>
      <c r="B1426" s="3"/>
      <c r="C1426" s="3"/>
      <c r="D1426" s="3"/>
      <c r="E1426" s="3"/>
      <c r="F1426" s="3"/>
      <c r="G1426" s="3"/>
      <c r="H1426" s="3"/>
      <c r="I1426" s="3"/>
      <c r="J1426" s="3"/>
    </row>
    <row r="1427" spans="1:10" x14ac:dyDescent="0.3">
      <c r="A1427" s="3"/>
      <c r="B1427" s="3"/>
      <c r="C1427" s="3"/>
      <c r="D1427" s="3"/>
      <c r="E1427" s="3"/>
      <c r="F1427" s="3"/>
      <c r="G1427" s="3"/>
      <c r="H1427" s="3"/>
      <c r="I1427" s="3"/>
      <c r="J1427" s="3"/>
    </row>
    <row r="1428" spans="1:10" x14ac:dyDescent="0.3">
      <c r="A1428" s="3"/>
      <c r="B1428" s="3"/>
      <c r="C1428" s="3"/>
      <c r="D1428" s="3"/>
      <c r="E1428" s="3"/>
      <c r="F1428" s="3"/>
      <c r="G1428" s="3"/>
      <c r="H1428" s="3"/>
      <c r="I1428" s="3"/>
      <c r="J1428" s="3"/>
    </row>
    <row r="1429" spans="1:10" x14ac:dyDescent="0.3">
      <c r="A1429" s="3"/>
      <c r="B1429" s="3"/>
      <c r="C1429" s="3"/>
      <c r="D1429" s="3"/>
      <c r="E1429" s="3"/>
      <c r="F1429" s="3"/>
      <c r="G1429" s="3"/>
      <c r="H1429" s="3"/>
      <c r="I1429" s="3"/>
      <c r="J1429" s="3"/>
    </row>
    <row r="1430" spans="1:10" x14ac:dyDescent="0.3">
      <c r="A1430" s="3"/>
      <c r="B1430" s="3"/>
      <c r="C1430" s="3"/>
      <c r="D1430" s="3"/>
      <c r="E1430" s="3"/>
      <c r="F1430" s="3"/>
      <c r="G1430" s="3"/>
      <c r="H1430" s="3"/>
      <c r="I1430" s="3"/>
      <c r="J1430" s="3"/>
    </row>
    <row r="1431" spans="1:10" x14ac:dyDescent="0.3">
      <c r="A1431" s="3"/>
      <c r="B1431" s="3"/>
      <c r="C1431" s="3"/>
      <c r="D1431" s="3"/>
      <c r="E1431" s="3"/>
      <c r="F1431" s="3"/>
      <c r="G1431" s="3"/>
      <c r="H1431" s="3"/>
      <c r="I1431" s="3"/>
      <c r="J1431" s="3"/>
    </row>
    <row r="1432" spans="1:10" x14ac:dyDescent="0.3">
      <c r="A1432" s="3"/>
      <c r="B1432" s="3"/>
      <c r="C1432" s="3"/>
      <c r="D1432" s="3"/>
      <c r="E1432" s="3"/>
      <c r="F1432" s="3"/>
      <c r="G1432" s="3"/>
      <c r="H1432" s="3"/>
      <c r="I1432" s="3"/>
      <c r="J1432" s="3"/>
    </row>
    <row r="1433" spans="1:10" x14ac:dyDescent="0.3">
      <c r="A1433" s="3"/>
      <c r="B1433" s="3"/>
      <c r="C1433" s="3"/>
      <c r="D1433" s="3"/>
      <c r="E1433" s="3"/>
      <c r="F1433" s="3"/>
      <c r="G1433" s="3"/>
      <c r="H1433" s="3"/>
      <c r="I1433" s="3"/>
      <c r="J1433" s="3"/>
    </row>
    <row r="1434" spans="1:10" x14ac:dyDescent="0.3">
      <c r="A1434" s="3"/>
      <c r="B1434" s="3"/>
      <c r="C1434" s="3"/>
      <c r="D1434" s="3"/>
      <c r="E1434" s="3"/>
      <c r="F1434" s="3"/>
      <c r="G1434" s="3"/>
      <c r="H1434" s="3"/>
      <c r="I1434" s="3"/>
      <c r="J1434" s="3"/>
    </row>
    <row r="1435" spans="1:10" x14ac:dyDescent="0.3">
      <c r="A1435" s="3"/>
      <c r="B1435" s="3"/>
      <c r="C1435" s="3"/>
      <c r="D1435" s="3"/>
      <c r="E1435" s="3"/>
      <c r="F1435" s="3"/>
      <c r="G1435" s="3"/>
      <c r="H1435" s="3"/>
      <c r="I1435" s="3"/>
      <c r="J1435" s="3"/>
    </row>
    <row r="1436" spans="1:10" x14ac:dyDescent="0.3">
      <c r="A1436" s="3"/>
      <c r="B1436" s="3"/>
      <c r="C1436" s="3"/>
      <c r="D1436" s="3"/>
      <c r="E1436" s="3"/>
      <c r="F1436" s="3"/>
      <c r="G1436" s="3"/>
      <c r="H1436" s="3"/>
      <c r="I1436" s="3"/>
      <c r="J1436" s="3"/>
    </row>
    <row r="1437" spans="1:10" x14ac:dyDescent="0.3">
      <c r="A1437" s="3"/>
      <c r="B1437" s="3"/>
      <c r="C1437" s="3"/>
      <c r="D1437" s="3"/>
      <c r="E1437" s="3"/>
      <c r="F1437" s="3"/>
      <c r="G1437" s="3"/>
      <c r="H1437" s="3"/>
      <c r="I1437" s="3"/>
      <c r="J1437" s="3"/>
    </row>
    <row r="1438" spans="1:10" x14ac:dyDescent="0.3">
      <c r="A1438" s="3"/>
      <c r="B1438" s="3"/>
      <c r="C1438" s="3"/>
      <c r="D1438" s="3"/>
      <c r="E1438" s="3"/>
      <c r="F1438" s="3"/>
      <c r="G1438" s="3"/>
      <c r="H1438" s="3"/>
      <c r="I1438" s="3"/>
      <c r="J1438" s="3"/>
    </row>
    <row r="1439" spans="1:10" x14ac:dyDescent="0.3">
      <c r="A1439" s="3"/>
      <c r="B1439" s="3"/>
      <c r="C1439" s="3"/>
      <c r="D1439" s="3"/>
      <c r="E1439" s="3"/>
      <c r="F1439" s="3"/>
      <c r="G1439" s="3"/>
      <c r="H1439" s="3"/>
      <c r="I1439" s="3"/>
      <c r="J1439" s="3"/>
    </row>
    <row r="1440" spans="1:10" x14ac:dyDescent="0.3">
      <c r="A1440" s="3"/>
      <c r="B1440" s="3"/>
      <c r="C1440" s="3"/>
      <c r="D1440" s="3"/>
      <c r="E1440" s="3"/>
      <c r="F1440" s="3"/>
      <c r="G1440" s="3"/>
      <c r="H1440" s="3"/>
      <c r="I1440" s="3"/>
      <c r="J1440" s="3"/>
    </row>
    <row r="1441" spans="1:10" x14ac:dyDescent="0.3">
      <c r="A1441" s="3"/>
      <c r="B1441" s="3"/>
      <c r="C1441" s="3"/>
      <c r="D1441" s="3"/>
      <c r="E1441" s="3"/>
      <c r="F1441" s="3"/>
      <c r="G1441" s="3"/>
      <c r="H1441" s="3"/>
      <c r="I1441" s="3"/>
      <c r="J1441" s="3"/>
    </row>
    <row r="1442" spans="1:10" x14ac:dyDescent="0.3">
      <c r="A1442" s="3"/>
      <c r="B1442" s="3"/>
      <c r="C1442" s="3"/>
      <c r="D1442" s="3"/>
      <c r="E1442" s="3"/>
      <c r="F1442" s="3"/>
      <c r="G1442" s="3"/>
      <c r="H1442" s="3"/>
      <c r="I1442" s="3"/>
      <c r="J1442" s="3"/>
    </row>
    <row r="1443" spans="1:10" x14ac:dyDescent="0.3">
      <c r="A1443" s="3"/>
      <c r="B1443" s="3"/>
      <c r="C1443" s="3"/>
      <c r="D1443" s="3"/>
      <c r="E1443" s="3"/>
      <c r="F1443" s="3"/>
      <c r="G1443" s="3"/>
      <c r="H1443" s="3"/>
      <c r="I1443" s="3"/>
      <c r="J1443" s="3"/>
    </row>
    <row r="1444" spans="1:10" x14ac:dyDescent="0.3">
      <c r="A1444" s="3"/>
      <c r="B1444" s="3"/>
      <c r="C1444" s="3"/>
      <c r="D1444" s="3"/>
      <c r="E1444" s="3"/>
      <c r="F1444" s="3"/>
      <c r="G1444" s="3"/>
      <c r="H1444" s="3"/>
      <c r="I1444" s="3"/>
      <c r="J1444" s="3"/>
    </row>
    <row r="1445" spans="1:10" x14ac:dyDescent="0.3">
      <c r="A1445" s="3"/>
      <c r="B1445" s="3"/>
      <c r="C1445" s="3"/>
      <c r="D1445" s="3"/>
      <c r="E1445" s="3"/>
      <c r="F1445" s="3"/>
      <c r="G1445" s="3"/>
      <c r="H1445" s="3"/>
      <c r="I1445" s="3"/>
      <c r="J1445" s="3"/>
    </row>
    <row r="1446" spans="1:10" x14ac:dyDescent="0.3">
      <c r="A1446" s="3"/>
      <c r="B1446" s="3"/>
      <c r="C1446" s="3"/>
      <c r="D1446" s="3"/>
      <c r="E1446" s="3"/>
      <c r="F1446" s="3"/>
      <c r="G1446" s="3"/>
      <c r="H1446" s="3"/>
      <c r="I1446" s="3"/>
      <c r="J1446" s="3"/>
    </row>
    <row r="1447" spans="1:10" x14ac:dyDescent="0.3">
      <c r="A1447" s="3"/>
      <c r="B1447" s="3"/>
      <c r="C1447" s="3"/>
      <c r="D1447" s="3"/>
      <c r="E1447" s="3"/>
      <c r="F1447" s="3"/>
      <c r="G1447" s="3"/>
      <c r="H1447" s="3"/>
      <c r="I1447" s="3"/>
      <c r="J1447" s="3"/>
    </row>
    <row r="1448" spans="1:10" x14ac:dyDescent="0.3">
      <c r="A1448" s="3"/>
      <c r="B1448" s="3"/>
      <c r="C1448" s="3"/>
      <c r="D1448" s="3"/>
      <c r="E1448" s="3"/>
      <c r="F1448" s="3"/>
      <c r="G1448" s="3"/>
      <c r="H1448" s="3"/>
      <c r="I1448" s="3"/>
      <c r="J1448" s="3"/>
    </row>
    <row r="1449" spans="1:10" x14ac:dyDescent="0.3">
      <c r="A1449" s="3"/>
      <c r="B1449" s="3"/>
      <c r="C1449" s="3"/>
      <c r="D1449" s="3"/>
      <c r="E1449" s="3"/>
      <c r="F1449" s="3"/>
      <c r="G1449" s="3"/>
      <c r="H1449" s="3"/>
      <c r="I1449" s="3"/>
      <c r="J1449" s="3"/>
    </row>
    <row r="1450" spans="1:10" x14ac:dyDescent="0.3">
      <c r="A1450" s="3"/>
      <c r="B1450" s="3"/>
      <c r="C1450" s="3"/>
      <c r="D1450" s="3"/>
      <c r="E1450" s="3"/>
      <c r="F1450" s="3"/>
      <c r="G1450" s="3"/>
      <c r="H1450" s="3"/>
      <c r="I1450" s="3"/>
      <c r="J1450" s="3"/>
    </row>
    <row r="1451" spans="1:10" x14ac:dyDescent="0.3">
      <c r="A1451" s="3"/>
      <c r="B1451" s="3"/>
      <c r="C1451" s="3"/>
      <c r="D1451" s="3"/>
      <c r="E1451" s="3"/>
      <c r="F1451" s="3"/>
      <c r="G1451" s="3"/>
      <c r="H1451" s="3"/>
      <c r="I1451" s="3"/>
      <c r="J1451" s="3"/>
    </row>
    <row r="1452" spans="1:10" x14ac:dyDescent="0.3">
      <c r="A1452" s="3"/>
      <c r="B1452" s="3"/>
      <c r="C1452" s="3"/>
      <c r="D1452" s="3"/>
      <c r="E1452" s="3"/>
      <c r="F1452" s="3"/>
      <c r="G1452" s="3"/>
      <c r="H1452" s="3"/>
      <c r="I1452" s="3"/>
      <c r="J1452" s="3"/>
    </row>
    <row r="1453" spans="1:10" x14ac:dyDescent="0.3">
      <c r="A1453" s="3"/>
      <c r="B1453" s="3"/>
      <c r="C1453" s="3"/>
      <c r="D1453" s="3"/>
      <c r="E1453" s="3"/>
      <c r="F1453" s="3"/>
      <c r="G1453" s="3"/>
      <c r="H1453" s="3"/>
      <c r="I1453" s="3"/>
      <c r="J1453" s="3"/>
    </row>
    <row r="1454" spans="1:10" x14ac:dyDescent="0.3">
      <c r="A1454" s="3"/>
      <c r="B1454" s="3"/>
      <c r="C1454" s="3"/>
      <c r="D1454" s="3"/>
      <c r="E1454" s="3"/>
      <c r="F1454" s="3"/>
      <c r="G1454" s="3"/>
      <c r="H1454" s="3"/>
      <c r="I1454" s="3"/>
      <c r="J1454" s="3"/>
    </row>
    <row r="1455" spans="1:10" x14ac:dyDescent="0.3">
      <c r="A1455" s="3"/>
      <c r="B1455" s="3"/>
      <c r="C1455" s="3"/>
      <c r="D1455" s="3"/>
      <c r="E1455" s="3"/>
      <c r="F1455" s="3"/>
      <c r="G1455" s="3"/>
      <c r="H1455" s="3"/>
      <c r="I1455" s="3"/>
      <c r="J1455" s="3"/>
    </row>
    <row r="1456" spans="1:10" x14ac:dyDescent="0.3">
      <c r="A1456" s="3"/>
      <c r="B1456" s="3"/>
      <c r="C1456" s="3"/>
      <c r="D1456" s="3"/>
      <c r="E1456" s="3"/>
      <c r="F1456" s="3"/>
      <c r="G1456" s="3"/>
      <c r="H1456" s="3"/>
      <c r="I1456" s="3"/>
      <c r="J1456" s="3"/>
    </row>
    <row r="1457" spans="1:10" x14ac:dyDescent="0.3">
      <c r="A1457" s="3"/>
      <c r="B1457" s="3"/>
      <c r="C1457" s="3"/>
      <c r="D1457" s="3"/>
      <c r="E1457" s="3"/>
      <c r="F1457" s="3"/>
      <c r="G1457" s="3"/>
      <c r="H1457" s="3"/>
      <c r="I1457" s="3"/>
      <c r="J1457" s="3"/>
    </row>
    <row r="1458" spans="1:10" x14ac:dyDescent="0.3">
      <c r="A1458" s="3"/>
      <c r="B1458" s="3"/>
      <c r="C1458" s="3"/>
      <c r="D1458" s="3"/>
      <c r="E1458" s="3"/>
      <c r="F1458" s="3"/>
      <c r="G1458" s="3"/>
      <c r="H1458" s="3"/>
      <c r="I1458" s="3"/>
      <c r="J1458" s="3"/>
    </row>
    <row r="1459" spans="1:10" x14ac:dyDescent="0.3">
      <c r="A1459" s="3"/>
      <c r="B1459" s="3"/>
      <c r="C1459" s="3"/>
      <c r="D1459" s="3"/>
      <c r="E1459" s="3"/>
      <c r="F1459" s="3"/>
      <c r="G1459" s="3"/>
      <c r="H1459" s="3"/>
      <c r="I1459" s="3"/>
      <c r="J1459" s="3"/>
    </row>
    <row r="1460" spans="1:10" x14ac:dyDescent="0.3">
      <c r="A1460" s="3"/>
      <c r="B1460" s="3"/>
      <c r="C1460" s="3"/>
      <c r="D1460" s="3"/>
      <c r="E1460" s="3"/>
      <c r="F1460" s="3"/>
      <c r="G1460" s="3"/>
      <c r="H1460" s="3"/>
      <c r="I1460" s="3"/>
      <c r="J1460" s="3"/>
    </row>
    <row r="1461" spans="1:10" x14ac:dyDescent="0.3">
      <c r="A1461" s="3"/>
      <c r="B1461" s="3"/>
      <c r="C1461" s="3"/>
      <c r="D1461" s="3"/>
      <c r="E1461" s="3"/>
      <c r="F1461" s="3"/>
      <c r="G1461" s="3"/>
      <c r="H1461" s="3"/>
      <c r="I1461" s="3"/>
      <c r="J1461" s="3"/>
    </row>
    <row r="1462" spans="1:10" x14ac:dyDescent="0.3">
      <c r="A1462" s="3"/>
      <c r="B1462" s="3"/>
      <c r="C1462" s="3"/>
      <c r="D1462" s="3"/>
      <c r="E1462" s="3"/>
      <c r="F1462" s="3"/>
      <c r="G1462" s="3"/>
      <c r="H1462" s="3"/>
      <c r="I1462" s="3"/>
      <c r="J1462" s="3"/>
    </row>
    <row r="1463" spans="1:10" x14ac:dyDescent="0.3">
      <c r="A1463" s="3"/>
      <c r="B1463" s="3"/>
      <c r="C1463" s="3"/>
      <c r="D1463" s="3"/>
      <c r="E1463" s="3"/>
      <c r="F1463" s="3"/>
      <c r="G1463" s="3"/>
      <c r="H1463" s="3"/>
      <c r="I1463" s="3"/>
      <c r="J1463" s="3"/>
    </row>
    <row r="1464" spans="1:10" x14ac:dyDescent="0.3">
      <c r="A1464" s="3"/>
      <c r="B1464" s="3"/>
      <c r="C1464" s="3"/>
      <c r="D1464" s="3"/>
      <c r="E1464" s="3"/>
      <c r="F1464" s="3"/>
      <c r="G1464" s="3"/>
      <c r="H1464" s="3"/>
      <c r="I1464" s="3"/>
      <c r="J1464" s="3"/>
    </row>
    <row r="1465" spans="1:10" x14ac:dyDescent="0.3">
      <c r="A1465" s="3"/>
      <c r="B1465" s="3"/>
      <c r="C1465" s="3"/>
      <c r="D1465" s="3"/>
      <c r="E1465" s="3"/>
      <c r="F1465" s="3"/>
      <c r="G1465" s="3"/>
      <c r="H1465" s="3"/>
      <c r="I1465" s="3"/>
      <c r="J1465" s="3"/>
    </row>
    <row r="1466" spans="1:10" x14ac:dyDescent="0.3">
      <c r="A1466" s="3"/>
      <c r="B1466" s="3"/>
      <c r="C1466" s="3"/>
      <c r="D1466" s="3"/>
      <c r="E1466" s="3"/>
      <c r="F1466" s="3"/>
      <c r="G1466" s="3"/>
      <c r="H1466" s="3"/>
      <c r="I1466" s="3"/>
      <c r="J1466" s="3"/>
    </row>
    <row r="1467" spans="1:10" x14ac:dyDescent="0.3">
      <c r="A1467" s="3"/>
      <c r="B1467" s="3"/>
      <c r="C1467" s="3"/>
      <c r="D1467" s="3"/>
      <c r="E1467" s="3"/>
      <c r="F1467" s="3"/>
      <c r="G1467" s="3"/>
      <c r="H1467" s="3"/>
      <c r="I1467" s="3"/>
      <c r="J1467" s="3"/>
    </row>
    <row r="1468" spans="1:10" x14ac:dyDescent="0.3">
      <c r="A1468" s="3"/>
      <c r="B1468" s="3"/>
      <c r="C1468" s="3"/>
      <c r="D1468" s="3"/>
      <c r="E1468" s="3"/>
      <c r="F1468" s="3"/>
      <c r="G1468" s="3"/>
      <c r="H1468" s="3"/>
      <c r="I1468" s="3"/>
      <c r="J1468" s="3"/>
    </row>
    <row r="1469" spans="1:10" x14ac:dyDescent="0.3">
      <c r="A1469" s="3"/>
      <c r="B1469" s="3"/>
      <c r="C1469" s="3"/>
      <c r="D1469" s="3"/>
      <c r="E1469" s="3"/>
      <c r="F1469" s="3"/>
      <c r="G1469" s="3"/>
      <c r="H1469" s="3"/>
      <c r="I1469" s="3"/>
      <c r="J1469" s="3"/>
    </row>
    <row r="1470" spans="1:10" x14ac:dyDescent="0.3">
      <c r="A1470" s="3"/>
      <c r="B1470" s="3"/>
      <c r="C1470" s="3"/>
      <c r="D1470" s="3"/>
      <c r="E1470" s="3"/>
      <c r="F1470" s="3"/>
      <c r="G1470" s="3"/>
      <c r="H1470" s="3"/>
      <c r="I1470" s="3"/>
      <c r="J1470" s="3"/>
    </row>
    <row r="1471" spans="1:10" x14ac:dyDescent="0.3">
      <c r="A1471" s="3"/>
      <c r="B1471" s="3"/>
      <c r="C1471" s="3"/>
      <c r="D1471" s="3"/>
      <c r="E1471" s="3"/>
      <c r="F1471" s="3"/>
      <c r="G1471" s="3"/>
      <c r="H1471" s="3"/>
      <c r="I1471" s="3"/>
      <c r="J1471" s="3"/>
    </row>
    <row r="1472" spans="1:10" x14ac:dyDescent="0.3">
      <c r="A1472" s="3"/>
      <c r="B1472" s="3"/>
      <c r="C1472" s="3"/>
      <c r="D1472" s="3"/>
      <c r="E1472" s="3"/>
      <c r="F1472" s="3"/>
      <c r="G1472" s="3"/>
      <c r="H1472" s="3"/>
      <c r="I1472" s="3"/>
      <c r="J1472" s="3"/>
    </row>
    <row r="1473" spans="1:10" x14ac:dyDescent="0.3">
      <c r="A1473" s="3"/>
      <c r="B1473" s="3"/>
      <c r="C1473" s="3"/>
      <c r="D1473" s="3"/>
      <c r="E1473" s="3"/>
      <c r="F1473" s="3"/>
      <c r="G1473" s="3"/>
      <c r="H1473" s="3"/>
      <c r="I1473" s="3"/>
      <c r="J1473" s="3"/>
    </row>
    <row r="1474" spans="1:10" x14ac:dyDescent="0.3">
      <c r="A1474" s="3"/>
      <c r="B1474" s="3"/>
      <c r="C1474" s="3"/>
      <c r="D1474" s="3"/>
      <c r="E1474" s="3"/>
      <c r="F1474" s="3"/>
      <c r="G1474" s="3"/>
      <c r="H1474" s="3"/>
      <c r="I1474" s="3"/>
      <c r="J1474" s="3"/>
    </row>
    <row r="1475" spans="1:10" x14ac:dyDescent="0.3">
      <c r="A1475" s="3"/>
      <c r="B1475" s="3"/>
      <c r="C1475" s="3"/>
      <c r="D1475" s="3"/>
      <c r="E1475" s="3"/>
      <c r="F1475" s="3"/>
      <c r="G1475" s="3"/>
      <c r="H1475" s="3"/>
      <c r="I1475" s="3"/>
      <c r="J1475" s="3"/>
    </row>
    <row r="1476" spans="1:10" x14ac:dyDescent="0.3">
      <c r="A1476" s="3"/>
      <c r="B1476" s="3"/>
      <c r="C1476" s="3"/>
      <c r="D1476" s="3"/>
      <c r="E1476" s="3"/>
      <c r="F1476" s="3"/>
      <c r="G1476" s="3"/>
      <c r="H1476" s="3"/>
      <c r="I1476" s="3"/>
      <c r="J1476" s="3"/>
    </row>
    <row r="1477" spans="1:10" x14ac:dyDescent="0.3">
      <c r="A1477" s="3"/>
      <c r="B1477" s="3"/>
      <c r="C1477" s="3"/>
      <c r="D1477" s="3"/>
      <c r="E1477" s="3"/>
      <c r="F1477" s="3"/>
      <c r="G1477" s="3"/>
      <c r="H1477" s="3"/>
      <c r="I1477" s="3"/>
      <c r="J1477" s="3"/>
    </row>
    <row r="1478" spans="1:10" x14ac:dyDescent="0.3">
      <c r="A1478" s="3"/>
      <c r="B1478" s="3"/>
      <c r="C1478" s="3"/>
      <c r="D1478" s="3"/>
      <c r="E1478" s="3"/>
      <c r="F1478" s="3"/>
      <c r="G1478" s="3"/>
      <c r="H1478" s="3"/>
      <c r="I1478" s="3"/>
      <c r="J1478" s="3"/>
    </row>
    <row r="1479" spans="1:10" x14ac:dyDescent="0.3">
      <c r="A1479" s="3"/>
      <c r="B1479" s="3"/>
      <c r="C1479" s="3"/>
      <c r="D1479" s="3"/>
      <c r="E1479" s="3"/>
      <c r="F1479" s="3"/>
      <c r="G1479" s="3"/>
      <c r="H1479" s="3"/>
      <c r="I1479" s="3"/>
      <c r="J1479" s="3"/>
    </row>
    <row r="1480" spans="1:10" x14ac:dyDescent="0.3">
      <c r="A1480" s="3"/>
      <c r="B1480" s="3"/>
      <c r="C1480" s="3"/>
      <c r="D1480" s="3"/>
      <c r="E1480" s="3"/>
      <c r="F1480" s="3"/>
      <c r="G1480" s="3"/>
      <c r="H1480" s="3"/>
      <c r="I1480" s="3"/>
      <c r="J1480" s="3"/>
    </row>
    <row r="1481" spans="1:10" x14ac:dyDescent="0.3">
      <c r="A1481" s="3"/>
      <c r="B1481" s="3"/>
      <c r="C1481" s="3"/>
      <c r="D1481" s="3"/>
      <c r="E1481" s="3"/>
      <c r="F1481" s="3"/>
      <c r="G1481" s="3"/>
      <c r="H1481" s="3"/>
      <c r="I1481" s="3"/>
      <c r="J1481" s="3"/>
    </row>
    <row r="1482" spans="1:10" x14ac:dyDescent="0.3">
      <c r="A1482" s="3"/>
      <c r="B1482" s="3"/>
      <c r="C1482" s="3"/>
      <c r="D1482" s="3"/>
      <c r="E1482" s="3"/>
      <c r="F1482" s="3"/>
      <c r="G1482" s="3"/>
      <c r="H1482" s="3"/>
      <c r="I1482" s="3"/>
      <c r="J1482" s="3"/>
    </row>
    <row r="1483" spans="1:10" x14ac:dyDescent="0.3">
      <c r="A1483" s="3"/>
      <c r="B1483" s="3"/>
      <c r="C1483" s="3"/>
      <c r="D1483" s="3"/>
      <c r="E1483" s="3"/>
      <c r="F1483" s="3"/>
      <c r="G1483" s="3"/>
      <c r="H1483" s="3"/>
      <c r="I1483" s="3"/>
      <c r="J1483" s="3"/>
    </row>
    <row r="1484" spans="1:10" x14ac:dyDescent="0.3">
      <c r="A1484" s="3"/>
      <c r="B1484" s="3"/>
      <c r="C1484" s="3"/>
      <c r="D1484" s="3"/>
      <c r="E1484" s="3"/>
      <c r="F1484" s="3"/>
      <c r="G1484" s="3"/>
      <c r="H1484" s="3"/>
      <c r="I1484" s="3"/>
      <c r="J1484" s="3"/>
    </row>
    <row r="1485" spans="1:10" x14ac:dyDescent="0.3">
      <c r="A1485" s="3"/>
      <c r="B1485" s="3"/>
      <c r="C1485" s="3"/>
      <c r="D1485" s="3"/>
      <c r="E1485" s="3"/>
      <c r="F1485" s="3"/>
      <c r="G1485" s="3"/>
      <c r="H1485" s="3"/>
      <c r="I1485" s="3"/>
      <c r="J1485" s="3"/>
    </row>
    <row r="1486" spans="1:10" x14ac:dyDescent="0.3">
      <c r="A1486" s="3"/>
      <c r="B1486" s="3"/>
      <c r="C1486" s="3"/>
      <c r="D1486" s="3"/>
      <c r="E1486" s="3"/>
      <c r="F1486" s="3"/>
      <c r="G1486" s="3"/>
      <c r="H1486" s="3"/>
      <c r="I1486" s="3"/>
      <c r="J1486" s="3"/>
    </row>
    <row r="1487" spans="1:10" x14ac:dyDescent="0.3">
      <c r="A1487" s="3"/>
      <c r="B1487" s="3"/>
      <c r="C1487" s="3"/>
      <c r="D1487" s="3"/>
      <c r="E1487" s="3"/>
      <c r="F1487" s="3"/>
      <c r="G1487" s="3"/>
      <c r="H1487" s="3"/>
      <c r="I1487" s="3"/>
      <c r="J1487" s="3"/>
    </row>
    <row r="1488" spans="1:10" x14ac:dyDescent="0.3">
      <c r="A1488" s="3"/>
      <c r="B1488" s="3"/>
      <c r="C1488" s="3"/>
      <c r="D1488" s="3"/>
      <c r="E1488" s="3"/>
      <c r="F1488" s="3"/>
      <c r="G1488" s="3"/>
      <c r="H1488" s="3"/>
      <c r="I1488" s="3"/>
      <c r="J1488" s="3"/>
    </row>
    <row r="1489" spans="1:10" x14ac:dyDescent="0.3">
      <c r="A1489" s="3"/>
      <c r="B1489" s="3"/>
      <c r="C1489" s="3"/>
      <c r="D1489" s="3"/>
      <c r="E1489" s="3"/>
      <c r="F1489" s="3"/>
      <c r="G1489" s="3"/>
      <c r="H1489" s="3"/>
      <c r="I1489" s="3"/>
      <c r="J1489" s="3"/>
    </row>
    <row r="1490" spans="1:10" x14ac:dyDescent="0.3">
      <c r="A1490" s="3"/>
      <c r="B1490" s="3"/>
      <c r="C1490" s="3"/>
      <c r="D1490" s="3"/>
      <c r="E1490" s="3"/>
      <c r="F1490" s="3"/>
      <c r="G1490" s="3"/>
      <c r="H1490" s="3"/>
      <c r="I1490" s="3"/>
      <c r="J1490" s="3"/>
    </row>
    <row r="1491" spans="1:10" x14ac:dyDescent="0.3">
      <c r="A1491" s="3"/>
      <c r="B1491" s="3"/>
      <c r="C1491" s="3"/>
      <c r="D1491" s="3"/>
      <c r="E1491" s="3"/>
      <c r="F1491" s="3"/>
      <c r="G1491" s="3"/>
      <c r="H1491" s="3"/>
      <c r="I1491" s="3"/>
      <c r="J1491" s="3"/>
    </row>
    <row r="1492" spans="1:10" x14ac:dyDescent="0.3">
      <c r="A1492" s="3"/>
      <c r="B1492" s="3"/>
      <c r="C1492" s="3"/>
      <c r="D1492" s="3"/>
      <c r="E1492" s="3"/>
      <c r="F1492" s="3"/>
      <c r="G1492" s="3"/>
      <c r="H1492" s="3"/>
      <c r="I1492" s="3"/>
      <c r="J1492" s="3"/>
    </row>
    <row r="1493" spans="1:10" x14ac:dyDescent="0.3">
      <c r="A1493" s="3"/>
      <c r="B1493" s="3"/>
      <c r="C1493" s="3"/>
      <c r="D1493" s="3"/>
      <c r="E1493" s="3"/>
      <c r="F1493" s="3"/>
      <c r="G1493" s="3"/>
      <c r="H1493" s="3"/>
      <c r="I1493" s="3"/>
      <c r="J1493" s="3"/>
    </row>
    <row r="1494" spans="1:10" x14ac:dyDescent="0.3">
      <c r="A1494" s="3"/>
      <c r="B1494" s="3"/>
      <c r="C1494" s="3"/>
      <c r="D1494" s="3"/>
      <c r="E1494" s="3"/>
      <c r="F1494" s="3"/>
      <c r="G1494" s="3"/>
      <c r="H1494" s="3"/>
      <c r="I1494" s="3"/>
      <c r="J1494" s="3"/>
    </row>
    <row r="1495" spans="1:10" x14ac:dyDescent="0.3">
      <c r="A1495" s="3"/>
      <c r="B1495" s="3"/>
      <c r="C1495" s="3"/>
      <c r="D1495" s="3"/>
      <c r="E1495" s="3"/>
      <c r="F1495" s="3"/>
      <c r="G1495" s="3"/>
      <c r="H1495" s="3"/>
      <c r="I1495" s="3"/>
      <c r="J1495" s="3"/>
    </row>
    <row r="1496" spans="1:10" x14ac:dyDescent="0.3">
      <c r="A1496" s="3"/>
      <c r="B1496" s="3"/>
      <c r="C1496" s="3"/>
      <c r="D1496" s="3"/>
      <c r="E1496" s="3"/>
      <c r="F1496" s="3"/>
      <c r="G1496" s="3"/>
      <c r="H1496" s="3"/>
      <c r="I1496" s="3"/>
      <c r="J1496" s="3"/>
    </row>
    <row r="1497" spans="1:10" x14ac:dyDescent="0.3">
      <c r="A1497" s="3"/>
      <c r="B1497" s="3"/>
      <c r="C1497" s="3"/>
      <c r="D1497" s="3"/>
      <c r="E1497" s="3"/>
      <c r="F1497" s="3"/>
      <c r="G1497" s="3"/>
      <c r="H1497" s="3"/>
      <c r="I1497" s="3"/>
      <c r="J1497" s="3"/>
    </row>
    <row r="1498" spans="1:10" x14ac:dyDescent="0.3">
      <c r="A1498" s="3"/>
      <c r="B1498" s="3"/>
      <c r="C1498" s="3"/>
      <c r="D1498" s="3"/>
      <c r="E1498" s="3"/>
      <c r="F1498" s="3"/>
      <c r="G1498" s="3"/>
      <c r="H1498" s="3"/>
      <c r="I1498" s="3"/>
      <c r="J1498" s="3"/>
    </row>
    <row r="1499" spans="1:10" x14ac:dyDescent="0.3">
      <c r="A1499" s="3"/>
      <c r="B1499" s="3"/>
      <c r="C1499" s="3"/>
      <c r="D1499" s="3"/>
      <c r="E1499" s="3"/>
      <c r="F1499" s="3"/>
      <c r="G1499" s="3"/>
      <c r="H1499" s="3"/>
      <c r="I1499" s="3"/>
      <c r="J1499" s="3"/>
    </row>
    <row r="1500" spans="1:10" x14ac:dyDescent="0.3">
      <c r="A1500" s="3"/>
      <c r="B1500" s="3"/>
      <c r="C1500" s="3"/>
      <c r="D1500" s="3"/>
      <c r="E1500" s="3"/>
      <c r="F1500" s="3"/>
      <c r="G1500" s="3"/>
      <c r="H1500" s="3"/>
      <c r="I1500" s="3"/>
      <c r="J1500" s="3"/>
    </row>
    <row r="1501" spans="1:10" x14ac:dyDescent="0.3">
      <c r="A1501" s="3"/>
      <c r="B1501" s="3"/>
      <c r="C1501" s="3"/>
      <c r="D1501" s="3"/>
      <c r="E1501" s="3"/>
      <c r="F1501" s="3"/>
      <c r="G1501" s="3"/>
      <c r="H1501" s="3"/>
      <c r="I1501" s="3"/>
      <c r="J1501" s="3"/>
    </row>
    <row r="1502" spans="1:10" x14ac:dyDescent="0.3">
      <c r="A1502" s="3"/>
      <c r="B1502" s="3"/>
      <c r="C1502" s="3"/>
      <c r="D1502" s="3"/>
      <c r="E1502" s="3"/>
      <c r="F1502" s="3"/>
      <c r="G1502" s="3"/>
      <c r="H1502" s="3"/>
      <c r="I1502" s="3"/>
      <c r="J1502" s="3"/>
    </row>
    <row r="1503" spans="1:10" x14ac:dyDescent="0.3">
      <c r="A1503" s="3"/>
      <c r="B1503" s="3"/>
      <c r="C1503" s="3"/>
      <c r="D1503" s="3"/>
      <c r="E1503" s="3"/>
      <c r="F1503" s="3"/>
      <c r="G1503" s="3"/>
      <c r="H1503" s="3"/>
      <c r="I1503" s="3"/>
      <c r="J1503" s="3"/>
    </row>
    <row r="1504" spans="1:10" x14ac:dyDescent="0.3">
      <c r="A1504" s="3"/>
      <c r="B1504" s="3"/>
      <c r="C1504" s="3"/>
      <c r="D1504" s="3"/>
      <c r="E1504" s="3"/>
      <c r="F1504" s="3"/>
      <c r="G1504" s="3"/>
      <c r="H1504" s="3"/>
      <c r="I1504" s="3"/>
      <c r="J1504" s="3"/>
    </row>
    <row r="1505" spans="1:10" x14ac:dyDescent="0.3">
      <c r="A1505" s="3"/>
      <c r="B1505" s="3"/>
      <c r="C1505" s="3"/>
      <c r="D1505" s="3"/>
      <c r="E1505" s="3"/>
      <c r="F1505" s="3"/>
      <c r="G1505" s="3"/>
      <c r="H1505" s="3"/>
      <c r="I1505" s="3"/>
      <c r="J1505" s="3"/>
    </row>
    <row r="1506" spans="1:10" x14ac:dyDescent="0.3">
      <c r="A1506" s="3"/>
      <c r="B1506" s="3"/>
      <c r="C1506" s="3"/>
      <c r="D1506" s="3"/>
      <c r="E1506" s="3"/>
      <c r="F1506" s="3"/>
      <c r="G1506" s="3"/>
      <c r="H1506" s="3"/>
      <c r="I1506" s="3"/>
      <c r="J1506" s="3"/>
    </row>
    <row r="1507" spans="1:10" x14ac:dyDescent="0.3">
      <c r="A1507" s="3"/>
      <c r="B1507" s="3"/>
      <c r="C1507" s="3"/>
      <c r="D1507" s="3"/>
      <c r="E1507" s="3"/>
      <c r="F1507" s="3"/>
      <c r="G1507" s="3"/>
      <c r="H1507" s="3"/>
      <c r="I1507" s="3"/>
      <c r="J1507" s="3"/>
    </row>
    <row r="1508" spans="1:10" x14ac:dyDescent="0.3">
      <c r="A1508" s="3"/>
      <c r="B1508" s="3"/>
      <c r="C1508" s="3"/>
      <c r="D1508" s="3"/>
      <c r="E1508" s="3"/>
      <c r="F1508" s="3"/>
      <c r="G1508" s="3"/>
      <c r="H1508" s="3"/>
      <c r="I1508" s="3"/>
      <c r="J1508" s="3"/>
    </row>
    <row r="1509" spans="1:10" x14ac:dyDescent="0.3">
      <c r="A1509" s="3"/>
      <c r="B1509" s="3"/>
      <c r="C1509" s="3"/>
      <c r="D1509" s="3"/>
      <c r="E1509" s="3"/>
      <c r="F1509" s="3"/>
      <c r="G1509" s="3"/>
      <c r="H1509" s="3"/>
      <c r="I1509" s="3"/>
      <c r="J1509" s="3"/>
    </row>
    <row r="1510" spans="1:10" x14ac:dyDescent="0.3">
      <c r="A1510" s="3"/>
      <c r="B1510" s="3"/>
      <c r="C1510" s="3"/>
      <c r="D1510" s="3"/>
      <c r="E1510" s="3"/>
      <c r="F1510" s="3"/>
      <c r="G1510" s="3"/>
      <c r="H1510" s="3"/>
      <c r="I1510" s="3"/>
      <c r="J1510" s="3"/>
    </row>
    <row r="1511" spans="1:10" x14ac:dyDescent="0.3">
      <c r="A1511" s="3"/>
      <c r="B1511" s="3"/>
      <c r="C1511" s="3"/>
      <c r="D1511" s="3"/>
      <c r="E1511" s="3"/>
      <c r="F1511" s="3"/>
      <c r="G1511" s="3"/>
      <c r="H1511" s="3"/>
      <c r="I1511" s="3"/>
      <c r="J1511" s="3"/>
    </row>
    <row r="1512" spans="1:10" x14ac:dyDescent="0.3">
      <c r="A1512" s="3"/>
      <c r="B1512" s="3"/>
      <c r="C1512" s="3"/>
      <c r="D1512" s="3"/>
      <c r="E1512" s="3"/>
      <c r="F1512" s="3"/>
      <c r="G1512" s="3"/>
      <c r="H1512" s="3"/>
      <c r="I1512" s="3"/>
      <c r="J1512" s="3"/>
    </row>
    <row r="1513" spans="1:10" x14ac:dyDescent="0.3">
      <c r="A1513" s="3"/>
      <c r="B1513" s="3"/>
      <c r="C1513" s="3"/>
      <c r="D1513" s="3"/>
      <c r="E1513" s="3"/>
      <c r="F1513" s="3"/>
      <c r="G1513" s="3"/>
      <c r="H1513" s="3"/>
      <c r="I1513" s="3"/>
      <c r="J1513" s="3"/>
    </row>
    <row r="1514" spans="1:10" x14ac:dyDescent="0.3">
      <c r="A1514" s="3"/>
      <c r="B1514" s="3"/>
      <c r="C1514" s="3"/>
      <c r="D1514" s="3"/>
      <c r="E1514" s="3"/>
      <c r="F1514" s="3"/>
      <c r="G1514" s="3"/>
      <c r="H1514" s="3"/>
      <c r="I1514" s="3"/>
      <c r="J1514" s="3"/>
    </row>
    <row r="1515" spans="1:10" x14ac:dyDescent="0.3">
      <c r="A1515" s="3"/>
      <c r="B1515" s="3"/>
      <c r="C1515" s="3"/>
      <c r="D1515" s="3"/>
      <c r="E1515" s="3"/>
      <c r="F1515" s="3"/>
      <c r="G1515" s="3"/>
      <c r="H1515" s="3"/>
      <c r="I1515" s="3"/>
      <c r="J1515" s="3"/>
    </row>
    <row r="1516" spans="1:10" x14ac:dyDescent="0.3">
      <c r="A1516" s="3"/>
      <c r="B1516" s="3"/>
      <c r="C1516" s="3"/>
      <c r="D1516" s="3"/>
      <c r="E1516" s="3"/>
      <c r="F1516" s="3"/>
      <c r="G1516" s="3"/>
      <c r="H1516" s="3"/>
      <c r="I1516" s="3"/>
      <c r="J1516" s="3"/>
    </row>
    <row r="1517" spans="1:10" x14ac:dyDescent="0.3">
      <c r="A1517" s="3"/>
      <c r="B1517" s="3"/>
      <c r="C1517" s="3"/>
      <c r="D1517" s="3"/>
      <c r="E1517" s="3"/>
      <c r="F1517" s="3"/>
      <c r="G1517" s="3"/>
      <c r="H1517" s="3"/>
      <c r="I1517" s="3"/>
      <c r="J1517" s="3"/>
    </row>
    <row r="1518" spans="1:10" x14ac:dyDescent="0.3">
      <c r="A1518" s="3"/>
      <c r="B1518" s="3"/>
      <c r="C1518" s="3"/>
      <c r="D1518" s="3"/>
      <c r="E1518" s="3"/>
      <c r="F1518" s="3"/>
      <c r="G1518" s="3"/>
      <c r="H1518" s="3"/>
      <c r="I1518" s="3"/>
      <c r="J1518" s="3"/>
    </row>
    <row r="1519" spans="1:10" x14ac:dyDescent="0.3">
      <c r="A1519" s="3"/>
      <c r="B1519" s="3"/>
      <c r="C1519" s="3"/>
      <c r="D1519" s="3"/>
      <c r="E1519" s="3"/>
      <c r="F1519" s="3"/>
      <c r="G1519" s="3"/>
      <c r="H1519" s="3"/>
      <c r="I1519" s="3"/>
      <c r="J1519" s="3"/>
    </row>
    <row r="1520" spans="1:10" x14ac:dyDescent="0.3">
      <c r="A1520" s="3"/>
      <c r="B1520" s="3"/>
      <c r="C1520" s="3"/>
      <c r="D1520" s="3"/>
      <c r="E1520" s="3"/>
      <c r="F1520" s="3"/>
      <c r="G1520" s="3"/>
      <c r="H1520" s="3"/>
      <c r="I1520" s="3"/>
      <c r="J1520" s="3"/>
    </row>
    <row r="1521" spans="1:10" x14ac:dyDescent="0.3">
      <c r="A1521" s="3"/>
      <c r="B1521" s="3"/>
      <c r="C1521" s="3"/>
      <c r="D1521" s="3"/>
      <c r="E1521" s="3"/>
      <c r="F1521" s="3"/>
      <c r="G1521" s="3"/>
      <c r="H1521" s="3"/>
      <c r="I1521" s="3"/>
      <c r="J1521" s="3"/>
    </row>
    <row r="1522" spans="1:10" x14ac:dyDescent="0.3">
      <c r="A1522" s="3"/>
      <c r="B1522" s="3"/>
      <c r="C1522" s="3"/>
      <c r="D1522" s="3"/>
      <c r="E1522" s="3"/>
      <c r="F1522" s="3"/>
      <c r="G1522" s="3"/>
      <c r="H1522" s="3"/>
      <c r="I1522" s="3"/>
      <c r="J1522" s="3"/>
    </row>
    <row r="1523" spans="1:10" x14ac:dyDescent="0.3">
      <c r="A1523" s="3"/>
      <c r="B1523" s="3"/>
      <c r="C1523" s="3"/>
      <c r="D1523" s="3"/>
      <c r="E1523" s="3"/>
      <c r="F1523" s="3"/>
      <c r="G1523" s="3"/>
      <c r="H1523" s="3"/>
      <c r="I1523" s="3"/>
      <c r="J1523" s="3"/>
    </row>
    <row r="1524" spans="1:10" x14ac:dyDescent="0.3">
      <c r="A1524" s="3"/>
      <c r="B1524" s="3"/>
      <c r="C1524" s="3"/>
      <c r="D1524" s="3"/>
      <c r="E1524" s="3"/>
      <c r="F1524" s="3"/>
      <c r="G1524" s="3"/>
      <c r="H1524" s="3"/>
      <c r="I1524" s="3"/>
      <c r="J1524" s="3"/>
    </row>
    <row r="1525" spans="1:10" x14ac:dyDescent="0.3">
      <c r="A1525" s="3"/>
      <c r="B1525" s="3"/>
      <c r="C1525" s="3"/>
      <c r="D1525" s="3"/>
      <c r="E1525" s="3"/>
      <c r="F1525" s="3"/>
      <c r="G1525" s="3"/>
      <c r="H1525" s="3"/>
      <c r="I1525" s="3"/>
      <c r="J1525" s="3"/>
    </row>
    <row r="1526" spans="1:10" x14ac:dyDescent="0.3">
      <c r="A1526" s="3"/>
      <c r="B1526" s="3"/>
      <c r="C1526" s="3"/>
      <c r="D1526" s="3"/>
      <c r="E1526" s="3"/>
      <c r="F1526" s="3"/>
      <c r="G1526" s="3"/>
      <c r="H1526" s="3"/>
      <c r="I1526" s="3"/>
      <c r="J1526" s="3"/>
    </row>
    <row r="1527" spans="1:10" x14ac:dyDescent="0.3">
      <c r="A1527" s="3"/>
      <c r="B1527" s="3"/>
      <c r="C1527" s="3"/>
      <c r="D1527" s="3"/>
      <c r="E1527" s="3"/>
      <c r="F1527" s="3"/>
      <c r="G1527" s="3"/>
      <c r="H1527" s="3"/>
      <c r="I1527" s="3"/>
      <c r="J1527" s="3"/>
    </row>
    <row r="1528" spans="1:10" x14ac:dyDescent="0.3">
      <c r="A1528" s="3"/>
      <c r="B1528" s="3"/>
      <c r="C1528" s="3"/>
      <c r="D1528" s="3"/>
      <c r="E1528" s="3"/>
      <c r="F1528" s="3"/>
      <c r="G1528" s="3"/>
      <c r="H1528" s="3"/>
      <c r="I1528" s="3"/>
      <c r="J1528" s="3"/>
    </row>
    <row r="1529" spans="1:10" x14ac:dyDescent="0.3">
      <c r="A1529" s="3"/>
      <c r="B1529" s="3"/>
      <c r="C1529" s="3"/>
      <c r="D1529" s="3"/>
      <c r="E1529" s="3"/>
      <c r="F1529" s="3"/>
      <c r="G1529" s="3"/>
      <c r="H1529" s="3"/>
      <c r="I1529" s="3"/>
      <c r="J1529" s="3"/>
    </row>
    <row r="1530" spans="1:10" x14ac:dyDescent="0.3">
      <c r="A1530" s="3"/>
      <c r="B1530" s="3"/>
      <c r="C1530" s="3"/>
      <c r="D1530" s="3"/>
      <c r="E1530" s="3"/>
      <c r="F1530" s="3"/>
      <c r="G1530" s="3"/>
      <c r="H1530" s="3"/>
      <c r="I1530" s="3"/>
      <c r="J1530" s="3"/>
    </row>
    <row r="1531" spans="1:10" x14ac:dyDescent="0.3">
      <c r="A1531" s="3"/>
      <c r="B1531" s="3"/>
      <c r="C1531" s="3"/>
      <c r="D1531" s="3"/>
      <c r="E1531" s="3"/>
      <c r="F1531" s="3"/>
      <c r="G1531" s="3"/>
      <c r="H1531" s="3"/>
      <c r="I1531" s="3"/>
      <c r="J1531" s="3"/>
    </row>
    <row r="1532" spans="1:10" x14ac:dyDescent="0.3">
      <c r="A1532" s="3"/>
      <c r="B1532" s="3"/>
      <c r="C1532" s="3"/>
      <c r="D1532" s="3"/>
      <c r="E1532" s="3"/>
      <c r="F1532" s="3"/>
      <c r="G1532" s="3"/>
      <c r="H1532" s="3"/>
      <c r="I1532" s="3"/>
      <c r="J1532" s="3"/>
    </row>
    <row r="1533" spans="1:10" x14ac:dyDescent="0.3">
      <c r="A1533" s="3"/>
      <c r="B1533" s="3"/>
      <c r="C1533" s="3"/>
      <c r="D1533" s="3"/>
      <c r="E1533" s="3"/>
      <c r="F1533" s="3"/>
      <c r="G1533" s="3"/>
      <c r="H1533" s="3"/>
      <c r="I1533" s="3"/>
      <c r="J1533" s="3"/>
    </row>
    <row r="1534" spans="1:10" x14ac:dyDescent="0.3">
      <c r="A1534" s="3"/>
      <c r="B1534" s="3"/>
      <c r="C1534" s="3"/>
      <c r="D1534" s="3"/>
      <c r="E1534" s="3"/>
      <c r="F1534" s="3"/>
      <c r="G1534" s="3"/>
      <c r="H1534" s="3"/>
      <c r="I1534" s="3"/>
      <c r="J1534" s="3"/>
    </row>
    <row r="1535" spans="1:10" x14ac:dyDescent="0.3">
      <c r="A1535" s="3"/>
      <c r="B1535" s="3"/>
      <c r="C1535" s="3"/>
      <c r="D1535" s="3"/>
      <c r="E1535" s="3"/>
      <c r="F1535" s="3"/>
      <c r="G1535" s="3"/>
      <c r="H1535" s="3"/>
      <c r="I1535" s="3"/>
      <c r="J1535" s="3"/>
    </row>
    <row r="1536" spans="1:10" x14ac:dyDescent="0.3">
      <c r="A1536" s="3"/>
      <c r="B1536" s="3"/>
      <c r="C1536" s="3"/>
      <c r="D1536" s="3"/>
      <c r="E1536" s="3"/>
      <c r="F1536" s="3"/>
      <c r="G1536" s="3"/>
      <c r="H1536" s="3"/>
      <c r="I1536" s="3"/>
      <c r="J1536" s="3"/>
    </row>
    <row r="1537" spans="1:10" x14ac:dyDescent="0.3">
      <c r="A1537" s="3"/>
      <c r="B1537" s="3"/>
      <c r="C1537" s="3"/>
      <c r="D1537" s="3"/>
      <c r="E1537" s="3"/>
      <c r="F1537" s="3"/>
      <c r="G1537" s="3"/>
      <c r="H1537" s="3"/>
      <c r="I1537" s="3"/>
      <c r="J1537" s="3"/>
    </row>
    <row r="1538" spans="1:10" x14ac:dyDescent="0.3">
      <c r="A1538" s="3"/>
      <c r="B1538" s="3"/>
      <c r="C1538" s="3"/>
      <c r="D1538" s="3"/>
      <c r="E1538" s="3"/>
      <c r="F1538" s="3"/>
      <c r="G1538" s="3"/>
      <c r="H1538" s="3"/>
      <c r="I1538" s="3"/>
      <c r="J1538" s="3"/>
    </row>
    <row r="1539" spans="1:10" x14ac:dyDescent="0.3">
      <c r="A1539" s="3"/>
      <c r="B1539" s="3"/>
      <c r="C1539" s="3"/>
      <c r="D1539" s="3"/>
      <c r="E1539" s="3"/>
      <c r="F1539" s="3"/>
      <c r="G1539" s="3"/>
      <c r="H1539" s="3"/>
      <c r="I1539" s="3"/>
      <c r="J1539" s="3"/>
    </row>
    <row r="1540" spans="1:10" x14ac:dyDescent="0.3">
      <c r="A1540" s="3"/>
      <c r="B1540" s="3"/>
      <c r="C1540" s="3"/>
      <c r="D1540" s="3"/>
      <c r="E1540" s="3"/>
      <c r="F1540" s="3"/>
      <c r="G1540" s="3"/>
      <c r="H1540" s="3"/>
      <c r="I1540" s="3"/>
      <c r="J1540" s="3"/>
    </row>
    <row r="1541" spans="1:10" x14ac:dyDescent="0.3">
      <c r="A1541" s="3"/>
      <c r="B1541" s="3"/>
      <c r="C1541" s="3"/>
      <c r="D1541" s="3"/>
      <c r="E1541" s="3"/>
      <c r="F1541" s="3"/>
      <c r="G1541" s="3"/>
      <c r="H1541" s="3"/>
      <c r="I1541" s="3"/>
      <c r="J1541" s="3"/>
    </row>
    <row r="1542" spans="1:10" x14ac:dyDescent="0.3">
      <c r="A1542" s="3"/>
      <c r="B1542" s="3"/>
      <c r="C1542" s="3"/>
      <c r="D1542" s="3"/>
      <c r="E1542" s="3"/>
      <c r="F1542" s="3"/>
      <c r="G1542" s="3"/>
      <c r="H1542" s="3"/>
      <c r="I1542" s="3"/>
      <c r="J1542" s="3"/>
    </row>
    <row r="1543" spans="1:10" x14ac:dyDescent="0.3">
      <c r="A1543" s="3"/>
      <c r="B1543" s="3"/>
      <c r="C1543" s="3"/>
      <c r="D1543" s="3"/>
      <c r="E1543" s="3"/>
      <c r="F1543" s="3"/>
      <c r="G1543" s="3"/>
      <c r="H1543" s="3"/>
      <c r="I1543" s="3"/>
      <c r="J1543" s="3"/>
    </row>
    <row r="1544" spans="1:10" x14ac:dyDescent="0.3">
      <c r="A1544" s="3"/>
      <c r="B1544" s="3"/>
      <c r="C1544" s="3"/>
      <c r="D1544" s="3"/>
      <c r="E1544" s="3"/>
      <c r="F1544" s="3"/>
      <c r="G1544" s="3"/>
      <c r="H1544" s="3"/>
      <c r="I1544" s="3"/>
      <c r="J1544" s="3"/>
    </row>
    <row r="1545" spans="1:10" x14ac:dyDescent="0.3">
      <c r="A1545" s="3"/>
      <c r="B1545" s="3"/>
      <c r="C1545" s="3"/>
      <c r="D1545" s="3"/>
      <c r="E1545" s="3"/>
      <c r="F1545" s="3"/>
      <c r="G1545" s="3"/>
      <c r="H1545" s="3"/>
      <c r="I1545" s="3"/>
      <c r="J1545" s="3"/>
    </row>
    <row r="1546" spans="1:10" x14ac:dyDescent="0.3">
      <c r="A1546" s="3"/>
      <c r="B1546" s="3"/>
      <c r="C1546" s="3"/>
      <c r="D1546" s="3"/>
      <c r="E1546" s="3"/>
      <c r="F1546" s="3"/>
      <c r="G1546" s="3"/>
      <c r="H1546" s="3"/>
      <c r="I1546" s="3"/>
      <c r="J1546" s="3"/>
    </row>
    <row r="1547" spans="1:10" x14ac:dyDescent="0.3">
      <c r="A1547" s="3"/>
      <c r="B1547" s="3"/>
      <c r="C1547" s="3"/>
      <c r="D1547" s="3"/>
      <c r="E1547" s="3"/>
      <c r="F1547" s="3"/>
      <c r="G1547" s="3"/>
      <c r="H1547" s="3"/>
      <c r="I1547" s="3"/>
      <c r="J1547" s="3"/>
    </row>
    <row r="1548" spans="1:10" x14ac:dyDescent="0.3">
      <c r="A1548" s="3"/>
      <c r="B1548" s="3"/>
      <c r="C1548" s="3"/>
      <c r="D1548" s="3"/>
      <c r="E1548" s="3"/>
      <c r="F1548" s="3"/>
      <c r="G1548" s="3"/>
      <c r="H1548" s="3"/>
      <c r="I1548" s="3"/>
      <c r="J1548" s="3"/>
    </row>
    <row r="1549" spans="1:10" x14ac:dyDescent="0.3">
      <c r="A1549" s="3"/>
      <c r="B1549" s="3"/>
      <c r="C1549" s="3"/>
      <c r="D1549" s="3"/>
      <c r="E1549" s="3"/>
      <c r="F1549" s="3"/>
      <c r="G1549" s="3"/>
      <c r="H1549" s="3"/>
      <c r="I1549" s="3"/>
      <c r="J1549" s="3"/>
    </row>
    <row r="1550" spans="1:10" x14ac:dyDescent="0.3">
      <c r="A1550" s="3"/>
      <c r="B1550" s="3"/>
      <c r="C1550" s="3"/>
      <c r="D1550" s="3"/>
      <c r="E1550" s="3"/>
      <c r="F1550" s="3"/>
      <c r="G1550" s="3"/>
      <c r="H1550" s="3"/>
      <c r="I1550" s="3"/>
      <c r="J1550" s="3"/>
    </row>
    <row r="1551" spans="1:10" x14ac:dyDescent="0.3">
      <c r="A1551" s="3"/>
      <c r="B1551" s="3"/>
      <c r="C1551" s="3"/>
      <c r="D1551" s="3"/>
      <c r="E1551" s="3"/>
      <c r="F1551" s="3"/>
      <c r="G1551" s="3"/>
      <c r="H1551" s="3"/>
      <c r="I1551" s="3"/>
      <c r="J1551" s="3"/>
    </row>
    <row r="1552" spans="1:10" x14ac:dyDescent="0.3">
      <c r="A1552" s="3"/>
      <c r="B1552" s="3"/>
      <c r="C1552" s="3"/>
      <c r="D1552" s="3"/>
      <c r="E1552" s="3"/>
      <c r="F1552" s="3"/>
      <c r="G1552" s="3"/>
      <c r="H1552" s="3"/>
      <c r="I1552" s="3"/>
      <c r="J1552" s="3"/>
    </row>
    <row r="1553" spans="1:10" x14ac:dyDescent="0.3">
      <c r="A1553" s="3"/>
      <c r="B1553" s="3"/>
      <c r="C1553" s="3"/>
      <c r="D1553" s="3"/>
      <c r="E1553" s="3"/>
      <c r="F1553" s="3"/>
      <c r="G1553" s="3"/>
      <c r="H1553" s="3"/>
      <c r="I1553" s="3"/>
      <c r="J1553" s="3"/>
    </row>
    <row r="1554" spans="1:10" x14ac:dyDescent="0.3">
      <c r="A1554" s="3"/>
      <c r="B1554" s="3"/>
      <c r="C1554" s="3"/>
      <c r="D1554" s="3"/>
      <c r="E1554" s="3"/>
      <c r="F1554" s="3"/>
      <c r="G1554" s="3"/>
      <c r="H1554" s="3"/>
      <c r="I1554" s="3"/>
      <c r="J1554" s="3"/>
    </row>
    <row r="1555" spans="1:10" x14ac:dyDescent="0.3">
      <c r="A1555" s="3"/>
      <c r="B1555" s="3"/>
      <c r="C1555" s="3"/>
      <c r="D1555" s="3"/>
      <c r="E1555" s="3"/>
      <c r="F1555" s="3"/>
      <c r="G1555" s="3"/>
      <c r="H1555" s="3"/>
      <c r="I1555" s="3"/>
      <c r="J1555" s="3"/>
    </row>
    <row r="1556" spans="1:10" x14ac:dyDescent="0.3">
      <c r="A1556" s="3"/>
      <c r="B1556" s="3"/>
      <c r="C1556" s="3"/>
      <c r="D1556" s="3"/>
      <c r="E1556" s="3"/>
      <c r="F1556" s="3"/>
      <c r="G1556" s="3"/>
      <c r="H1556" s="3"/>
      <c r="I1556" s="3"/>
      <c r="J1556" s="3"/>
    </row>
    <row r="1557" spans="1:10" x14ac:dyDescent="0.3">
      <c r="A1557" s="3"/>
      <c r="B1557" s="3"/>
      <c r="C1557" s="3"/>
      <c r="D1557" s="3"/>
      <c r="E1557" s="3"/>
      <c r="F1557" s="3"/>
      <c r="G1557" s="3"/>
      <c r="H1557" s="3"/>
      <c r="I1557" s="3"/>
      <c r="J1557" s="3"/>
    </row>
    <row r="1558" spans="1:10" x14ac:dyDescent="0.3">
      <c r="A1558" s="3"/>
      <c r="B1558" s="3"/>
      <c r="C1558" s="3"/>
      <c r="D1558" s="3"/>
      <c r="E1558" s="3"/>
      <c r="F1558" s="3"/>
      <c r="G1558" s="3"/>
      <c r="H1558" s="3"/>
      <c r="I1558" s="3"/>
      <c r="J1558" s="3"/>
    </row>
    <row r="1559" spans="1:10" x14ac:dyDescent="0.3">
      <c r="A1559" s="3"/>
      <c r="B1559" s="3"/>
      <c r="C1559" s="3"/>
      <c r="D1559" s="3"/>
      <c r="E1559" s="3"/>
      <c r="F1559" s="3"/>
      <c r="G1559" s="3"/>
      <c r="H1559" s="3"/>
      <c r="I1559" s="3"/>
      <c r="J1559" s="3"/>
    </row>
    <row r="1560" spans="1:10" x14ac:dyDescent="0.3">
      <c r="A1560" s="3"/>
      <c r="B1560" s="3"/>
      <c r="C1560" s="3"/>
      <c r="D1560" s="3"/>
      <c r="E1560" s="3"/>
      <c r="F1560" s="3"/>
      <c r="G1560" s="3"/>
      <c r="H1560" s="3"/>
      <c r="I1560" s="3"/>
      <c r="J1560" s="3"/>
    </row>
    <row r="1561" spans="1:10" x14ac:dyDescent="0.3">
      <c r="A1561" s="3"/>
      <c r="B1561" s="3"/>
      <c r="C1561" s="3"/>
      <c r="D1561" s="3"/>
      <c r="E1561" s="3"/>
      <c r="F1561" s="3"/>
      <c r="G1561" s="3"/>
      <c r="H1561" s="3"/>
      <c r="I1561" s="3"/>
      <c r="J1561" s="3"/>
    </row>
    <row r="1562" spans="1:10" x14ac:dyDescent="0.3">
      <c r="A1562" s="3"/>
      <c r="B1562" s="3"/>
      <c r="C1562" s="3"/>
      <c r="D1562" s="3"/>
      <c r="E1562" s="3"/>
      <c r="F1562" s="3"/>
      <c r="G1562" s="3"/>
      <c r="H1562" s="3"/>
      <c r="I1562" s="3"/>
      <c r="J1562" s="3"/>
    </row>
    <row r="1563" spans="1:10" x14ac:dyDescent="0.3">
      <c r="A1563" s="3"/>
      <c r="B1563" s="3"/>
      <c r="C1563" s="3"/>
      <c r="D1563" s="3"/>
      <c r="E1563" s="3"/>
      <c r="F1563" s="3"/>
      <c r="G1563" s="3"/>
      <c r="H1563" s="3"/>
      <c r="I1563" s="3"/>
      <c r="J1563" s="3"/>
    </row>
    <row r="1564" spans="1:10" x14ac:dyDescent="0.3">
      <c r="A1564" s="3"/>
      <c r="B1564" s="3"/>
      <c r="C1564" s="3"/>
      <c r="D1564" s="3"/>
      <c r="E1564" s="3"/>
      <c r="F1564" s="3"/>
      <c r="G1564" s="3"/>
      <c r="H1564" s="3"/>
      <c r="I1564" s="3"/>
      <c r="J1564" s="3"/>
    </row>
    <row r="1565" spans="1:10" x14ac:dyDescent="0.3">
      <c r="A1565" s="3"/>
      <c r="B1565" s="3"/>
      <c r="C1565" s="3"/>
      <c r="D1565" s="3"/>
      <c r="E1565" s="3"/>
      <c r="F1565" s="3"/>
      <c r="G1565" s="3"/>
      <c r="H1565" s="3"/>
      <c r="I1565" s="3"/>
      <c r="J1565" s="3"/>
    </row>
    <row r="1566" spans="1:10" x14ac:dyDescent="0.3">
      <c r="A1566" s="3"/>
      <c r="B1566" s="3"/>
      <c r="C1566" s="3"/>
      <c r="D1566" s="3"/>
      <c r="E1566" s="3"/>
      <c r="F1566" s="3"/>
      <c r="G1566" s="3"/>
      <c r="H1566" s="3"/>
      <c r="I1566" s="3"/>
      <c r="J1566" s="3"/>
    </row>
    <row r="1567" spans="1:10" x14ac:dyDescent="0.3">
      <c r="A1567" s="3"/>
      <c r="B1567" s="3"/>
      <c r="C1567" s="3"/>
      <c r="D1567" s="3"/>
      <c r="E1567" s="3"/>
      <c r="F1567" s="3"/>
      <c r="G1567" s="3"/>
      <c r="H1567" s="3"/>
      <c r="I1567" s="3"/>
      <c r="J1567" s="3"/>
    </row>
    <row r="1568" spans="1:10" x14ac:dyDescent="0.3">
      <c r="A1568" s="3"/>
      <c r="B1568" s="3"/>
      <c r="C1568" s="3"/>
      <c r="D1568" s="3"/>
      <c r="E1568" s="3"/>
      <c r="F1568" s="3"/>
      <c r="G1568" s="3"/>
      <c r="H1568" s="3"/>
      <c r="I1568" s="3"/>
      <c r="J1568" s="3"/>
    </row>
    <row r="1569" spans="1:10" x14ac:dyDescent="0.3">
      <c r="A1569" s="3"/>
      <c r="B1569" s="3"/>
      <c r="C1569" s="3"/>
      <c r="D1569" s="3"/>
      <c r="E1569" s="3"/>
      <c r="F1569" s="3"/>
      <c r="G1569" s="3"/>
      <c r="H1569" s="3"/>
      <c r="I1569" s="3"/>
      <c r="J1569" s="3"/>
    </row>
    <row r="1570" spans="1:10" x14ac:dyDescent="0.3">
      <c r="A1570" s="3"/>
      <c r="B1570" s="3"/>
      <c r="C1570" s="3"/>
      <c r="D1570" s="3"/>
      <c r="E1570" s="3"/>
      <c r="F1570" s="3"/>
      <c r="G1570" s="3"/>
      <c r="H1570" s="3"/>
      <c r="I1570" s="3"/>
      <c r="J1570" s="3"/>
    </row>
    <row r="1571" spans="1:10" x14ac:dyDescent="0.3">
      <c r="A1571" s="3"/>
      <c r="B1571" s="3"/>
      <c r="C1571" s="3"/>
      <c r="D1571" s="3"/>
      <c r="E1571" s="3"/>
      <c r="F1571" s="3"/>
      <c r="G1571" s="3"/>
      <c r="H1571" s="3"/>
      <c r="I1571" s="3"/>
      <c r="J1571" s="3"/>
    </row>
    <row r="1572" spans="1:10" x14ac:dyDescent="0.3">
      <c r="A1572" s="3"/>
      <c r="B1572" s="3"/>
      <c r="C1572" s="3"/>
      <c r="D1572" s="3"/>
      <c r="E1572" s="3"/>
      <c r="F1572" s="3"/>
      <c r="G1572" s="3"/>
      <c r="H1572" s="3"/>
      <c r="I1572" s="3"/>
      <c r="J1572" s="3"/>
    </row>
    <row r="1573" spans="1:10" x14ac:dyDescent="0.3">
      <c r="A1573" s="3"/>
      <c r="B1573" s="3"/>
      <c r="C1573" s="3"/>
      <c r="D1573" s="3"/>
      <c r="E1573" s="3"/>
      <c r="F1573" s="3"/>
      <c r="G1573" s="3"/>
      <c r="H1573" s="3"/>
      <c r="I1573" s="3"/>
      <c r="J1573" s="3"/>
    </row>
    <row r="1574" spans="1:10" x14ac:dyDescent="0.3">
      <c r="A1574" s="3"/>
      <c r="B1574" s="3"/>
      <c r="C1574" s="3"/>
      <c r="D1574" s="3"/>
      <c r="E1574" s="3"/>
      <c r="F1574" s="3"/>
      <c r="G1574" s="3"/>
      <c r="H1574" s="3"/>
      <c r="I1574" s="3"/>
      <c r="J1574" s="3"/>
    </row>
    <row r="1575" spans="1:10" x14ac:dyDescent="0.3">
      <c r="A1575" s="3"/>
      <c r="B1575" s="3"/>
      <c r="C1575" s="3"/>
      <c r="D1575" s="3"/>
      <c r="E1575" s="3"/>
      <c r="F1575" s="3"/>
      <c r="G1575" s="3"/>
      <c r="H1575" s="3"/>
      <c r="I1575" s="3"/>
      <c r="J1575" s="3"/>
    </row>
    <row r="1576" spans="1:10" x14ac:dyDescent="0.3">
      <c r="A1576" s="3"/>
      <c r="B1576" s="3"/>
      <c r="C1576" s="3"/>
      <c r="D1576" s="3"/>
      <c r="E1576" s="3"/>
      <c r="F1576" s="3"/>
      <c r="G1576" s="3"/>
      <c r="H1576" s="3"/>
      <c r="I1576" s="3"/>
      <c r="J1576" s="3"/>
    </row>
    <row r="1577" spans="1:10" x14ac:dyDescent="0.3">
      <c r="A1577" s="3"/>
      <c r="B1577" s="3"/>
      <c r="C1577" s="3"/>
      <c r="D1577" s="3"/>
      <c r="E1577" s="3"/>
      <c r="F1577" s="3"/>
      <c r="G1577" s="3"/>
      <c r="H1577" s="3"/>
      <c r="I1577" s="3"/>
      <c r="J1577" s="3"/>
    </row>
    <row r="1578" spans="1:10" x14ac:dyDescent="0.3">
      <c r="A1578" s="3"/>
      <c r="B1578" s="3"/>
      <c r="C1578" s="3"/>
      <c r="D1578" s="3"/>
      <c r="E1578" s="3"/>
      <c r="F1578" s="3"/>
      <c r="G1578" s="3"/>
      <c r="H1578" s="3"/>
      <c r="I1578" s="3"/>
      <c r="J1578" s="3"/>
    </row>
    <row r="1579" spans="1:10" x14ac:dyDescent="0.3">
      <c r="A1579" s="3"/>
      <c r="B1579" s="3"/>
      <c r="C1579" s="3"/>
      <c r="D1579" s="3"/>
      <c r="E1579" s="3"/>
      <c r="F1579" s="3"/>
      <c r="G1579" s="3"/>
      <c r="H1579" s="3"/>
      <c r="I1579" s="3"/>
      <c r="J1579" s="3"/>
    </row>
    <row r="1580" spans="1:10" x14ac:dyDescent="0.3">
      <c r="A1580" s="3"/>
      <c r="B1580" s="3"/>
      <c r="C1580" s="3"/>
      <c r="D1580" s="3"/>
      <c r="E1580" s="3"/>
      <c r="F1580" s="3"/>
      <c r="G1580" s="3"/>
      <c r="H1580" s="3"/>
      <c r="I1580" s="3"/>
      <c r="J1580" s="3"/>
    </row>
    <row r="1581" spans="1:10" x14ac:dyDescent="0.3">
      <c r="A1581" s="3"/>
      <c r="B1581" s="3"/>
      <c r="C1581" s="3"/>
      <c r="D1581" s="3"/>
      <c r="E1581" s="3"/>
      <c r="F1581" s="3"/>
      <c r="G1581" s="3"/>
      <c r="H1581" s="3"/>
      <c r="I1581" s="3"/>
      <c r="J1581" s="3"/>
    </row>
    <row r="1582" spans="1:10" x14ac:dyDescent="0.3">
      <c r="A1582" s="3"/>
      <c r="B1582" s="3"/>
      <c r="C1582" s="3"/>
      <c r="D1582" s="3"/>
      <c r="E1582" s="3"/>
      <c r="F1582" s="3"/>
      <c r="G1582" s="3"/>
      <c r="H1582" s="3"/>
      <c r="I1582" s="3"/>
      <c r="J1582" s="3"/>
    </row>
    <row r="1583" spans="1:10" x14ac:dyDescent="0.3">
      <c r="A1583" s="3"/>
      <c r="B1583" s="3"/>
      <c r="C1583" s="3"/>
      <c r="D1583" s="3"/>
      <c r="E1583" s="3"/>
      <c r="F1583" s="3"/>
      <c r="G1583" s="3"/>
      <c r="H1583" s="3"/>
      <c r="I1583" s="3"/>
      <c r="J1583" s="3"/>
    </row>
    <row r="1584" spans="1:10" x14ac:dyDescent="0.3">
      <c r="A1584" s="3"/>
      <c r="B1584" s="3"/>
      <c r="C1584" s="3"/>
      <c r="D1584" s="3"/>
      <c r="E1584" s="3"/>
      <c r="F1584" s="3"/>
      <c r="G1584" s="3"/>
      <c r="H1584" s="3"/>
      <c r="I1584" s="3"/>
      <c r="J1584" s="3"/>
    </row>
    <row r="1585" spans="1:10" x14ac:dyDescent="0.3">
      <c r="A1585" s="3"/>
      <c r="B1585" s="3"/>
      <c r="C1585" s="3"/>
      <c r="D1585" s="3"/>
      <c r="E1585" s="3"/>
      <c r="F1585" s="3"/>
      <c r="G1585" s="3"/>
      <c r="H1585" s="3"/>
      <c r="I1585" s="3"/>
      <c r="J1585" s="3"/>
    </row>
    <row r="1586" spans="1:10" x14ac:dyDescent="0.3">
      <c r="A1586" s="3"/>
      <c r="B1586" s="3"/>
      <c r="C1586" s="3"/>
      <c r="D1586" s="3"/>
      <c r="E1586" s="3"/>
      <c r="F1586" s="3"/>
      <c r="G1586" s="3"/>
      <c r="H1586" s="3"/>
      <c r="I1586" s="3"/>
      <c r="J1586" s="3"/>
    </row>
    <row r="1587" spans="1:10" x14ac:dyDescent="0.3">
      <c r="A1587" s="3"/>
      <c r="B1587" s="3"/>
      <c r="C1587" s="3"/>
      <c r="D1587" s="3"/>
      <c r="E1587" s="3"/>
      <c r="F1587" s="3"/>
      <c r="G1587" s="3"/>
      <c r="H1587" s="3"/>
      <c r="I1587" s="3"/>
      <c r="J1587" s="3"/>
    </row>
    <row r="1588" spans="1:10" x14ac:dyDescent="0.3">
      <c r="A1588" s="3"/>
      <c r="B1588" s="3"/>
      <c r="C1588" s="3"/>
      <c r="D1588" s="3"/>
      <c r="E1588" s="3"/>
      <c r="F1588" s="3"/>
      <c r="G1588" s="3"/>
      <c r="H1588" s="3"/>
      <c r="I1588" s="3"/>
      <c r="J1588" s="3"/>
    </row>
    <row r="1589" spans="1:10" x14ac:dyDescent="0.3">
      <c r="A1589" s="3"/>
      <c r="B1589" s="3"/>
      <c r="C1589" s="3"/>
      <c r="D1589" s="3"/>
      <c r="E1589" s="3"/>
      <c r="F1589" s="3"/>
      <c r="G1589" s="3"/>
      <c r="H1589" s="3"/>
      <c r="I1589" s="3"/>
      <c r="J1589" s="3"/>
    </row>
    <row r="1590" spans="1:10" x14ac:dyDescent="0.3">
      <c r="A1590" s="3"/>
      <c r="B1590" s="3"/>
      <c r="C1590" s="3"/>
      <c r="D1590" s="3"/>
      <c r="E1590" s="3"/>
      <c r="F1590" s="3"/>
      <c r="G1590" s="3"/>
      <c r="H1590" s="3"/>
      <c r="I1590" s="3"/>
      <c r="J1590" s="3"/>
    </row>
    <row r="1591" spans="1:10" x14ac:dyDescent="0.3">
      <c r="A1591" s="3"/>
      <c r="B1591" s="3"/>
      <c r="C1591" s="3"/>
      <c r="D1591" s="3"/>
      <c r="E1591" s="3"/>
      <c r="F1591" s="3"/>
      <c r="G1591" s="3"/>
      <c r="H1591" s="3"/>
      <c r="I1591" s="3"/>
      <c r="J1591" s="3"/>
    </row>
    <row r="1592" spans="1:10" x14ac:dyDescent="0.3">
      <c r="A1592" s="3"/>
      <c r="B1592" s="3"/>
      <c r="C1592" s="3"/>
      <c r="D1592" s="3"/>
      <c r="E1592" s="3"/>
      <c r="F1592" s="3"/>
      <c r="G1592" s="3"/>
      <c r="H1592" s="3"/>
      <c r="I1592" s="3"/>
      <c r="J1592" s="3"/>
    </row>
    <row r="1593" spans="1:10" x14ac:dyDescent="0.3">
      <c r="A1593" s="3"/>
      <c r="B1593" s="3"/>
      <c r="C1593" s="3"/>
      <c r="D1593" s="3"/>
      <c r="E1593" s="3"/>
      <c r="F1593" s="3"/>
      <c r="G1593" s="3"/>
      <c r="H1593" s="3"/>
      <c r="I1593" s="3"/>
      <c r="J1593" s="3"/>
    </row>
    <row r="1594" spans="1:10" x14ac:dyDescent="0.3">
      <c r="A1594" s="3"/>
      <c r="B1594" s="3"/>
      <c r="C1594" s="3"/>
      <c r="D1594" s="3"/>
      <c r="E1594" s="3"/>
      <c r="F1594" s="3"/>
      <c r="G1594" s="3"/>
      <c r="H1594" s="3"/>
      <c r="I1594" s="3"/>
      <c r="J1594" s="3"/>
    </row>
    <row r="1595" spans="1:10" x14ac:dyDescent="0.3">
      <c r="A1595" s="3"/>
      <c r="B1595" s="3"/>
      <c r="C1595" s="3"/>
      <c r="D1595" s="3"/>
      <c r="E1595" s="3"/>
      <c r="F1595" s="3"/>
      <c r="G1595" s="3"/>
      <c r="H1595" s="3"/>
      <c r="I1595" s="3"/>
      <c r="J1595" s="3"/>
    </row>
    <row r="1596" spans="1:10" x14ac:dyDescent="0.3">
      <c r="A1596" s="3"/>
      <c r="B1596" s="3"/>
      <c r="C1596" s="3"/>
      <c r="D1596" s="3"/>
      <c r="E1596" s="3"/>
      <c r="F1596" s="3"/>
      <c r="G1596" s="3"/>
      <c r="H1596" s="3"/>
      <c r="I1596" s="3"/>
      <c r="J1596" s="3"/>
    </row>
    <row r="1597" spans="1:10" x14ac:dyDescent="0.3">
      <c r="A1597" s="3"/>
      <c r="B1597" s="3"/>
      <c r="C1597" s="3"/>
      <c r="D1597" s="3"/>
      <c r="E1597" s="3"/>
      <c r="F1597" s="3"/>
      <c r="G1597" s="3"/>
      <c r="H1597" s="3"/>
      <c r="I1597" s="3"/>
      <c r="J1597" s="3"/>
    </row>
    <row r="1598" spans="1:10" x14ac:dyDescent="0.3">
      <c r="A1598" s="3"/>
      <c r="B1598" s="3"/>
      <c r="C1598" s="3"/>
      <c r="D1598" s="3"/>
      <c r="E1598" s="3"/>
      <c r="F1598" s="3"/>
      <c r="G1598" s="3"/>
      <c r="H1598" s="3"/>
      <c r="I1598" s="3"/>
      <c r="J1598" s="3"/>
    </row>
    <row r="1599" spans="1:10" x14ac:dyDescent="0.3">
      <c r="A1599" s="3"/>
      <c r="B1599" s="3"/>
      <c r="C1599" s="3"/>
      <c r="D1599" s="3"/>
      <c r="E1599" s="3"/>
      <c r="F1599" s="3"/>
      <c r="G1599" s="3"/>
      <c r="H1599" s="3"/>
      <c r="I1599" s="3"/>
      <c r="J1599" s="3"/>
    </row>
    <row r="1600" spans="1:10" x14ac:dyDescent="0.3">
      <c r="A1600" s="3"/>
      <c r="B1600" s="3"/>
      <c r="C1600" s="3"/>
      <c r="D1600" s="3"/>
      <c r="E1600" s="3"/>
      <c r="F1600" s="3"/>
      <c r="G1600" s="3"/>
      <c r="H1600" s="3"/>
      <c r="I1600" s="3"/>
      <c r="J1600" s="3"/>
    </row>
    <row r="1601" spans="1:10" x14ac:dyDescent="0.3">
      <c r="A1601" s="3"/>
      <c r="B1601" s="3"/>
      <c r="C1601" s="3"/>
      <c r="D1601" s="3"/>
      <c r="E1601" s="3"/>
      <c r="F1601" s="3"/>
      <c r="G1601" s="3"/>
      <c r="H1601" s="3"/>
      <c r="I1601" s="3"/>
      <c r="J1601" s="3"/>
    </row>
    <row r="1602" spans="1:10" x14ac:dyDescent="0.3">
      <c r="A1602" s="3"/>
      <c r="B1602" s="3"/>
      <c r="C1602" s="3"/>
      <c r="D1602" s="3"/>
      <c r="E1602" s="3"/>
      <c r="F1602" s="3"/>
      <c r="G1602" s="3"/>
      <c r="H1602" s="3"/>
      <c r="I1602" s="3"/>
      <c r="J1602" s="3"/>
    </row>
    <row r="1603" spans="1:10" x14ac:dyDescent="0.3">
      <c r="A1603" s="3"/>
      <c r="B1603" s="3"/>
      <c r="C1603" s="3"/>
      <c r="D1603" s="3"/>
      <c r="E1603" s="3"/>
      <c r="F1603" s="3"/>
      <c r="G1603" s="3"/>
      <c r="H1603" s="3"/>
      <c r="I1603" s="3"/>
      <c r="J1603" s="3"/>
    </row>
    <row r="1604" spans="1:10" x14ac:dyDescent="0.3">
      <c r="A1604" s="3"/>
      <c r="B1604" s="3"/>
      <c r="C1604" s="3"/>
      <c r="D1604" s="3"/>
      <c r="E1604" s="3"/>
      <c r="F1604" s="3"/>
      <c r="G1604" s="3"/>
      <c r="H1604" s="3"/>
      <c r="I1604" s="3"/>
      <c r="J1604" s="3"/>
    </row>
    <row r="1605" spans="1:10" x14ac:dyDescent="0.3">
      <c r="A1605" s="3"/>
      <c r="B1605" s="3"/>
      <c r="C1605" s="3"/>
      <c r="D1605" s="3"/>
      <c r="E1605" s="3"/>
      <c r="F1605" s="3"/>
      <c r="G1605" s="3"/>
      <c r="H1605" s="3"/>
      <c r="I1605" s="3"/>
      <c r="J1605" s="3"/>
    </row>
    <row r="1606" spans="1:10" x14ac:dyDescent="0.3">
      <c r="A1606" s="3"/>
      <c r="B1606" s="3"/>
      <c r="C1606" s="3"/>
      <c r="D1606" s="3"/>
      <c r="E1606" s="3"/>
      <c r="F1606" s="3"/>
      <c r="G1606" s="3"/>
      <c r="H1606" s="3"/>
      <c r="I1606" s="3"/>
      <c r="J1606" s="3"/>
    </row>
    <row r="1607" spans="1:10" x14ac:dyDescent="0.3">
      <c r="A1607" s="3"/>
      <c r="B1607" s="3"/>
      <c r="C1607" s="3"/>
      <c r="D1607" s="3"/>
      <c r="E1607" s="3"/>
      <c r="F1607" s="3"/>
      <c r="G1607" s="3"/>
      <c r="H1607" s="3"/>
      <c r="I1607" s="3"/>
      <c r="J1607" s="3"/>
    </row>
    <row r="1608" spans="1:10" x14ac:dyDescent="0.3">
      <c r="A1608" s="3"/>
      <c r="B1608" s="3"/>
      <c r="C1608" s="3"/>
      <c r="D1608" s="3"/>
      <c r="E1608" s="3"/>
      <c r="F1608" s="3"/>
      <c r="G1608" s="3"/>
      <c r="H1608" s="3"/>
      <c r="I1608" s="3"/>
      <c r="J1608" s="3"/>
    </row>
    <row r="1609" spans="1:10" x14ac:dyDescent="0.3">
      <c r="A1609" s="3"/>
      <c r="B1609" s="3"/>
      <c r="C1609" s="3"/>
      <c r="D1609" s="3"/>
      <c r="E1609" s="3"/>
      <c r="F1609" s="3"/>
      <c r="G1609" s="3"/>
      <c r="H1609" s="3"/>
      <c r="I1609" s="3"/>
      <c r="J1609" s="3"/>
    </row>
    <row r="1610" spans="1:10" x14ac:dyDescent="0.3">
      <c r="A1610" s="3"/>
      <c r="B1610" s="3"/>
      <c r="C1610" s="3"/>
      <c r="D1610" s="3"/>
      <c r="E1610" s="3"/>
      <c r="F1610" s="3"/>
      <c r="G1610" s="3"/>
      <c r="H1610" s="3"/>
      <c r="I1610" s="3"/>
      <c r="J1610" s="3"/>
    </row>
    <row r="1611" spans="1:10" x14ac:dyDescent="0.3">
      <c r="A1611" s="3"/>
      <c r="B1611" s="3"/>
      <c r="C1611" s="3"/>
      <c r="D1611" s="3"/>
      <c r="E1611" s="3"/>
      <c r="F1611" s="3"/>
      <c r="G1611" s="3"/>
      <c r="H1611" s="3"/>
      <c r="I1611" s="3"/>
      <c r="J1611" s="3"/>
    </row>
    <row r="1612" spans="1:10" x14ac:dyDescent="0.3">
      <c r="A1612" s="3"/>
      <c r="B1612" s="3"/>
      <c r="C1612" s="3"/>
      <c r="D1612" s="3"/>
      <c r="E1612" s="3"/>
      <c r="F1612" s="3"/>
      <c r="G1612" s="3"/>
      <c r="H1612" s="3"/>
      <c r="I1612" s="3"/>
      <c r="J1612" s="3"/>
    </row>
    <row r="1613" spans="1:10" x14ac:dyDescent="0.3">
      <c r="A1613" s="3"/>
      <c r="B1613" s="3"/>
      <c r="C1613" s="3"/>
      <c r="D1613" s="3"/>
      <c r="E1613" s="3"/>
      <c r="F1613" s="3"/>
      <c r="G1613" s="3"/>
      <c r="H1613" s="3"/>
      <c r="I1613" s="3"/>
      <c r="J1613" s="3"/>
    </row>
    <row r="1614" spans="1:10" x14ac:dyDescent="0.3">
      <c r="A1614" s="3"/>
      <c r="B1614" s="3"/>
      <c r="C1614" s="3"/>
      <c r="D1614" s="3"/>
      <c r="E1614" s="3"/>
      <c r="F1614" s="3"/>
      <c r="G1614" s="3"/>
      <c r="H1614" s="3"/>
      <c r="I1614" s="3"/>
      <c r="J1614" s="3"/>
    </row>
    <row r="1615" spans="1:10" x14ac:dyDescent="0.3">
      <c r="A1615" s="3"/>
      <c r="B1615" s="3"/>
      <c r="C1615" s="3"/>
      <c r="D1615" s="3"/>
      <c r="E1615" s="3"/>
      <c r="F1615" s="3"/>
      <c r="G1615" s="3"/>
      <c r="H1615" s="3"/>
      <c r="I1615" s="3"/>
      <c r="J1615" s="3"/>
    </row>
    <row r="1616" spans="1:10" x14ac:dyDescent="0.3">
      <c r="A1616" s="3"/>
      <c r="B1616" s="3"/>
      <c r="C1616" s="3"/>
      <c r="D1616" s="3"/>
      <c r="E1616" s="3"/>
      <c r="F1616" s="3"/>
      <c r="G1616" s="3"/>
      <c r="H1616" s="3"/>
      <c r="I1616" s="3"/>
      <c r="J1616" s="3"/>
    </row>
    <row r="1617" spans="1:10" x14ac:dyDescent="0.3">
      <c r="A1617" s="3"/>
      <c r="B1617" s="3"/>
      <c r="C1617" s="3"/>
      <c r="D1617" s="3"/>
      <c r="E1617" s="3"/>
      <c r="F1617" s="3"/>
      <c r="G1617" s="3"/>
      <c r="H1617" s="3"/>
      <c r="I1617" s="3"/>
      <c r="J1617" s="3"/>
    </row>
    <row r="1618" spans="1:10" x14ac:dyDescent="0.3">
      <c r="A1618" s="3"/>
      <c r="B1618" s="3"/>
      <c r="C1618" s="3"/>
      <c r="D1618" s="3"/>
      <c r="E1618" s="3"/>
      <c r="F1618" s="3"/>
      <c r="G1618" s="3"/>
      <c r="H1618" s="3"/>
      <c r="I1618" s="3"/>
      <c r="J1618" s="3"/>
    </row>
    <row r="1619" spans="1:10" x14ac:dyDescent="0.3">
      <c r="A1619" s="3"/>
      <c r="B1619" s="3"/>
      <c r="C1619" s="3"/>
      <c r="D1619" s="3"/>
      <c r="E1619" s="3"/>
      <c r="F1619" s="3"/>
      <c r="G1619" s="3"/>
      <c r="H1619" s="3"/>
      <c r="I1619" s="3"/>
      <c r="J1619" s="3"/>
    </row>
    <row r="1620" spans="1:10" x14ac:dyDescent="0.3">
      <c r="A1620" s="3"/>
      <c r="B1620" s="3"/>
      <c r="C1620" s="3"/>
      <c r="D1620" s="3"/>
      <c r="E1620" s="3"/>
      <c r="F1620" s="3"/>
      <c r="G1620" s="3"/>
      <c r="H1620" s="3"/>
      <c r="I1620" s="3"/>
      <c r="J1620" s="3"/>
    </row>
    <row r="1621" spans="1:10" x14ac:dyDescent="0.3">
      <c r="A1621" s="3"/>
      <c r="B1621" s="3"/>
      <c r="C1621" s="3"/>
      <c r="D1621" s="3"/>
      <c r="E1621" s="3"/>
      <c r="F1621" s="3"/>
      <c r="G1621" s="3"/>
      <c r="H1621" s="3"/>
      <c r="I1621" s="3"/>
      <c r="J1621" s="3"/>
    </row>
    <row r="1622" spans="1:10" x14ac:dyDescent="0.3">
      <c r="A1622" s="3"/>
      <c r="B1622" s="3"/>
      <c r="C1622" s="3"/>
      <c r="D1622" s="3"/>
      <c r="E1622" s="3"/>
      <c r="F1622" s="3"/>
      <c r="G1622" s="3"/>
      <c r="H1622" s="3"/>
      <c r="I1622" s="3"/>
      <c r="J1622" s="3"/>
    </row>
    <row r="1623" spans="1:10" x14ac:dyDescent="0.3">
      <c r="A1623" s="3"/>
      <c r="B1623" s="3"/>
      <c r="C1623" s="3"/>
      <c r="D1623" s="3"/>
      <c r="E1623" s="3"/>
      <c r="F1623" s="3"/>
      <c r="G1623" s="3"/>
      <c r="H1623" s="3"/>
      <c r="I1623" s="3"/>
      <c r="J1623" s="3"/>
    </row>
    <row r="1624" spans="1:10" x14ac:dyDescent="0.3">
      <c r="A1624" s="3"/>
      <c r="B1624" s="3"/>
      <c r="C1624" s="3"/>
      <c r="D1624" s="3"/>
      <c r="E1624" s="3"/>
      <c r="F1624" s="3"/>
      <c r="G1624" s="3"/>
      <c r="H1624" s="3"/>
      <c r="I1624" s="3"/>
      <c r="J1624" s="3"/>
    </row>
    <row r="1625" spans="1:10" x14ac:dyDescent="0.3">
      <c r="A1625" s="3"/>
      <c r="B1625" s="3"/>
      <c r="C1625" s="3"/>
      <c r="D1625" s="3"/>
      <c r="E1625" s="3"/>
      <c r="F1625" s="3"/>
      <c r="G1625" s="3"/>
      <c r="H1625" s="3"/>
      <c r="I1625" s="3"/>
      <c r="J1625" s="3"/>
    </row>
    <row r="1626" spans="1:10" x14ac:dyDescent="0.3">
      <c r="A1626" s="3"/>
      <c r="B1626" s="3"/>
      <c r="C1626" s="3"/>
      <c r="D1626" s="3"/>
      <c r="E1626" s="3"/>
      <c r="F1626" s="3"/>
      <c r="G1626" s="3"/>
      <c r="H1626" s="3"/>
      <c r="I1626" s="3"/>
      <c r="J1626" s="3"/>
    </row>
    <row r="1627" spans="1:10" x14ac:dyDescent="0.3">
      <c r="A1627" s="3"/>
      <c r="B1627" s="3"/>
      <c r="C1627" s="3"/>
      <c r="D1627" s="3"/>
      <c r="E1627" s="3"/>
      <c r="F1627" s="3"/>
      <c r="G1627" s="3"/>
      <c r="H1627" s="3"/>
      <c r="I1627" s="3"/>
      <c r="J1627" s="3"/>
    </row>
    <row r="1628" spans="1:10" x14ac:dyDescent="0.3">
      <c r="A1628" s="3"/>
      <c r="B1628" s="3"/>
      <c r="C1628" s="3"/>
      <c r="D1628" s="3"/>
      <c r="E1628" s="3"/>
      <c r="F1628" s="3"/>
      <c r="G1628" s="3"/>
      <c r="H1628" s="3"/>
      <c r="I1628" s="3"/>
      <c r="J1628" s="3"/>
    </row>
    <row r="1629" spans="1:10" x14ac:dyDescent="0.3">
      <c r="A1629" s="3"/>
      <c r="B1629" s="3"/>
      <c r="C1629" s="3"/>
      <c r="D1629" s="3"/>
      <c r="E1629" s="3"/>
      <c r="F1629" s="3"/>
      <c r="G1629" s="3"/>
      <c r="H1629" s="3"/>
      <c r="I1629" s="3"/>
      <c r="J1629" s="3"/>
    </row>
    <row r="1630" spans="1:10" x14ac:dyDescent="0.3">
      <c r="A1630" s="3"/>
      <c r="B1630" s="3"/>
      <c r="C1630" s="3"/>
      <c r="D1630" s="3"/>
      <c r="E1630" s="3"/>
      <c r="F1630" s="3"/>
      <c r="G1630" s="3"/>
      <c r="H1630" s="3"/>
      <c r="I1630" s="3"/>
      <c r="J1630" s="3"/>
    </row>
    <row r="1631" spans="1:10" x14ac:dyDescent="0.3">
      <c r="A1631" s="3"/>
      <c r="B1631" s="3"/>
      <c r="C1631" s="3"/>
      <c r="D1631" s="3"/>
      <c r="E1631" s="3"/>
      <c r="F1631" s="3"/>
      <c r="G1631" s="3"/>
      <c r="H1631" s="3"/>
      <c r="I1631" s="3"/>
      <c r="J1631" s="3"/>
    </row>
    <row r="1632" spans="1:10" x14ac:dyDescent="0.3">
      <c r="A1632" s="3"/>
      <c r="B1632" s="3"/>
      <c r="C1632" s="3"/>
      <c r="D1632" s="3"/>
      <c r="E1632" s="3"/>
      <c r="F1632" s="3"/>
      <c r="G1632" s="3"/>
      <c r="H1632" s="3"/>
      <c r="I1632" s="3"/>
      <c r="J1632" s="3"/>
    </row>
    <row r="1633" spans="1:10" x14ac:dyDescent="0.3">
      <c r="A1633" s="3"/>
      <c r="B1633" s="3"/>
      <c r="C1633" s="3"/>
      <c r="D1633" s="3"/>
      <c r="E1633" s="3"/>
      <c r="F1633" s="3"/>
      <c r="G1633" s="3"/>
      <c r="H1633" s="3"/>
      <c r="I1633" s="3"/>
      <c r="J1633" s="3"/>
    </row>
    <row r="1634" spans="1:10" x14ac:dyDescent="0.3">
      <c r="A1634" s="3"/>
      <c r="B1634" s="3"/>
      <c r="C1634" s="3"/>
      <c r="D1634" s="3"/>
      <c r="E1634" s="3"/>
      <c r="F1634" s="3"/>
      <c r="G1634" s="3"/>
      <c r="H1634" s="3"/>
      <c r="I1634" s="3"/>
      <c r="J1634" s="3"/>
    </row>
    <row r="1635" spans="1:10" x14ac:dyDescent="0.3">
      <c r="A1635" s="3"/>
      <c r="B1635" s="3"/>
      <c r="C1635" s="3"/>
      <c r="D1635" s="3"/>
      <c r="E1635" s="3"/>
      <c r="F1635" s="3"/>
      <c r="G1635" s="3"/>
      <c r="H1635" s="3"/>
      <c r="I1635" s="3"/>
      <c r="J1635" s="3"/>
    </row>
    <row r="1636" spans="1:10" x14ac:dyDescent="0.3">
      <c r="A1636" s="3"/>
      <c r="B1636" s="3"/>
      <c r="C1636" s="3"/>
      <c r="D1636" s="3"/>
      <c r="E1636" s="3"/>
      <c r="F1636" s="3"/>
      <c r="G1636" s="3"/>
      <c r="H1636" s="3"/>
      <c r="I1636" s="3"/>
      <c r="J1636" s="3"/>
    </row>
    <row r="1637" spans="1:10" x14ac:dyDescent="0.3">
      <c r="A1637" s="3"/>
      <c r="B1637" s="3"/>
      <c r="C1637" s="3"/>
      <c r="D1637" s="3"/>
      <c r="E1637" s="3"/>
      <c r="F1637" s="3"/>
      <c r="G1637" s="3"/>
      <c r="H1637" s="3"/>
      <c r="I1637" s="3"/>
      <c r="J1637" s="3"/>
    </row>
    <row r="1638" spans="1:10" x14ac:dyDescent="0.3">
      <c r="A1638" s="3"/>
      <c r="B1638" s="3"/>
      <c r="C1638" s="3"/>
      <c r="D1638" s="3"/>
      <c r="E1638" s="3"/>
      <c r="F1638" s="3"/>
      <c r="G1638" s="3"/>
      <c r="H1638" s="3"/>
      <c r="I1638" s="3"/>
      <c r="J1638" s="3"/>
    </row>
    <row r="1639" spans="1:10" x14ac:dyDescent="0.3">
      <c r="A1639" s="3"/>
      <c r="B1639" s="3"/>
      <c r="C1639" s="3"/>
      <c r="D1639" s="3"/>
      <c r="E1639" s="3"/>
      <c r="F1639" s="3"/>
      <c r="G1639" s="3"/>
      <c r="H1639" s="3"/>
      <c r="I1639" s="3"/>
      <c r="J1639" s="3"/>
    </row>
    <row r="1640" spans="1:10" x14ac:dyDescent="0.3">
      <c r="A1640" s="3"/>
      <c r="B1640" s="3"/>
      <c r="C1640" s="3"/>
      <c r="D1640" s="3"/>
      <c r="E1640" s="3"/>
      <c r="F1640" s="3"/>
      <c r="G1640" s="3"/>
      <c r="H1640" s="3"/>
      <c r="I1640" s="3"/>
      <c r="J1640" s="3"/>
    </row>
    <row r="1641" spans="1:10" x14ac:dyDescent="0.3">
      <c r="A1641" s="3"/>
      <c r="B1641" s="3"/>
      <c r="C1641" s="3"/>
      <c r="D1641" s="3"/>
      <c r="E1641" s="3"/>
      <c r="F1641" s="3"/>
      <c r="G1641" s="3"/>
      <c r="H1641" s="3"/>
      <c r="I1641" s="3"/>
      <c r="J1641" s="3"/>
    </row>
    <row r="1642" spans="1:10" x14ac:dyDescent="0.3">
      <c r="A1642" s="3"/>
      <c r="B1642" s="3"/>
      <c r="C1642" s="3"/>
      <c r="D1642" s="3"/>
      <c r="E1642" s="3"/>
      <c r="F1642" s="3"/>
      <c r="G1642" s="3"/>
      <c r="H1642" s="3"/>
      <c r="I1642" s="3"/>
      <c r="J1642" s="3"/>
    </row>
    <row r="1643" spans="1:10" x14ac:dyDescent="0.3">
      <c r="A1643" s="3"/>
      <c r="B1643" s="3"/>
      <c r="C1643" s="3"/>
      <c r="D1643" s="3"/>
      <c r="E1643" s="3"/>
      <c r="F1643" s="3"/>
      <c r="G1643" s="3"/>
      <c r="H1643" s="3"/>
      <c r="I1643" s="3"/>
      <c r="J1643" s="3"/>
    </row>
    <row r="1644" spans="1:10" x14ac:dyDescent="0.3">
      <c r="A1644" s="3"/>
      <c r="B1644" s="3"/>
      <c r="C1644" s="3"/>
      <c r="D1644" s="3"/>
      <c r="E1644" s="3"/>
      <c r="F1644" s="3"/>
      <c r="G1644" s="3"/>
      <c r="H1644" s="3"/>
      <c r="I1644" s="3"/>
      <c r="J1644" s="3"/>
    </row>
    <row r="1645" spans="1:10" x14ac:dyDescent="0.3">
      <c r="A1645" s="3"/>
      <c r="B1645" s="3"/>
      <c r="C1645" s="3"/>
      <c r="D1645" s="3"/>
      <c r="E1645" s="3"/>
      <c r="F1645" s="3"/>
      <c r="G1645" s="3"/>
      <c r="H1645" s="3"/>
      <c r="I1645" s="3"/>
      <c r="J1645" s="3"/>
    </row>
    <row r="1646" spans="1:10" x14ac:dyDescent="0.3">
      <c r="A1646" s="3"/>
      <c r="B1646" s="3"/>
      <c r="C1646" s="3"/>
      <c r="D1646" s="3"/>
      <c r="E1646" s="3"/>
      <c r="F1646" s="3"/>
      <c r="G1646" s="3"/>
      <c r="H1646" s="3"/>
      <c r="I1646" s="3"/>
      <c r="J1646" s="3"/>
    </row>
    <row r="1647" spans="1:10" x14ac:dyDescent="0.3">
      <c r="A1647" s="3"/>
      <c r="B1647" s="3"/>
      <c r="C1647" s="3"/>
      <c r="D1647" s="3"/>
      <c r="E1647" s="3"/>
      <c r="F1647" s="3"/>
      <c r="G1647" s="3"/>
      <c r="H1647" s="3"/>
      <c r="I1647" s="3"/>
      <c r="J1647" s="3"/>
    </row>
    <row r="1648" spans="1:10" x14ac:dyDescent="0.3">
      <c r="A1648" s="3"/>
      <c r="B1648" s="3"/>
      <c r="C1648" s="3"/>
      <c r="D1648" s="3"/>
      <c r="E1648" s="3"/>
      <c r="F1648" s="3"/>
      <c r="G1648" s="3"/>
      <c r="H1648" s="3"/>
      <c r="I1648" s="3"/>
      <c r="J1648" s="3"/>
    </row>
    <row r="1649" spans="1:10" x14ac:dyDescent="0.3">
      <c r="A1649" s="3"/>
      <c r="B1649" s="3"/>
      <c r="C1649" s="3"/>
      <c r="D1649" s="3"/>
      <c r="E1649" s="3"/>
      <c r="F1649" s="3"/>
      <c r="G1649" s="3"/>
      <c r="H1649" s="3"/>
      <c r="I1649" s="3"/>
      <c r="J1649" s="3"/>
    </row>
    <row r="1650" spans="1:10" x14ac:dyDescent="0.3">
      <c r="A1650" s="3"/>
      <c r="B1650" s="3"/>
      <c r="C1650" s="3"/>
      <c r="D1650" s="3"/>
      <c r="E1650" s="3"/>
      <c r="F1650" s="3"/>
      <c r="G1650" s="3"/>
      <c r="H1650" s="3"/>
      <c r="I1650" s="3"/>
      <c r="J1650" s="3"/>
    </row>
    <row r="1651" spans="1:10" x14ac:dyDescent="0.3">
      <c r="A1651" s="3"/>
      <c r="B1651" s="3"/>
      <c r="C1651" s="3"/>
      <c r="D1651" s="3"/>
      <c r="E1651" s="3"/>
      <c r="F1651" s="3"/>
      <c r="G1651" s="3"/>
      <c r="H1651" s="3"/>
      <c r="I1651" s="3"/>
      <c r="J1651" s="3"/>
    </row>
    <row r="1652" spans="1:10" x14ac:dyDescent="0.3">
      <c r="A1652" s="3"/>
      <c r="B1652" s="3"/>
      <c r="C1652" s="3"/>
      <c r="D1652" s="3"/>
      <c r="E1652" s="3"/>
      <c r="F1652" s="3"/>
      <c r="G1652" s="3"/>
      <c r="H1652" s="3"/>
      <c r="I1652" s="3"/>
      <c r="J1652" s="3"/>
    </row>
    <row r="1653" spans="1:10" x14ac:dyDescent="0.3">
      <c r="A1653" s="3"/>
      <c r="B1653" s="3"/>
      <c r="C1653" s="3"/>
      <c r="D1653" s="3"/>
      <c r="E1653" s="3"/>
      <c r="F1653" s="3"/>
      <c r="G1653" s="3"/>
      <c r="H1653" s="3"/>
      <c r="I1653" s="3"/>
      <c r="J1653" s="3"/>
    </row>
    <row r="1654" spans="1:10" x14ac:dyDescent="0.3">
      <c r="A1654" s="3"/>
      <c r="B1654" s="3"/>
      <c r="C1654" s="3"/>
      <c r="D1654" s="3"/>
      <c r="E1654" s="3"/>
      <c r="F1654" s="3"/>
      <c r="G1654" s="3"/>
      <c r="H1654" s="3"/>
      <c r="I1654" s="3"/>
      <c r="J1654" s="3"/>
    </row>
    <row r="1655" spans="1:10" x14ac:dyDescent="0.3">
      <c r="A1655" s="3"/>
      <c r="B1655" s="3"/>
      <c r="C1655" s="3"/>
      <c r="D1655" s="3"/>
      <c r="E1655" s="3"/>
      <c r="F1655" s="3"/>
      <c r="G1655" s="3"/>
      <c r="H1655" s="3"/>
      <c r="I1655" s="3"/>
      <c r="J1655" s="3"/>
    </row>
    <row r="1656" spans="1:10" x14ac:dyDescent="0.3">
      <c r="A1656" s="3"/>
      <c r="B1656" s="3"/>
      <c r="C1656" s="3"/>
      <c r="D1656" s="3"/>
      <c r="E1656" s="3"/>
      <c r="F1656" s="3"/>
      <c r="G1656" s="3"/>
      <c r="H1656" s="3"/>
      <c r="I1656" s="3"/>
      <c r="J1656" s="3"/>
    </row>
    <row r="1657" spans="1:10" x14ac:dyDescent="0.3">
      <c r="A1657" s="3"/>
      <c r="B1657" s="3"/>
      <c r="C1657" s="3"/>
      <c r="D1657" s="3"/>
      <c r="E1657" s="3"/>
      <c r="F1657" s="3"/>
      <c r="G1657" s="3"/>
      <c r="H1657" s="3"/>
      <c r="I1657" s="3"/>
      <c r="J1657" s="3"/>
    </row>
    <row r="1658" spans="1:10" x14ac:dyDescent="0.3">
      <c r="A1658" s="3"/>
      <c r="B1658" s="3"/>
      <c r="C1658" s="3"/>
      <c r="D1658" s="3"/>
      <c r="E1658" s="3"/>
      <c r="F1658" s="3"/>
      <c r="G1658" s="3"/>
      <c r="H1658" s="3"/>
      <c r="I1658" s="3"/>
      <c r="J1658" s="3"/>
    </row>
    <row r="1659" spans="1:10" x14ac:dyDescent="0.3">
      <c r="A1659" s="3"/>
      <c r="B1659" s="3"/>
      <c r="C1659" s="3"/>
      <c r="D1659" s="3"/>
      <c r="E1659" s="3"/>
      <c r="F1659" s="3"/>
      <c r="G1659" s="3"/>
      <c r="H1659" s="3"/>
      <c r="I1659" s="3"/>
      <c r="J1659" s="3"/>
    </row>
    <row r="1660" spans="1:10" x14ac:dyDescent="0.3">
      <c r="A1660" s="3"/>
      <c r="B1660" s="3"/>
      <c r="C1660" s="3"/>
      <c r="D1660" s="3"/>
      <c r="E1660" s="3"/>
      <c r="F1660" s="3"/>
      <c r="G1660" s="3"/>
      <c r="H1660" s="3"/>
      <c r="I1660" s="3"/>
      <c r="J1660" s="3"/>
    </row>
    <row r="1661" spans="1:10" x14ac:dyDescent="0.3">
      <c r="A1661" s="3"/>
      <c r="B1661" s="3"/>
      <c r="C1661" s="3"/>
      <c r="D1661" s="3"/>
      <c r="E1661" s="3"/>
      <c r="F1661" s="3"/>
      <c r="G1661" s="3"/>
      <c r="H1661" s="3"/>
      <c r="I1661" s="3"/>
      <c r="J1661" s="3"/>
    </row>
    <row r="1662" spans="1:10" x14ac:dyDescent="0.3">
      <c r="A1662" s="3"/>
      <c r="B1662" s="3"/>
      <c r="C1662" s="3"/>
      <c r="D1662" s="3"/>
      <c r="E1662" s="3"/>
      <c r="F1662" s="3"/>
      <c r="G1662" s="3"/>
      <c r="H1662" s="3"/>
      <c r="I1662" s="3"/>
      <c r="J1662" s="3"/>
    </row>
    <row r="1663" spans="1:10" x14ac:dyDescent="0.3">
      <c r="A1663" s="3"/>
      <c r="B1663" s="3"/>
      <c r="C1663" s="3"/>
      <c r="D1663" s="3"/>
      <c r="E1663" s="3"/>
      <c r="F1663" s="3"/>
      <c r="G1663" s="3"/>
      <c r="H1663" s="3"/>
      <c r="I1663" s="3"/>
      <c r="J1663" s="3"/>
    </row>
    <row r="1664" spans="1:10" x14ac:dyDescent="0.3">
      <c r="A1664" s="3"/>
      <c r="B1664" s="3"/>
      <c r="C1664" s="3"/>
      <c r="D1664" s="3"/>
      <c r="E1664" s="3"/>
      <c r="F1664" s="3"/>
      <c r="G1664" s="3"/>
      <c r="H1664" s="3"/>
      <c r="I1664" s="3"/>
      <c r="J1664" s="3"/>
    </row>
    <row r="1665" spans="1:10" x14ac:dyDescent="0.3">
      <c r="A1665" s="3"/>
      <c r="B1665" s="3"/>
      <c r="C1665" s="3"/>
      <c r="D1665" s="3"/>
      <c r="E1665" s="3"/>
      <c r="F1665" s="3"/>
      <c r="G1665" s="3"/>
      <c r="H1665" s="3"/>
      <c r="I1665" s="3"/>
      <c r="J1665" s="3"/>
    </row>
    <row r="1666" spans="1:10" x14ac:dyDescent="0.3">
      <c r="A1666" s="3"/>
      <c r="B1666" s="3"/>
      <c r="C1666" s="3"/>
      <c r="D1666" s="3"/>
      <c r="E1666" s="3"/>
      <c r="F1666" s="3"/>
      <c r="G1666" s="3"/>
      <c r="H1666" s="3"/>
      <c r="I1666" s="3"/>
      <c r="J1666" s="3"/>
    </row>
    <row r="1667" spans="1:10" x14ac:dyDescent="0.3">
      <c r="A1667" s="3"/>
      <c r="B1667" s="3"/>
      <c r="C1667" s="3"/>
      <c r="D1667" s="3"/>
      <c r="E1667" s="3"/>
      <c r="F1667" s="3"/>
      <c r="G1667" s="3"/>
      <c r="H1667" s="3"/>
      <c r="I1667" s="3"/>
      <c r="J1667" s="3"/>
    </row>
    <row r="1668" spans="1:10" x14ac:dyDescent="0.3">
      <c r="A1668" s="3"/>
      <c r="B1668" s="3"/>
      <c r="C1668" s="3"/>
      <c r="D1668" s="3"/>
      <c r="E1668" s="3"/>
      <c r="F1668" s="3"/>
      <c r="G1668" s="3"/>
      <c r="H1668" s="3"/>
      <c r="I1668" s="3"/>
      <c r="J1668" s="3"/>
    </row>
    <row r="1669" spans="1:10" x14ac:dyDescent="0.3">
      <c r="A1669" s="3"/>
      <c r="B1669" s="3"/>
      <c r="C1669" s="3"/>
      <c r="D1669" s="3"/>
      <c r="E1669" s="3"/>
      <c r="F1669" s="3"/>
      <c r="G1669" s="3"/>
      <c r="H1669" s="3"/>
      <c r="I1669" s="3"/>
      <c r="J1669" s="3"/>
    </row>
    <row r="1670" spans="1:10" x14ac:dyDescent="0.3">
      <c r="A1670" s="3"/>
      <c r="B1670" s="3"/>
      <c r="C1670" s="3"/>
      <c r="D1670" s="3"/>
      <c r="E1670" s="3"/>
      <c r="F1670" s="3"/>
      <c r="G1670" s="3"/>
      <c r="H1670" s="3"/>
      <c r="I1670" s="3"/>
      <c r="J1670" s="3"/>
    </row>
    <row r="1671" spans="1:10" x14ac:dyDescent="0.3">
      <c r="A1671" s="3"/>
      <c r="B1671" s="3"/>
      <c r="C1671" s="3"/>
      <c r="D1671" s="3"/>
      <c r="E1671" s="3"/>
      <c r="F1671" s="3"/>
      <c r="G1671" s="3"/>
      <c r="H1671" s="3"/>
      <c r="I1671" s="3"/>
      <c r="J1671" s="3"/>
    </row>
    <row r="1672" spans="1:10" x14ac:dyDescent="0.3">
      <c r="A1672" s="3"/>
      <c r="B1672" s="3"/>
      <c r="C1672" s="3"/>
      <c r="D1672" s="3"/>
      <c r="E1672" s="3"/>
      <c r="F1672" s="3"/>
      <c r="G1672" s="3"/>
      <c r="H1672" s="3"/>
      <c r="I1672" s="3"/>
      <c r="J1672" s="3"/>
    </row>
    <row r="1673" spans="1:10" x14ac:dyDescent="0.3">
      <c r="A1673" s="3"/>
      <c r="B1673" s="3"/>
      <c r="C1673" s="3"/>
      <c r="D1673" s="3"/>
      <c r="E1673" s="3"/>
      <c r="F1673" s="3"/>
      <c r="G1673" s="3"/>
      <c r="H1673" s="3"/>
      <c r="I1673" s="3"/>
      <c r="J1673" s="3"/>
    </row>
    <row r="1674" spans="1:10" x14ac:dyDescent="0.3">
      <c r="A1674" s="3"/>
      <c r="B1674" s="3"/>
      <c r="C1674" s="3"/>
      <c r="D1674" s="3"/>
      <c r="E1674" s="3"/>
      <c r="F1674" s="3"/>
      <c r="G1674" s="3"/>
      <c r="H1674" s="3"/>
      <c r="I1674" s="3"/>
      <c r="J1674" s="3"/>
    </row>
    <row r="1675" spans="1:10" x14ac:dyDescent="0.3">
      <c r="A1675" s="3"/>
      <c r="B1675" s="3"/>
      <c r="C1675" s="3"/>
      <c r="D1675" s="3"/>
      <c r="E1675" s="3"/>
      <c r="F1675" s="3"/>
      <c r="G1675" s="3"/>
      <c r="H1675" s="3"/>
      <c r="I1675" s="3"/>
      <c r="J1675" s="3"/>
    </row>
    <row r="1676" spans="1:10" x14ac:dyDescent="0.3">
      <c r="A1676" s="3"/>
      <c r="B1676" s="3"/>
      <c r="C1676" s="3"/>
      <c r="D1676" s="3"/>
      <c r="E1676" s="3"/>
      <c r="F1676" s="3"/>
      <c r="G1676" s="3"/>
      <c r="H1676" s="3"/>
      <c r="I1676" s="3"/>
      <c r="J1676" s="3"/>
    </row>
    <row r="1677" spans="1:10" x14ac:dyDescent="0.3">
      <c r="A1677" s="3"/>
      <c r="B1677" s="3"/>
      <c r="C1677" s="3"/>
      <c r="D1677" s="3"/>
      <c r="E1677" s="3"/>
      <c r="F1677" s="3"/>
      <c r="G1677" s="3"/>
      <c r="H1677" s="3"/>
      <c r="I1677" s="3"/>
      <c r="J1677" s="3"/>
    </row>
    <row r="1678" spans="1:10" x14ac:dyDescent="0.3">
      <c r="A1678" s="3"/>
      <c r="B1678" s="3"/>
      <c r="C1678" s="3"/>
      <c r="D1678" s="3"/>
      <c r="E1678" s="3"/>
      <c r="F1678" s="3"/>
      <c r="G1678" s="3"/>
      <c r="H1678" s="3"/>
      <c r="I1678" s="3"/>
      <c r="J1678" s="3"/>
    </row>
    <row r="1679" spans="1:10" x14ac:dyDescent="0.3">
      <c r="A1679" s="3"/>
      <c r="B1679" s="3"/>
      <c r="C1679" s="3"/>
      <c r="D1679" s="3"/>
      <c r="E1679" s="3"/>
      <c r="F1679" s="3"/>
      <c r="G1679" s="3"/>
      <c r="H1679" s="3"/>
      <c r="I1679" s="3"/>
      <c r="J1679" s="3"/>
    </row>
    <row r="1680" spans="1:10" x14ac:dyDescent="0.3">
      <c r="A1680" s="3"/>
      <c r="B1680" s="3"/>
      <c r="C1680" s="3"/>
      <c r="D1680" s="3"/>
      <c r="E1680" s="3"/>
      <c r="F1680" s="3"/>
      <c r="G1680" s="3"/>
      <c r="H1680" s="3"/>
      <c r="I1680" s="3"/>
      <c r="J1680" s="3"/>
    </row>
    <row r="1681" spans="1:10" x14ac:dyDescent="0.3">
      <c r="A1681" s="3"/>
      <c r="B1681" s="3"/>
      <c r="C1681" s="3"/>
      <c r="D1681" s="3"/>
      <c r="E1681" s="3"/>
      <c r="F1681" s="3"/>
      <c r="G1681" s="3"/>
      <c r="H1681" s="3"/>
      <c r="I1681" s="3"/>
      <c r="J1681" s="3"/>
    </row>
    <row r="1682" spans="1:10" x14ac:dyDescent="0.3">
      <c r="A1682" s="3"/>
      <c r="B1682" s="3"/>
      <c r="C1682" s="3"/>
      <c r="D1682" s="3"/>
      <c r="E1682" s="3"/>
      <c r="F1682" s="3"/>
      <c r="G1682" s="3"/>
      <c r="H1682" s="3"/>
      <c r="I1682" s="3"/>
      <c r="J1682" s="3"/>
    </row>
    <row r="1683" spans="1:10" x14ac:dyDescent="0.3">
      <c r="A1683" s="3"/>
      <c r="B1683" s="3"/>
      <c r="C1683" s="3"/>
      <c r="D1683" s="3"/>
      <c r="E1683" s="3"/>
      <c r="F1683" s="3"/>
      <c r="G1683" s="3"/>
      <c r="H1683" s="3"/>
      <c r="I1683" s="3"/>
      <c r="J1683" s="3"/>
    </row>
    <row r="1684" spans="1:10" x14ac:dyDescent="0.3">
      <c r="A1684" s="3"/>
      <c r="B1684" s="3"/>
      <c r="C1684" s="3"/>
      <c r="D1684" s="3"/>
      <c r="E1684" s="3"/>
      <c r="F1684" s="3"/>
      <c r="G1684" s="3"/>
      <c r="H1684" s="3"/>
      <c r="I1684" s="3"/>
      <c r="J1684" s="3"/>
    </row>
    <row r="1685" spans="1:10" x14ac:dyDescent="0.3">
      <c r="A1685" s="3"/>
      <c r="B1685" s="3"/>
      <c r="C1685" s="3"/>
      <c r="D1685" s="3"/>
      <c r="E1685" s="3"/>
      <c r="F1685" s="3"/>
      <c r="G1685" s="3"/>
      <c r="H1685" s="3"/>
      <c r="I1685" s="3"/>
      <c r="J1685" s="3"/>
    </row>
    <row r="1686" spans="1:10" x14ac:dyDescent="0.3">
      <c r="A1686" s="3"/>
      <c r="B1686" s="3"/>
      <c r="C1686" s="3"/>
      <c r="D1686" s="3"/>
      <c r="E1686" s="3"/>
      <c r="F1686" s="3"/>
      <c r="G1686" s="3"/>
      <c r="H1686" s="3"/>
      <c r="I1686" s="3"/>
      <c r="J1686" s="3"/>
    </row>
    <row r="1687" spans="1:10" x14ac:dyDescent="0.3">
      <c r="A1687" s="3"/>
      <c r="B1687" s="3"/>
      <c r="C1687" s="3"/>
      <c r="D1687" s="3"/>
      <c r="E1687" s="3"/>
      <c r="F1687" s="3"/>
      <c r="G1687" s="3"/>
      <c r="H1687" s="3"/>
      <c r="I1687" s="3"/>
      <c r="J1687" s="3"/>
    </row>
    <row r="1688" spans="1:10" x14ac:dyDescent="0.3">
      <c r="A1688" s="3"/>
      <c r="B1688" s="3"/>
      <c r="C1688" s="3"/>
      <c r="D1688" s="3"/>
      <c r="E1688" s="3"/>
      <c r="F1688" s="3"/>
      <c r="G1688" s="3"/>
      <c r="H1688" s="3"/>
      <c r="I1688" s="3"/>
      <c r="J1688" s="3"/>
    </row>
    <row r="1689" spans="1:10" x14ac:dyDescent="0.3">
      <c r="A1689" s="3"/>
      <c r="B1689" s="3"/>
      <c r="C1689" s="3"/>
      <c r="D1689" s="3"/>
      <c r="E1689" s="3"/>
      <c r="F1689" s="3"/>
      <c r="G1689" s="3"/>
      <c r="H1689" s="3"/>
      <c r="I1689" s="3"/>
      <c r="J1689" s="3"/>
    </row>
    <row r="1690" spans="1:10" x14ac:dyDescent="0.3">
      <c r="A1690" s="3"/>
      <c r="B1690" s="3"/>
      <c r="C1690" s="3"/>
      <c r="D1690" s="3"/>
      <c r="E1690" s="3"/>
      <c r="F1690" s="3"/>
      <c r="G1690" s="3"/>
      <c r="H1690" s="3"/>
      <c r="I1690" s="3"/>
      <c r="J1690" s="3"/>
    </row>
    <row r="1691" spans="1:10" x14ac:dyDescent="0.3">
      <c r="A1691" s="3"/>
      <c r="B1691" s="3"/>
      <c r="C1691" s="3"/>
      <c r="D1691" s="3"/>
      <c r="E1691" s="3"/>
      <c r="F1691" s="3"/>
      <c r="G1691" s="3"/>
      <c r="H1691" s="3"/>
      <c r="I1691" s="3"/>
      <c r="J1691" s="3"/>
    </row>
    <row r="1692" spans="1:10" x14ac:dyDescent="0.3">
      <c r="A1692" s="3"/>
      <c r="B1692" s="3"/>
      <c r="C1692" s="3"/>
      <c r="D1692" s="3"/>
      <c r="E1692" s="3"/>
      <c r="F1692" s="3"/>
      <c r="G1692" s="3"/>
      <c r="H1692" s="3"/>
      <c r="I1692" s="3"/>
      <c r="J1692" s="3"/>
    </row>
    <row r="1693" spans="1:10" x14ac:dyDescent="0.3">
      <c r="A1693" s="3"/>
      <c r="B1693" s="3"/>
      <c r="C1693" s="3"/>
      <c r="D1693" s="3"/>
      <c r="E1693" s="3"/>
      <c r="F1693" s="3"/>
      <c r="G1693" s="3"/>
      <c r="H1693" s="3"/>
      <c r="I1693" s="3"/>
      <c r="J1693" s="3"/>
    </row>
    <row r="1694" spans="1:10" x14ac:dyDescent="0.3">
      <c r="A1694" s="3"/>
      <c r="B1694" s="3"/>
      <c r="C1694" s="3"/>
      <c r="D1694" s="3"/>
      <c r="E1694" s="3"/>
      <c r="F1694" s="3"/>
      <c r="G1694" s="3"/>
      <c r="H1694" s="3"/>
      <c r="I1694" s="3"/>
      <c r="J1694" s="3"/>
    </row>
    <row r="1695" spans="1:10" x14ac:dyDescent="0.3">
      <c r="A1695" s="3"/>
      <c r="B1695" s="3"/>
      <c r="C1695" s="3"/>
      <c r="D1695" s="3"/>
      <c r="E1695" s="3"/>
      <c r="F1695" s="3"/>
      <c r="G1695" s="3"/>
      <c r="H1695" s="3"/>
      <c r="I1695" s="3"/>
      <c r="J1695" s="3"/>
    </row>
    <row r="1696" spans="1:10" x14ac:dyDescent="0.3">
      <c r="A1696" s="3"/>
      <c r="B1696" s="3"/>
      <c r="C1696" s="3"/>
      <c r="D1696" s="3"/>
      <c r="E1696" s="3"/>
      <c r="F1696" s="3"/>
      <c r="G1696" s="3"/>
      <c r="H1696" s="3"/>
      <c r="I1696" s="3"/>
      <c r="J1696" s="3"/>
    </row>
    <row r="1697" spans="1:10" x14ac:dyDescent="0.3">
      <c r="A1697" s="3"/>
      <c r="B1697" s="3"/>
      <c r="C1697" s="3"/>
      <c r="D1697" s="3"/>
      <c r="E1697" s="3"/>
      <c r="F1697" s="3"/>
      <c r="G1697" s="3"/>
      <c r="H1697" s="3"/>
      <c r="I1697" s="3"/>
      <c r="J1697" s="3"/>
    </row>
    <row r="1698" spans="1:10" x14ac:dyDescent="0.3">
      <c r="A1698" s="3"/>
      <c r="B1698" s="3"/>
      <c r="C1698" s="3"/>
      <c r="D1698" s="3"/>
      <c r="E1698" s="3"/>
      <c r="F1698" s="3"/>
      <c r="G1698" s="3"/>
      <c r="H1698" s="3"/>
      <c r="I1698" s="3"/>
      <c r="J1698" s="3"/>
    </row>
    <row r="1699" spans="1:10" x14ac:dyDescent="0.3">
      <c r="A1699" s="3"/>
      <c r="B1699" s="3"/>
      <c r="C1699" s="3"/>
      <c r="D1699" s="3"/>
      <c r="E1699" s="3"/>
      <c r="F1699" s="3"/>
      <c r="G1699" s="3"/>
      <c r="H1699" s="3"/>
      <c r="I1699" s="3"/>
      <c r="J1699" s="3"/>
    </row>
    <row r="1700" spans="1:10" x14ac:dyDescent="0.3">
      <c r="A1700" s="3"/>
      <c r="B1700" s="3"/>
      <c r="C1700" s="3"/>
      <c r="D1700" s="3"/>
      <c r="E1700" s="3"/>
      <c r="F1700" s="3"/>
      <c r="G1700" s="3"/>
      <c r="H1700" s="3"/>
      <c r="I1700" s="3"/>
      <c r="J1700" s="3"/>
    </row>
    <row r="1701" spans="1:10" x14ac:dyDescent="0.3">
      <c r="A1701" s="3"/>
      <c r="B1701" s="3"/>
      <c r="C1701" s="3"/>
      <c r="D1701" s="3"/>
      <c r="E1701" s="3"/>
      <c r="F1701" s="3"/>
      <c r="G1701" s="3"/>
      <c r="H1701" s="3"/>
      <c r="I1701" s="3"/>
      <c r="J1701" s="3"/>
    </row>
    <row r="1702" spans="1:10" x14ac:dyDescent="0.3">
      <c r="A1702" s="3"/>
      <c r="B1702" s="3"/>
      <c r="C1702" s="3"/>
      <c r="D1702" s="3"/>
      <c r="E1702" s="3"/>
      <c r="F1702" s="3"/>
      <c r="G1702" s="3"/>
      <c r="H1702" s="3"/>
      <c r="I1702" s="3"/>
      <c r="J1702" s="3"/>
    </row>
    <row r="1703" spans="1:10" x14ac:dyDescent="0.3">
      <c r="A1703" s="3"/>
      <c r="B1703" s="3"/>
      <c r="C1703" s="3"/>
      <c r="D1703" s="3"/>
      <c r="E1703" s="3"/>
      <c r="F1703" s="3"/>
      <c r="G1703" s="3"/>
      <c r="H1703" s="3"/>
      <c r="I1703" s="3"/>
      <c r="J1703" s="3"/>
    </row>
    <row r="1704" spans="1:10" x14ac:dyDescent="0.3">
      <c r="A1704" s="3"/>
      <c r="B1704" s="3"/>
      <c r="C1704" s="3"/>
      <c r="D1704" s="3"/>
      <c r="E1704" s="3"/>
      <c r="F1704" s="3"/>
      <c r="G1704" s="3"/>
      <c r="H1704" s="3"/>
      <c r="I1704" s="3"/>
      <c r="J1704" s="3"/>
    </row>
    <row r="1705" spans="1:10" x14ac:dyDescent="0.3">
      <c r="A1705" s="3"/>
      <c r="B1705" s="3"/>
      <c r="C1705" s="3"/>
      <c r="D1705" s="3"/>
      <c r="E1705" s="3"/>
      <c r="F1705" s="3"/>
      <c r="G1705" s="3"/>
      <c r="H1705" s="3"/>
      <c r="I1705" s="3"/>
      <c r="J1705" s="3"/>
    </row>
    <row r="1706" spans="1:10" x14ac:dyDescent="0.3">
      <c r="A1706" s="3"/>
      <c r="B1706" s="3"/>
      <c r="C1706" s="3"/>
      <c r="D1706" s="3"/>
      <c r="E1706" s="3"/>
      <c r="F1706" s="3"/>
      <c r="G1706" s="3"/>
      <c r="H1706" s="3"/>
      <c r="I1706" s="3"/>
      <c r="J1706" s="3"/>
    </row>
    <row r="1707" spans="1:10" x14ac:dyDescent="0.3">
      <c r="A1707" s="3"/>
      <c r="B1707" s="3"/>
      <c r="C1707" s="3"/>
      <c r="D1707" s="3"/>
      <c r="E1707" s="3"/>
      <c r="F1707" s="3"/>
      <c r="G1707" s="3"/>
      <c r="H1707" s="3"/>
      <c r="I1707" s="3"/>
      <c r="J1707" s="3"/>
    </row>
    <row r="1708" spans="1:10" x14ac:dyDescent="0.3">
      <c r="A1708" s="3"/>
      <c r="B1708" s="3"/>
      <c r="C1708" s="3"/>
      <c r="D1708" s="3"/>
      <c r="E1708" s="3"/>
      <c r="F1708" s="3"/>
      <c r="G1708" s="3"/>
      <c r="H1708" s="3"/>
      <c r="I1708" s="3"/>
      <c r="J1708" s="3"/>
    </row>
    <row r="1709" spans="1:10" x14ac:dyDescent="0.3">
      <c r="A1709" s="3"/>
      <c r="B1709" s="3"/>
      <c r="C1709" s="3"/>
      <c r="D1709" s="3"/>
      <c r="E1709" s="3"/>
      <c r="F1709" s="3"/>
      <c r="G1709" s="3"/>
      <c r="H1709" s="3"/>
      <c r="I1709" s="3"/>
      <c r="J1709" s="3"/>
    </row>
    <row r="1710" spans="1:10" x14ac:dyDescent="0.3">
      <c r="A1710" s="3"/>
      <c r="B1710" s="3"/>
      <c r="C1710" s="3"/>
      <c r="D1710" s="3"/>
      <c r="E1710" s="3"/>
      <c r="F1710" s="3"/>
      <c r="G1710" s="3"/>
      <c r="H1710" s="3"/>
      <c r="I1710" s="3"/>
      <c r="J1710" s="3"/>
    </row>
    <row r="1711" spans="1:10" x14ac:dyDescent="0.3">
      <c r="A1711" s="3"/>
      <c r="B1711" s="3"/>
      <c r="C1711" s="3"/>
      <c r="D1711" s="3"/>
      <c r="E1711" s="3"/>
      <c r="F1711" s="3"/>
      <c r="G1711" s="3"/>
      <c r="H1711" s="3"/>
      <c r="I1711" s="3"/>
      <c r="J1711" s="3"/>
    </row>
    <row r="1712" spans="1:10" x14ac:dyDescent="0.3">
      <c r="A1712" s="3"/>
      <c r="B1712" s="3"/>
      <c r="C1712" s="3"/>
      <c r="D1712" s="3"/>
      <c r="E1712" s="3"/>
      <c r="F1712" s="3"/>
      <c r="G1712" s="3"/>
      <c r="H1712" s="3"/>
      <c r="I1712" s="3"/>
      <c r="J1712" s="3"/>
    </row>
    <row r="1713" spans="1:10" x14ac:dyDescent="0.3">
      <c r="A1713" s="3"/>
      <c r="B1713" s="3"/>
      <c r="C1713" s="3"/>
      <c r="D1713" s="3"/>
      <c r="E1713" s="3"/>
      <c r="F1713" s="3"/>
      <c r="G1713" s="3"/>
      <c r="H1713" s="3"/>
      <c r="I1713" s="3"/>
      <c r="J1713" s="3"/>
    </row>
    <row r="1714" spans="1:10" x14ac:dyDescent="0.3">
      <c r="A1714" s="3"/>
      <c r="B1714" s="3"/>
      <c r="C1714" s="3"/>
      <c r="D1714" s="3"/>
      <c r="E1714" s="3"/>
      <c r="F1714" s="3"/>
      <c r="G1714" s="3"/>
      <c r="H1714" s="3"/>
      <c r="I1714" s="3"/>
      <c r="J1714" s="3"/>
    </row>
    <row r="1715" spans="1:10" x14ac:dyDescent="0.3">
      <c r="A1715" s="3"/>
      <c r="B1715" s="3"/>
      <c r="C1715" s="3"/>
      <c r="D1715" s="3"/>
      <c r="E1715" s="3"/>
      <c r="F1715" s="3"/>
      <c r="G1715" s="3"/>
      <c r="H1715" s="3"/>
      <c r="I1715" s="3"/>
      <c r="J1715" s="3"/>
    </row>
    <row r="1716" spans="1:10" x14ac:dyDescent="0.3">
      <c r="A1716" s="3"/>
      <c r="B1716" s="3"/>
      <c r="C1716" s="3"/>
      <c r="D1716" s="3"/>
      <c r="E1716" s="3"/>
      <c r="F1716" s="3"/>
      <c r="G1716" s="3"/>
      <c r="H1716" s="3"/>
      <c r="I1716" s="3"/>
      <c r="J1716" s="3"/>
    </row>
    <row r="1717" spans="1:10" x14ac:dyDescent="0.3">
      <c r="A1717" s="3"/>
      <c r="B1717" s="3"/>
      <c r="C1717" s="3"/>
      <c r="D1717" s="3"/>
      <c r="E1717" s="3"/>
      <c r="F1717" s="3"/>
      <c r="G1717" s="3"/>
      <c r="H1717" s="3"/>
      <c r="I1717" s="3"/>
      <c r="J1717" s="3"/>
    </row>
    <row r="1718" spans="1:10" x14ac:dyDescent="0.3">
      <c r="A1718" s="3"/>
      <c r="B1718" s="3"/>
      <c r="C1718" s="3"/>
      <c r="D1718" s="3"/>
      <c r="E1718" s="3"/>
      <c r="F1718" s="3"/>
      <c r="G1718" s="3"/>
      <c r="H1718" s="3"/>
      <c r="I1718" s="3"/>
      <c r="J1718" s="3"/>
    </row>
    <row r="1719" spans="1:10" x14ac:dyDescent="0.3">
      <c r="A1719" s="3"/>
      <c r="B1719" s="3"/>
      <c r="C1719" s="3"/>
      <c r="D1719" s="3"/>
      <c r="E1719" s="3"/>
      <c r="F1719" s="3"/>
      <c r="G1719" s="3"/>
      <c r="H1719" s="3"/>
      <c r="I1719" s="3"/>
      <c r="J1719" s="3"/>
    </row>
    <row r="1720" spans="1:10" x14ac:dyDescent="0.3">
      <c r="A1720" s="3"/>
      <c r="B1720" s="3"/>
      <c r="C1720" s="3"/>
      <c r="D1720" s="3"/>
      <c r="E1720" s="3"/>
      <c r="F1720" s="3"/>
      <c r="G1720" s="3"/>
      <c r="H1720" s="3"/>
      <c r="I1720" s="3"/>
      <c r="J1720" s="3"/>
    </row>
    <row r="1721" spans="1:10" x14ac:dyDescent="0.3">
      <c r="A1721" s="3"/>
      <c r="B1721" s="3"/>
      <c r="C1721" s="3"/>
      <c r="D1721" s="3"/>
      <c r="E1721" s="3"/>
      <c r="F1721" s="3"/>
      <c r="G1721" s="3"/>
      <c r="H1721" s="3"/>
      <c r="I1721" s="3"/>
      <c r="J1721" s="3"/>
    </row>
    <row r="1722" spans="1:10" x14ac:dyDescent="0.3">
      <c r="A1722" s="3"/>
      <c r="B1722" s="3"/>
      <c r="C1722" s="3"/>
      <c r="D1722" s="3"/>
      <c r="E1722" s="3"/>
      <c r="F1722" s="3"/>
      <c r="G1722" s="3"/>
      <c r="H1722" s="3"/>
      <c r="I1722" s="3"/>
      <c r="J1722" s="3"/>
    </row>
    <row r="1723" spans="1:10" x14ac:dyDescent="0.3">
      <c r="A1723" s="3"/>
      <c r="B1723" s="3"/>
      <c r="C1723" s="3"/>
      <c r="D1723" s="3"/>
      <c r="E1723" s="3"/>
      <c r="F1723" s="3"/>
      <c r="G1723" s="3"/>
      <c r="H1723" s="3"/>
      <c r="I1723" s="3"/>
      <c r="J1723" s="3"/>
    </row>
    <row r="1724" spans="1:10" x14ac:dyDescent="0.3">
      <c r="A1724" s="3"/>
      <c r="B1724" s="3"/>
      <c r="C1724" s="3"/>
      <c r="D1724" s="3"/>
      <c r="E1724" s="3"/>
      <c r="F1724" s="3"/>
      <c r="G1724" s="3"/>
      <c r="H1724" s="3"/>
      <c r="I1724" s="3"/>
      <c r="J1724" s="3"/>
    </row>
    <row r="1725" spans="1:10" x14ac:dyDescent="0.3">
      <c r="A1725" s="3"/>
      <c r="B1725" s="3"/>
      <c r="C1725" s="3"/>
      <c r="D1725" s="3"/>
      <c r="E1725" s="3"/>
      <c r="F1725" s="3"/>
      <c r="G1725" s="3"/>
      <c r="H1725" s="3"/>
      <c r="I1725" s="3"/>
      <c r="J1725" s="3"/>
    </row>
    <row r="1726" spans="1:10" x14ac:dyDescent="0.3">
      <c r="A1726" s="3"/>
      <c r="B1726" s="3"/>
      <c r="C1726" s="3"/>
      <c r="D1726" s="3"/>
      <c r="E1726" s="3"/>
      <c r="F1726" s="3"/>
      <c r="G1726" s="3"/>
      <c r="H1726" s="3"/>
      <c r="I1726" s="3"/>
      <c r="J1726" s="3"/>
    </row>
    <row r="1727" spans="1:10" x14ac:dyDescent="0.3">
      <c r="A1727" s="3"/>
      <c r="B1727" s="3"/>
      <c r="C1727" s="3"/>
      <c r="D1727" s="3"/>
      <c r="E1727" s="3"/>
      <c r="F1727" s="3"/>
      <c r="G1727" s="3"/>
      <c r="H1727" s="3"/>
      <c r="I1727" s="3"/>
      <c r="J1727" s="3"/>
    </row>
    <row r="1728" spans="1:10" x14ac:dyDescent="0.3">
      <c r="A1728" s="3"/>
      <c r="B1728" s="3"/>
      <c r="C1728" s="3"/>
      <c r="D1728" s="3"/>
      <c r="E1728" s="3"/>
      <c r="F1728" s="3"/>
      <c r="G1728" s="3"/>
      <c r="H1728" s="3"/>
      <c r="I1728" s="3"/>
      <c r="J1728" s="3"/>
    </row>
    <row r="1729" spans="1:10" x14ac:dyDescent="0.3">
      <c r="A1729" s="3"/>
      <c r="B1729" s="3"/>
      <c r="C1729" s="3"/>
      <c r="D1729" s="3"/>
      <c r="E1729" s="3"/>
      <c r="F1729" s="3"/>
      <c r="G1729" s="3"/>
      <c r="H1729" s="3"/>
      <c r="I1729" s="3"/>
      <c r="J1729" s="3"/>
    </row>
    <row r="1730" spans="1:10" x14ac:dyDescent="0.3">
      <c r="A1730" s="3"/>
      <c r="B1730" s="3"/>
      <c r="C1730" s="3"/>
      <c r="D1730" s="3"/>
      <c r="E1730" s="3"/>
      <c r="F1730" s="3"/>
      <c r="G1730" s="3"/>
      <c r="H1730" s="3"/>
      <c r="I1730" s="3"/>
      <c r="J1730" s="3"/>
    </row>
    <row r="1731" spans="1:10" x14ac:dyDescent="0.3">
      <c r="A1731" s="3"/>
      <c r="B1731" s="3"/>
      <c r="C1731" s="3"/>
      <c r="D1731" s="3"/>
      <c r="E1731" s="3"/>
      <c r="F1731" s="3"/>
      <c r="G1731" s="3"/>
      <c r="H1731" s="3"/>
      <c r="I1731" s="3"/>
      <c r="J1731" s="3"/>
    </row>
    <row r="1732" spans="1:10" x14ac:dyDescent="0.3">
      <c r="A1732" s="3"/>
      <c r="B1732" s="3"/>
      <c r="C1732" s="3"/>
      <c r="D1732" s="3"/>
      <c r="E1732" s="3"/>
      <c r="F1732" s="3"/>
      <c r="G1732" s="3"/>
      <c r="H1732" s="3"/>
      <c r="I1732" s="3"/>
      <c r="J1732" s="3"/>
    </row>
    <row r="1733" spans="1:10" x14ac:dyDescent="0.3">
      <c r="A1733" s="3"/>
      <c r="B1733" s="3"/>
      <c r="C1733" s="3"/>
      <c r="D1733" s="3"/>
      <c r="E1733" s="3"/>
      <c r="F1733" s="3"/>
      <c r="G1733" s="3"/>
      <c r="H1733" s="3"/>
      <c r="I1733" s="3"/>
      <c r="J1733" s="3"/>
    </row>
    <row r="1734" spans="1:10" x14ac:dyDescent="0.3">
      <c r="A1734" s="3"/>
      <c r="B1734" s="3"/>
      <c r="C1734" s="3"/>
      <c r="D1734" s="3"/>
      <c r="E1734" s="3"/>
      <c r="F1734" s="3"/>
      <c r="G1734" s="3"/>
      <c r="H1734" s="3"/>
      <c r="I1734" s="3"/>
      <c r="J1734" s="3"/>
    </row>
    <row r="1735" spans="1:10" x14ac:dyDescent="0.3">
      <c r="A1735" s="3"/>
      <c r="B1735" s="3"/>
      <c r="C1735" s="3"/>
      <c r="D1735" s="3"/>
      <c r="E1735" s="3"/>
      <c r="F1735" s="3"/>
      <c r="G1735" s="3"/>
      <c r="H1735" s="3"/>
      <c r="I1735" s="3"/>
      <c r="J1735" s="3"/>
    </row>
    <row r="1736" spans="1:10" x14ac:dyDescent="0.3">
      <c r="A1736" s="3"/>
      <c r="B1736" s="3"/>
      <c r="C1736" s="3"/>
      <c r="D1736" s="3"/>
      <c r="E1736" s="3"/>
      <c r="F1736" s="3"/>
      <c r="G1736" s="3"/>
      <c r="H1736" s="3"/>
      <c r="I1736" s="3"/>
      <c r="J1736" s="3"/>
    </row>
    <row r="1737" spans="1:10" x14ac:dyDescent="0.3">
      <c r="A1737" s="3"/>
      <c r="B1737" s="3"/>
      <c r="C1737" s="3"/>
      <c r="D1737" s="3"/>
      <c r="E1737" s="3"/>
      <c r="F1737" s="3"/>
      <c r="G1737" s="3"/>
      <c r="H1737" s="3"/>
      <c r="I1737" s="3"/>
      <c r="J1737" s="3"/>
    </row>
    <row r="1738" spans="1:10" x14ac:dyDescent="0.3">
      <c r="A1738" s="3"/>
      <c r="B1738" s="3"/>
      <c r="C1738" s="3"/>
      <c r="D1738" s="3"/>
      <c r="E1738" s="3"/>
      <c r="F1738" s="3"/>
      <c r="G1738" s="3"/>
      <c r="H1738" s="3"/>
      <c r="I1738" s="3"/>
      <c r="J1738" s="3"/>
    </row>
    <row r="1739" spans="1:10" x14ac:dyDescent="0.3">
      <c r="A1739" s="3"/>
      <c r="B1739" s="3"/>
      <c r="C1739" s="3"/>
      <c r="D1739" s="3"/>
      <c r="E1739" s="3"/>
      <c r="F1739" s="3"/>
      <c r="G1739" s="3"/>
      <c r="H1739" s="3"/>
      <c r="I1739" s="3"/>
      <c r="J1739" s="3"/>
    </row>
    <row r="1740" spans="1:10" x14ac:dyDescent="0.3">
      <c r="A1740" s="3"/>
      <c r="B1740" s="3"/>
      <c r="C1740" s="3"/>
      <c r="D1740" s="3"/>
      <c r="E1740" s="3"/>
      <c r="F1740" s="3"/>
      <c r="G1740" s="3"/>
      <c r="H1740" s="3"/>
      <c r="I1740" s="3"/>
      <c r="J1740" s="3"/>
    </row>
    <row r="1741" spans="1:10" x14ac:dyDescent="0.3">
      <c r="A1741" s="3"/>
      <c r="B1741" s="3"/>
      <c r="C1741" s="3"/>
      <c r="D1741" s="3"/>
      <c r="E1741" s="3"/>
      <c r="F1741" s="3"/>
      <c r="G1741" s="3"/>
      <c r="H1741" s="3"/>
      <c r="I1741" s="3"/>
      <c r="J1741" s="3"/>
    </row>
    <row r="1742" spans="1:10" x14ac:dyDescent="0.3">
      <c r="A1742" s="3"/>
      <c r="B1742" s="3"/>
      <c r="C1742" s="3"/>
      <c r="D1742" s="3"/>
      <c r="E1742" s="3"/>
      <c r="F1742" s="3"/>
      <c r="G1742" s="3"/>
      <c r="H1742" s="3"/>
      <c r="I1742" s="3"/>
      <c r="J1742" s="3"/>
    </row>
    <row r="1743" spans="1:10" x14ac:dyDescent="0.3">
      <c r="A1743" s="3"/>
      <c r="B1743" s="3"/>
      <c r="C1743" s="3"/>
      <c r="D1743" s="3"/>
      <c r="E1743" s="3"/>
      <c r="F1743" s="3"/>
      <c r="G1743" s="3"/>
      <c r="H1743" s="3"/>
      <c r="I1743" s="3"/>
      <c r="J1743" s="3"/>
    </row>
    <row r="1744" spans="1:10" x14ac:dyDescent="0.3">
      <c r="A1744" s="3"/>
      <c r="B1744" s="3"/>
      <c r="C1744" s="3"/>
      <c r="D1744" s="3"/>
      <c r="E1744" s="3"/>
      <c r="F1744" s="3"/>
      <c r="G1744" s="3"/>
      <c r="H1744" s="3"/>
      <c r="I1744" s="3"/>
      <c r="J1744" s="3"/>
    </row>
    <row r="1745" spans="1:10" x14ac:dyDescent="0.3">
      <c r="A1745" s="3"/>
      <c r="B1745" s="3"/>
      <c r="C1745" s="3"/>
      <c r="D1745" s="3"/>
      <c r="E1745" s="3"/>
      <c r="F1745" s="3"/>
      <c r="G1745" s="3"/>
      <c r="H1745" s="3"/>
      <c r="I1745" s="3"/>
      <c r="J1745" s="3"/>
    </row>
    <row r="1746" spans="1:10" x14ac:dyDescent="0.3">
      <c r="A1746" s="3"/>
      <c r="B1746" s="3"/>
      <c r="C1746" s="3"/>
      <c r="D1746" s="3"/>
      <c r="E1746" s="3"/>
      <c r="F1746" s="3"/>
      <c r="G1746" s="3"/>
      <c r="H1746" s="3"/>
      <c r="I1746" s="3"/>
      <c r="J1746" s="3"/>
    </row>
    <row r="1747" spans="1:10" x14ac:dyDescent="0.3">
      <c r="A1747" s="3"/>
      <c r="B1747" s="3"/>
      <c r="C1747" s="3"/>
      <c r="D1747" s="3"/>
      <c r="E1747" s="3"/>
      <c r="F1747" s="3"/>
      <c r="G1747" s="3"/>
      <c r="H1747" s="3"/>
      <c r="I1747" s="3"/>
      <c r="J1747" s="3"/>
    </row>
    <row r="1748" spans="1:10" x14ac:dyDescent="0.3">
      <c r="A1748" s="3"/>
      <c r="B1748" s="3"/>
      <c r="C1748" s="3"/>
      <c r="D1748" s="3"/>
      <c r="E1748" s="3"/>
      <c r="F1748" s="3"/>
      <c r="G1748" s="3"/>
      <c r="H1748" s="3"/>
      <c r="I1748" s="3"/>
      <c r="J1748" s="3"/>
    </row>
    <row r="1749" spans="1:10" x14ac:dyDescent="0.3">
      <c r="A1749" s="3"/>
      <c r="B1749" s="3"/>
      <c r="C1749" s="3"/>
      <c r="D1749" s="3"/>
      <c r="E1749" s="3"/>
      <c r="F1749" s="3"/>
      <c r="G1749" s="3"/>
      <c r="H1749" s="3"/>
      <c r="I1749" s="3"/>
      <c r="J1749" s="3"/>
    </row>
    <row r="1750" spans="1:10" x14ac:dyDescent="0.3">
      <c r="A1750" s="3"/>
      <c r="B1750" s="3"/>
      <c r="C1750" s="3"/>
      <c r="D1750" s="3"/>
      <c r="E1750" s="3"/>
      <c r="F1750" s="3"/>
      <c r="G1750" s="3"/>
      <c r="H1750" s="3"/>
      <c r="I1750" s="3"/>
      <c r="J1750" s="3"/>
    </row>
    <row r="1751" spans="1:10" x14ac:dyDescent="0.3">
      <c r="A1751" s="3"/>
      <c r="B1751" s="3"/>
      <c r="C1751" s="3"/>
      <c r="D1751" s="3"/>
      <c r="E1751" s="3"/>
      <c r="F1751" s="3"/>
      <c r="G1751" s="3"/>
      <c r="H1751" s="3"/>
      <c r="I1751" s="3"/>
      <c r="J1751" s="3"/>
    </row>
    <row r="1752" spans="1:10" x14ac:dyDescent="0.3">
      <c r="A1752" s="3"/>
      <c r="B1752" s="3"/>
      <c r="C1752" s="3"/>
      <c r="D1752" s="3"/>
      <c r="E1752" s="3"/>
      <c r="F1752" s="3"/>
      <c r="G1752" s="3"/>
      <c r="H1752" s="3"/>
      <c r="I1752" s="3"/>
      <c r="J1752" s="3"/>
    </row>
    <row r="1753" spans="1:10" x14ac:dyDescent="0.3">
      <c r="A1753" s="3"/>
      <c r="B1753" s="3"/>
      <c r="C1753" s="3"/>
      <c r="D1753" s="3"/>
      <c r="E1753" s="3"/>
      <c r="F1753" s="3"/>
      <c r="G1753" s="3"/>
      <c r="H1753" s="3"/>
      <c r="I1753" s="3"/>
      <c r="J1753" s="3"/>
    </row>
    <row r="1754" spans="1:10" x14ac:dyDescent="0.3">
      <c r="A1754" s="3"/>
      <c r="B1754" s="3"/>
      <c r="C1754" s="3"/>
      <c r="D1754" s="3"/>
      <c r="E1754" s="3"/>
      <c r="F1754" s="3"/>
      <c r="G1754" s="3"/>
      <c r="H1754" s="3"/>
      <c r="I1754" s="3"/>
      <c r="J1754" s="3"/>
    </row>
    <row r="1755" spans="1:10" x14ac:dyDescent="0.3">
      <c r="A1755" s="3"/>
      <c r="B1755" s="3"/>
      <c r="C1755" s="3"/>
      <c r="D1755" s="3"/>
      <c r="E1755" s="3"/>
      <c r="F1755" s="3"/>
      <c r="G1755" s="3"/>
      <c r="H1755" s="3"/>
      <c r="I1755" s="3"/>
      <c r="J1755" s="3"/>
    </row>
    <row r="1756" spans="1:10" x14ac:dyDescent="0.3">
      <c r="A1756" s="3"/>
      <c r="B1756" s="3"/>
      <c r="C1756" s="3"/>
      <c r="D1756" s="3"/>
      <c r="E1756" s="3"/>
      <c r="F1756" s="3"/>
      <c r="G1756" s="3"/>
      <c r="H1756" s="3"/>
      <c r="I1756" s="3"/>
      <c r="J1756" s="3"/>
    </row>
    <row r="1757" spans="1:10" x14ac:dyDescent="0.3">
      <c r="A1757" s="3"/>
      <c r="B1757" s="3"/>
      <c r="C1757" s="3"/>
      <c r="D1757" s="3"/>
      <c r="E1757" s="3"/>
      <c r="F1757" s="3"/>
      <c r="G1757" s="3"/>
      <c r="H1757" s="3"/>
      <c r="I1757" s="3"/>
      <c r="J1757" s="3"/>
    </row>
    <row r="1758" spans="1:10" x14ac:dyDescent="0.3">
      <c r="A1758" s="3"/>
      <c r="B1758" s="3"/>
      <c r="C1758" s="3"/>
      <c r="D1758" s="3"/>
      <c r="E1758" s="3"/>
      <c r="F1758" s="3"/>
      <c r="G1758" s="3"/>
      <c r="H1758" s="3"/>
      <c r="I1758" s="3"/>
      <c r="J1758" s="3"/>
    </row>
    <row r="1759" spans="1:10" x14ac:dyDescent="0.3">
      <c r="A1759" s="3"/>
      <c r="B1759" s="3"/>
      <c r="C1759" s="3"/>
      <c r="D1759" s="3"/>
      <c r="E1759" s="3"/>
      <c r="F1759" s="3"/>
      <c r="G1759" s="3"/>
      <c r="H1759" s="3"/>
      <c r="I1759" s="3"/>
      <c r="J1759" s="3"/>
    </row>
    <row r="1760" spans="1:10" x14ac:dyDescent="0.3">
      <c r="A1760" s="3"/>
      <c r="B1760" s="3"/>
      <c r="C1760" s="3"/>
      <c r="D1760" s="3"/>
      <c r="E1760" s="3"/>
      <c r="F1760" s="3"/>
      <c r="G1760" s="3"/>
      <c r="H1760" s="3"/>
      <c r="I1760" s="3"/>
      <c r="J1760" s="3"/>
    </row>
    <row r="1761" spans="1:10" x14ac:dyDescent="0.3">
      <c r="A1761" s="3"/>
      <c r="B1761" s="3"/>
      <c r="C1761" s="3"/>
      <c r="D1761" s="3"/>
      <c r="E1761" s="3"/>
      <c r="F1761" s="3"/>
      <c r="G1761" s="3"/>
      <c r="H1761" s="3"/>
      <c r="I1761" s="3"/>
      <c r="J1761" s="3"/>
    </row>
    <row r="1762" spans="1:10" x14ac:dyDescent="0.3">
      <c r="A1762" s="3"/>
      <c r="B1762" s="3"/>
      <c r="C1762" s="3"/>
      <c r="D1762" s="3"/>
      <c r="E1762" s="3"/>
      <c r="F1762" s="3"/>
      <c r="G1762" s="3"/>
      <c r="H1762" s="3"/>
      <c r="I1762" s="3"/>
      <c r="J1762" s="3"/>
    </row>
    <row r="1763" spans="1:10" x14ac:dyDescent="0.3">
      <c r="A1763" s="3"/>
      <c r="B1763" s="3"/>
      <c r="C1763" s="3"/>
      <c r="D1763" s="3"/>
      <c r="E1763" s="3"/>
      <c r="F1763" s="3"/>
      <c r="G1763" s="3"/>
      <c r="H1763" s="3"/>
      <c r="I1763" s="3"/>
      <c r="J1763" s="3"/>
    </row>
    <row r="1764" spans="1:10" x14ac:dyDescent="0.3">
      <c r="A1764" s="3"/>
      <c r="B1764" s="3"/>
      <c r="C1764" s="3"/>
      <c r="D1764" s="3"/>
      <c r="E1764" s="3"/>
      <c r="F1764" s="3"/>
      <c r="G1764" s="3"/>
      <c r="H1764" s="3"/>
      <c r="I1764" s="3"/>
      <c r="J1764" s="3"/>
    </row>
    <row r="1765" spans="1:10" x14ac:dyDescent="0.3">
      <c r="A1765" s="3"/>
      <c r="B1765" s="3"/>
      <c r="C1765" s="3"/>
      <c r="D1765" s="3"/>
      <c r="E1765" s="3"/>
      <c r="F1765" s="3"/>
      <c r="G1765" s="3"/>
      <c r="H1765" s="3"/>
      <c r="I1765" s="3"/>
      <c r="J1765" s="3"/>
    </row>
    <row r="1766" spans="1:10" x14ac:dyDescent="0.3">
      <c r="A1766" s="3"/>
      <c r="B1766" s="3"/>
      <c r="C1766" s="3"/>
      <c r="D1766" s="3"/>
      <c r="E1766" s="3"/>
      <c r="F1766" s="3"/>
      <c r="G1766" s="3"/>
      <c r="H1766" s="3"/>
      <c r="I1766" s="3"/>
      <c r="J1766" s="3"/>
    </row>
    <row r="1767" spans="1:10" x14ac:dyDescent="0.3">
      <c r="A1767" s="3"/>
      <c r="B1767" s="3"/>
      <c r="C1767" s="3"/>
      <c r="D1767" s="3"/>
      <c r="E1767" s="3"/>
      <c r="F1767" s="3"/>
      <c r="G1767" s="3"/>
      <c r="H1767" s="3"/>
      <c r="I1767" s="3"/>
      <c r="J1767" s="3"/>
    </row>
    <row r="1768" spans="1:10" x14ac:dyDescent="0.3">
      <c r="A1768" s="3"/>
      <c r="B1768" s="3"/>
      <c r="C1768" s="3"/>
      <c r="D1768" s="3"/>
      <c r="E1768" s="3"/>
      <c r="F1768" s="3"/>
      <c r="G1768" s="3"/>
      <c r="H1768" s="3"/>
      <c r="I1768" s="3"/>
      <c r="J1768" s="3"/>
    </row>
    <row r="1769" spans="1:10" x14ac:dyDescent="0.3">
      <c r="A1769" s="3"/>
      <c r="B1769" s="3"/>
      <c r="C1769" s="3"/>
      <c r="D1769" s="3"/>
      <c r="E1769" s="3"/>
      <c r="F1769" s="3"/>
      <c r="G1769" s="3"/>
      <c r="H1769" s="3"/>
      <c r="I1769" s="3"/>
      <c r="J1769" s="3"/>
    </row>
    <row r="1770" spans="1:10" x14ac:dyDescent="0.3">
      <c r="A1770" s="3"/>
      <c r="B1770" s="3"/>
      <c r="C1770" s="3"/>
      <c r="D1770" s="3"/>
      <c r="E1770" s="3"/>
      <c r="F1770" s="3"/>
      <c r="G1770" s="3"/>
      <c r="H1770" s="3"/>
      <c r="I1770" s="3"/>
      <c r="J1770" s="3"/>
    </row>
    <row r="1771" spans="1:10" x14ac:dyDescent="0.3">
      <c r="A1771" s="3"/>
      <c r="B1771" s="3"/>
      <c r="C1771" s="3"/>
      <c r="D1771" s="3"/>
      <c r="E1771" s="3"/>
      <c r="F1771" s="3"/>
      <c r="G1771" s="3"/>
      <c r="H1771" s="3"/>
      <c r="I1771" s="3"/>
      <c r="J1771" s="3"/>
    </row>
    <row r="1772" spans="1:10" x14ac:dyDescent="0.3">
      <c r="A1772" s="3"/>
      <c r="B1772" s="3"/>
      <c r="C1772" s="3"/>
      <c r="D1772" s="3"/>
      <c r="E1772" s="3"/>
      <c r="F1772" s="3"/>
      <c r="G1772" s="3"/>
      <c r="H1772" s="3"/>
      <c r="I1772" s="3"/>
      <c r="J1772" s="3"/>
    </row>
    <row r="1773" spans="1:10" x14ac:dyDescent="0.3">
      <c r="A1773" s="3"/>
      <c r="B1773" s="3"/>
      <c r="C1773" s="3"/>
      <c r="D1773" s="3"/>
      <c r="E1773" s="3"/>
      <c r="F1773" s="3"/>
      <c r="G1773" s="3"/>
      <c r="H1773" s="3"/>
      <c r="I1773" s="3"/>
      <c r="J1773" s="3"/>
    </row>
    <row r="1774" spans="1:10" x14ac:dyDescent="0.3">
      <c r="A1774" s="3"/>
      <c r="B1774" s="3"/>
      <c r="C1774" s="3"/>
      <c r="D1774" s="3"/>
      <c r="E1774" s="3"/>
      <c r="F1774" s="3"/>
      <c r="G1774" s="3"/>
      <c r="H1774" s="3"/>
      <c r="I1774" s="3"/>
      <c r="J1774" s="3"/>
    </row>
    <row r="1775" spans="1:10" x14ac:dyDescent="0.3">
      <c r="A1775" s="3"/>
      <c r="B1775" s="3"/>
      <c r="C1775" s="3"/>
      <c r="D1775" s="3"/>
      <c r="E1775" s="3"/>
      <c r="F1775" s="3"/>
      <c r="G1775" s="3"/>
      <c r="H1775" s="3"/>
      <c r="I1775" s="3"/>
      <c r="J1775" s="3"/>
    </row>
    <row r="1776" spans="1:10" x14ac:dyDescent="0.3">
      <c r="A1776" s="3"/>
      <c r="B1776" s="3"/>
      <c r="C1776" s="3"/>
      <c r="D1776" s="3"/>
      <c r="E1776" s="3"/>
      <c r="F1776" s="3"/>
      <c r="G1776" s="3"/>
      <c r="H1776" s="3"/>
      <c r="I1776" s="3"/>
      <c r="J1776" s="3"/>
    </row>
    <row r="1777" spans="1:10" x14ac:dyDescent="0.3">
      <c r="A1777" s="3"/>
      <c r="B1777" s="3"/>
      <c r="C1777" s="3"/>
      <c r="D1777" s="3"/>
      <c r="E1777" s="3"/>
      <c r="F1777" s="3"/>
      <c r="G1777" s="3"/>
      <c r="H1777" s="3"/>
      <c r="I1777" s="3"/>
      <c r="J1777" s="3"/>
    </row>
    <row r="1778" spans="1:10" x14ac:dyDescent="0.3">
      <c r="A1778" s="3"/>
      <c r="B1778" s="3"/>
      <c r="C1778" s="3"/>
      <c r="D1778" s="3"/>
      <c r="E1778" s="3"/>
      <c r="F1778" s="3"/>
      <c r="G1778" s="3"/>
      <c r="H1778" s="3"/>
      <c r="I1778" s="3"/>
      <c r="J1778" s="3"/>
    </row>
    <row r="1779" spans="1:10" x14ac:dyDescent="0.3">
      <c r="A1779" s="3"/>
      <c r="B1779" s="3"/>
      <c r="C1779" s="3"/>
      <c r="D1779" s="3"/>
      <c r="E1779" s="3"/>
      <c r="F1779" s="3"/>
      <c r="G1779" s="3"/>
      <c r="H1779" s="3"/>
      <c r="I1779" s="3"/>
      <c r="J1779" s="3"/>
    </row>
    <row r="1780" spans="1:10" x14ac:dyDescent="0.3">
      <c r="A1780" s="3"/>
      <c r="B1780" s="3"/>
      <c r="C1780" s="3"/>
      <c r="D1780" s="3"/>
      <c r="E1780" s="3"/>
      <c r="F1780" s="3"/>
      <c r="G1780" s="3"/>
      <c r="H1780" s="3"/>
      <c r="I1780" s="3"/>
      <c r="J1780" s="3"/>
    </row>
    <row r="1781" spans="1:10" x14ac:dyDescent="0.3">
      <c r="A1781" s="3"/>
      <c r="B1781" s="3"/>
      <c r="C1781" s="3"/>
      <c r="D1781" s="3"/>
      <c r="E1781" s="3"/>
      <c r="F1781" s="3"/>
      <c r="G1781" s="3"/>
      <c r="H1781" s="3"/>
      <c r="I1781" s="3"/>
      <c r="J1781" s="3"/>
    </row>
    <row r="1782" spans="1:10" x14ac:dyDescent="0.3">
      <c r="A1782" s="3"/>
      <c r="B1782" s="3"/>
      <c r="C1782" s="3"/>
      <c r="D1782" s="3"/>
      <c r="E1782" s="3"/>
      <c r="F1782" s="3"/>
      <c r="G1782" s="3"/>
      <c r="H1782" s="3"/>
      <c r="I1782" s="3"/>
      <c r="J1782" s="3"/>
    </row>
    <row r="1783" spans="1:10" x14ac:dyDescent="0.3">
      <c r="A1783" s="3"/>
      <c r="B1783" s="3"/>
      <c r="C1783" s="3"/>
      <c r="D1783" s="3"/>
      <c r="E1783" s="3"/>
      <c r="F1783" s="3"/>
      <c r="G1783" s="3"/>
      <c r="H1783" s="3"/>
      <c r="I1783" s="3"/>
      <c r="J1783" s="3"/>
    </row>
    <row r="1784" spans="1:10" x14ac:dyDescent="0.3">
      <c r="A1784" s="3"/>
      <c r="B1784" s="3"/>
      <c r="C1784" s="3"/>
      <c r="D1784" s="3"/>
      <c r="E1784" s="3"/>
      <c r="F1784" s="3"/>
      <c r="G1784" s="3"/>
      <c r="H1784" s="3"/>
      <c r="I1784" s="3"/>
      <c r="J1784" s="3"/>
    </row>
    <row r="1785" spans="1:10" x14ac:dyDescent="0.3">
      <c r="A1785" s="3"/>
      <c r="B1785" s="3"/>
      <c r="C1785" s="3"/>
      <c r="D1785" s="3"/>
      <c r="E1785" s="3"/>
      <c r="F1785" s="3"/>
      <c r="G1785" s="3"/>
      <c r="H1785" s="3"/>
      <c r="I1785" s="3"/>
      <c r="J1785" s="3"/>
    </row>
    <row r="1786" spans="1:10" x14ac:dyDescent="0.3">
      <c r="A1786" s="3"/>
      <c r="B1786" s="3"/>
      <c r="C1786" s="3"/>
      <c r="D1786" s="3"/>
      <c r="E1786" s="3"/>
      <c r="F1786" s="3"/>
      <c r="G1786" s="3"/>
      <c r="H1786" s="3"/>
      <c r="I1786" s="3"/>
      <c r="J1786" s="3"/>
    </row>
    <row r="1787" spans="1:10" x14ac:dyDescent="0.3">
      <c r="A1787" s="3"/>
      <c r="B1787" s="3"/>
      <c r="C1787" s="3"/>
      <c r="D1787" s="3"/>
      <c r="E1787" s="3"/>
      <c r="F1787" s="3"/>
      <c r="G1787" s="3"/>
      <c r="H1787" s="3"/>
      <c r="I1787" s="3"/>
      <c r="J1787" s="3"/>
    </row>
    <row r="1788" spans="1:10" x14ac:dyDescent="0.3">
      <c r="A1788" s="3"/>
      <c r="B1788" s="3"/>
      <c r="C1788" s="3"/>
      <c r="D1788" s="3"/>
      <c r="E1788" s="3"/>
      <c r="F1788" s="3"/>
      <c r="G1788" s="3"/>
      <c r="H1788" s="3"/>
      <c r="I1788" s="3"/>
      <c r="J1788" s="3"/>
    </row>
    <row r="1789" spans="1:10" x14ac:dyDescent="0.3">
      <c r="A1789" s="3"/>
      <c r="B1789" s="3"/>
      <c r="C1789" s="3"/>
      <c r="D1789" s="3"/>
      <c r="E1789" s="3"/>
      <c r="F1789" s="3"/>
      <c r="G1789" s="3"/>
      <c r="H1789" s="3"/>
      <c r="I1789" s="3"/>
      <c r="J1789" s="3"/>
    </row>
    <row r="1790" spans="1:10" x14ac:dyDescent="0.3">
      <c r="A1790" s="3"/>
      <c r="B1790" s="3"/>
      <c r="C1790" s="3"/>
      <c r="D1790" s="3"/>
      <c r="E1790" s="3"/>
      <c r="F1790" s="3"/>
      <c r="G1790" s="3"/>
      <c r="H1790" s="3"/>
      <c r="I1790" s="3"/>
      <c r="J1790" s="3"/>
    </row>
    <row r="1791" spans="1:10" x14ac:dyDescent="0.3">
      <c r="A1791" s="3"/>
      <c r="B1791" s="3"/>
      <c r="C1791" s="3"/>
      <c r="D1791" s="3"/>
      <c r="E1791" s="3"/>
      <c r="F1791" s="3"/>
      <c r="G1791" s="3"/>
      <c r="H1791" s="3"/>
      <c r="I1791" s="3"/>
      <c r="J1791" s="3"/>
    </row>
    <row r="1792" spans="1:10" x14ac:dyDescent="0.3">
      <c r="A1792" s="3"/>
      <c r="B1792" s="3"/>
      <c r="C1792" s="3"/>
      <c r="D1792" s="3"/>
      <c r="E1792" s="3"/>
      <c r="F1792" s="3"/>
      <c r="G1792" s="3"/>
      <c r="H1792" s="3"/>
      <c r="I1792" s="3"/>
      <c r="J1792" s="3"/>
    </row>
    <row r="1793" spans="1:10" x14ac:dyDescent="0.3">
      <c r="A1793" s="3"/>
      <c r="B1793" s="3"/>
      <c r="C1793" s="3"/>
      <c r="D1793" s="3"/>
      <c r="E1793" s="3"/>
      <c r="F1793" s="3"/>
      <c r="G1793" s="3"/>
      <c r="H1793" s="3"/>
      <c r="I1793" s="3"/>
      <c r="J1793" s="3"/>
    </row>
    <row r="1794" spans="1:10" x14ac:dyDescent="0.3">
      <c r="A1794" s="3"/>
      <c r="B1794" s="3"/>
      <c r="C1794" s="3"/>
      <c r="D1794" s="3"/>
      <c r="E1794" s="3"/>
      <c r="F1794" s="3"/>
      <c r="G1794" s="3"/>
      <c r="H1794" s="3"/>
      <c r="I1794" s="3"/>
      <c r="J1794" s="3"/>
    </row>
    <row r="1795" spans="1:10" x14ac:dyDescent="0.3">
      <c r="A1795" s="3"/>
      <c r="B1795" s="3"/>
      <c r="C1795" s="3"/>
      <c r="D1795" s="3"/>
      <c r="E1795" s="3"/>
      <c r="F1795" s="3"/>
      <c r="G1795" s="3"/>
      <c r="H1795" s="3"/>
      <c r="I1795" s="3"/>
      <c r="J1795" s="3"/>
    </row>
    <row r="1796" spans="1:10" x14ac:dyDescent="0.3">
      <c r="A1796" s="3"/>
      <c r="B1796" s="3"/>
      <c r="C1796" s="3"/>
      <c r="D1796" s="3"/>
      <c r="E1796" s="3"/>
      <c r="F1796" s="3"/>
      <c r="G1796" s="3"/>
      <c r="H1796" s="3"/>
      <c r="I1796" s="3"/>
      <c r="J1796" s="3"/>
    </row>
    <row r="1797" spans="1:10" x14ac:dyDescent="0.3">
      <c r="A1797" s="3"/>
      <c r="B1797" s="3"/>
      <c r="C1797" s="3"/>
      <c r="D1797" s="3"/>
      <c r="E1797" s="3"/>
      <c r="F1797" s="3"/>
      <c r="G1797" s="3"/>
      <c r="H1797" s="3"/>
      <c r="I1797" s="3"/>
      <c r="J1797" s="3"/>
    </row>
    <row r="1798" spans="1:10" x14ac:dyDescent="0.3">
      <c r="A1798" s="3"/>
      <c r="B1798" s="3"/>
      <c r="C1798" s="3"/>
      <c r="D1798" s="3"/>
      <c r="E1798" s="3"/>
      <c r="F1798" s="3"/>
      <c r="G1798" s="3"/>
      <c r="H1798" s="3"/>
      <c r="I1798" s="3"/>
      <c r="J1798" s="3"/>
    </row>
    <row r="1799" spans="1:10" x14ac:dyDescent="0.3">
      <c r="A1799" s="3"/>
      <c r="B1799" s="3"/>
      <c r="C1799" s="3"/>
      <c r="D1799" s="3"/>
      <c r="E1799" s="3"/>
      <c r="F1799" s="3"/>
      <c r="G1799" s="3"/>
      <c r="H1799" s="3"/>
      <c r="I1799" s="3"/>
      <c r="J1799" s="3"/>
    </row>
    <row r="1800" spans="1:10" x14ac:dyDescent="0.3">
      <c r="A1800" s="3"/>
      <c r="B1800" s="3"/>
      <c r="C1800" s="3"/>
      <c r="D1800" s="3"/>
      <c r="E1800" s="3"/>
      <c r="F1800" s="3"/>
      <c r="G1800" s="3"/>
      <c r="H1800" s="3"/>
      <c r="I1800" s="3"/>
      <c r="J1800" s="3"/>
    </row>
    <row r="1801" spans="1:10" x14ac:dyDescent="0.3">
      <c r="A1801" s="3"/>
      <c r="B1801" s="3"/>
      <c r="C1801" s="3"/>
      <c r="D1801" s="3"/>
      <c r="E1801" s="3"/>
      <c r="F1801" s="3"/>
      <c r="G1801" s="3"/>
      <c r="H1801" s="3"/>
      <c r="I1801" s="3"/>
      <c r="J1801" s="3"/>
    </row>
    <row r="1802" spans="1:10" x14ac:dyDescent="0.3">
      <c r="A1802" s="3"/>
      <c r="B1802" s="3"/>
      <c r="C1802" s="3"/>
      <c r="D1802" s="3"/>
      <c r="E1802" s="3"/>
      <c r="F1802" s="3"/>
      <c r="G1802" s="3"/>
      <c r="H1802" s="3"/>
      <c r="I1802" s="3"/>
      <c r="J1802" s="3"/>
    </row>
    <row r="1803" spans="1:10" x14ac:dyDescent="0.3">
      <c r="A1803" s="3"/>
      <c r="B1803" s="3"/>
      <c r="C1803" s="3"/>
      <c r="D1803" s="3"/>
      <c r="E1803" s="3"/>
      <c r="F1803" s="3"/>
      <c r="G1803" s="3"/>
      <c r="H1803" s="3"/>
      <c r="I1803" s="3"/>
      <c r="J1803" s="3"/>
    </row>
    <row r="1804" spans="1:10" x14ac:dyDescent="0.3">
      <c r="A1804" s="3"/>
      <c r="B1804" s="3"/>
      <c r="C1804" s="3"/>
      <c r="D1804" s="3"/>
      <c r="E1804" s="3"/>
      <c r="F1804" s="3"/>
      <c r="G1804" s="3"/>
      <c r="H1804" s="3"/>
      <c r="I1804" s="3"/>
      <c r="J1804" s="3"/>
    </row>
    <row r="1805" spans="1:10" x14ac:dyDescent="0.3">
      <c r="A1805" s="3"/>
      <c r="B1805" s="3"/>
      <c r="C1805" s="3"/>
      <c r="D1805" s="3"/>
      <c r="E1805" s="3"/>
      <c r="F1805" s="3"/>
      <c r="G1805" s="3"/>
      <c r="H1805" s="3"/>
      <c r="I1805" s="3"/>
      <c r="J1805" s="3"/>
    </row>
    <row r="1806" spans="1:10" x14ac:dyDescent="0.3">
      <c r="A1806" s="3"/>
      <c r="B1806" s="3"/>
      <c r="C1806" s="3"/>
      <c r="D1806" s="3"/>
      <c r="E1806" s="3"/>
      <c r="F1806" s="3"/>
      <c r="G1806" s="3"/>
      <c r="H1806" s="3"/>
      <c r="I1806" s="3"/>
      <c r="J1806" s="3"/>
    </row>
    <row r="1807" spans="1:10" x14ac:dyDescent="0.3">
      <c r="A1807" s="3"/>
      <c r="B1807" s="3"/>
      <c r="C1807" s="3"/>
      <c r="D1807" s="3"/>
      <c r="E1807" s="3"/>
      <c r="F1807" s="3"/>
      <c r="G1807" s="3"/>
      <c r="H1807" s="3"/>
      <c r="I1807" s="3"/>
      <c r="J1807" s="3"/>
    </row>
    <row r="1808" spans="1:10" x14ac:dyDescent="0.3">
      <c r="A1808" s="3"/>
      <c r="B1808" s="3"/>
      <c r="C1808" s="3"/>
      <c r="D1808" s="3"/>
      <c r="E1808" s="3"/>
      <c r="F1808" s="3"/>
      <c r="G1808" s="3"/>
      <c r="H1808" s="3"/>
      <c r="I1808" s="3"/>
      <c r="J1808" s="3"/>
    </row>
    <row r="1809" spans="1:10" x14ac:dyDescent="0.3">
      <c r="A1809" s="3"/>
      <c r="B1809" s="3"/>
      <c r="C1809" s="3"/>
      <c r="D1809" s="3"/>
      <c r="E1809" s="3"/>
      <c r="F1809" s="3"/>
      <c r="G1809" s="3"/>
      <c r="H1809" s="3"/>
      <c r="I1809" s="3"/>
      <c r="J1809" s="3"/>
    </row>
    <row r="1810" spans="1:10" x14ac:dyDescent="0.3">
      <c r="A1810" s="3"/>
      <c r="B1810" s="3"/>
      <c r="C1810" s="3"/>
      <c r="D1810" s="3"/>
      <c r="E1810" s="3"/>
      <c r="F1810" s="3"/>
      <c r="G1810" s="3"/>
      <c r="H1810" s="3"/>
      <c r="I1810" s="3"/>
      <c r="J1810" s="3"/>
    </row>
    <row r="1811" spans="1:10" x14ac:dyDescent="0.3">
      <c r="A1811" s="3"/>
      <c r="B1811" s="3"/>
      <c r="C1811" s="3"/>
      <c r="D1811" s="3"/>
      <c r="E1811" s="3"/>
      <c r="F1811" s="3"/>
      <c r="G1811" s="3"/>
      <c r="H1811" s="3"/>
      <c r="I1811" s="3"/>
      <c r="J1811" s="3"/>
    </row>
    <row r="1812" spans="1:10" x14ac:dyDescent="0.3">
      <c r="A1812" s="3"/>
      <c r="B1812" s="3"/>
      <c r="C1812" s="3"/>
      <c r="D1812" s="3"/>
      <c r="E1812" s="3"/>
      <c r="F1812" s="3"/>
      <c r="G1812" s="3"/>
      <c r="H1812" s="3"/>
      <c r="I1812" s="3"/>
      <c r="J1812" s="3"/>
    </row>
    <row r="1813" spans="1:10" x14ac:dyDescent="0.3">
      <c r="A1813" s="3"/>
      <c r="B1813" s="3"/>
      <c r="C1813" s="3"/>
      <c r="D1813" s="3"/>
      <c r="E1813" s="3"/>
      <c r="F1813" s="3"/>
      <c r="G1813" s="3"/>
      <c r="H1813" s="3"/>
      <c r="I1813" s="3"/>
      <c r="J1813" s="3"/>
    </row>
    <row r="1814" spans="1:10" x14ac:dyDescent="0.3">
      <c r="A1814" s="3"/>
      <c r="B1814" s="3"/>
      <c r="C1814" s="3"/>
      <c r="D1814" s="3"/>
      <c r="E1814" s="3"/>
      <c r="F1814" s="3"/>
      <c r="G1814" s="3"/>
      <c r="H1814" s="3"/>
      <c r="I1814" s="3"/>
      <c r="J1814" s="3"/>
    </row>
    <row r="1815" spans="1:10" x14ac:dyDescent="0.3">
      <c r="A1815" s="3"/>
      <c r="B1815" s="3"/>
      <c r="C1815" s="3"/>
      <c r="D1815" s="3"/>
      <c r="E1815" s="3"/>
      <c r="F1815" s="3"/>
      <c r="G1815" s="3"/>
      <c r="H1815" s="3"/>
      <c r="I1815" s="3"/>
      <c r="J1815" s="3"/>
    </row>
    <row r="1816" spans="1:10" x14ac:dyDescent="0.3">
      <c r="A1816" s="3"/>
      <c r="B1816" s="3"/>
      <c r="C1816" s="3"/>
      <c r="D1816" s="3"/>
      <c r="E1816" s="3"/>
      <c r="F1816" s="3"/>
      <c r="G1816" s="3"/>
      <c r="H1816" s="3"/>
      <c r="I1816" s="3"/>
      <c r="J1816" s="3"/>
    </row>
    <row r="1817" spans="1:10" x14ac:dyDescent="0.3">
      <c r="A1817" s="3"/>
      <c r="B1817" s="3"/>
      <c r="C1817" s="3"/>
      <c r="D1817" s="3"/>
      <c r="E1817" s="3"/>
      <c r="F1817" s="3"/>
      <c r="G1817" s="3"/>
      <c r="H1817" s="3"/>
      <c r="I1817" s="3"/>
      <c r="J1817" s="3"/>
    </row>
    <row r="1818" spans="1:10" x14ac:dyDescent="0.3">
      <c r="A1818" s="3"/>
      <c r="B1818" s="3"/>
      <c r="C1818" s="3"/>
      <c r="D1818" s="3"/>
      <c r="E1818" s="3"/>
      <c r="F1818" s="3"/>
      <c r="G1818" s="3"/>
      <c r="H1818" s="3"/>
      <c r="I1818" s="3"/>
      <c r="J1818" s="3"/>
    </row>
    <row r="1819" spans="1:10" x14ac:dyDescent="0.3">
      <c r="A1819" s="3"/>
      <c r="B1819" s="3"/>
      <c r="C1819" s="3"/>
      <c r="D1819" s="3"/>
      <c r="E1819" s="3"/>
      <c r="F1819" s="3"/>
      <c r="G1819" s="3"/>
      <c r="H1819" s="3"/>
      <c r="I1819" s="3"/>
      <c r="J1819" s="3"/>
    </row>
    <row r="1820" spans="1:10" x14ac:dyDescent="0.3">
      <c r="A1820" s="3"/>
      <c r="B1820" s="3"/>
      <c r="C1820" s="3"/>
      <c r="D1820" s="3"/>
      <c r="E1820" s="3"/>
      <c r="F1820" s="3"/>
      <c r="G1820" s="3"/>
      <c r="H1820" s="3"/>
      <c r="I1820" s="3"/>
      <c r="J1820" s="3"/>
    </row>
    <row r="1821" spans="1:10" x14ac:dyDescent="0.3">
      <c r="A1821" s="3"/>
      <c r="B1821" s="3"/>
      <c r="C1821" s="3"/>
      <c r="D1821" s="3"/>
      <c r="E1821" s="3"/>
      <c r="F1821" s="3"/>
      <c r="G1821" s="3"/>
      <c r="H1821" s="3"/>
      <c r="I1821" s="3"/>
      <c r="J1821" s="3"/>
    </row>
    <row r="1822" spans="1:10" x14ac:dyDescent="0.3">
      <c r="A1822" s="3"/>
      <c r="B1822" s="3"/>
      <c r="C1822" s="3"/>
      <c r="D1822" s="3"/>
      <c r="E1822" s="3"/>
      <c r="F1822" s="3"/>
      <c r="G1822" s="3"/>
      <c r="H1822" s="3"/>
      <c r="I1822" s="3"/>
      <c r="J1822" s="3"/>
    </row>
    <row r="1823" spans="1:10" x14ac:dyDescent="0.3">
      <c r="A1823" s="3"/>
      <c r="B1823" s="3"/>
      <c r="C1823" s="3"/>
      <c r="D1823" s="3"/>
      <c r="E1823" s="3"/>
      <c r="F1823" s="3"/>
      <c r="G1823" s="3"/>
      <c r="H1823" s="3"/>
      <c r="I1823" s="3"/>
      <c r="J1823" s="3"/>
    </row>
    <row r="1824" spans="1:10" x14ac:dyDescent="0.3">
      <c r="A1824" s="3"/>
      <c r="B1824" s="3"/>
      <c r="C1824" s="3"/>
      <c r="D1824" s="3"/>
      <c r="E1824" s="3"/>
      <c r="F1824" s="3"/>
      <c r="G1824" s="3"/>
      <c r="H1824" s="3"/>
      <c r="I1824" s="3"/>
      <c r="J1824" s="3"/>
    </row>
    <row r="1825" spans="1:10" x14ac:dyDescent="0.3">
      <c r="A1825" s="3"/>
      <c r="B1825" s="3"/>
      <c r="C1825" s="3"/>
      <c r="D1825" s="3"/>
      <c r="E1825" s="3"/>
      <c r="F1825" s="3"/>
      <c r="G1825" s="3"/>
      <c r="H1825" s="3"/>
      <c r="I1825" s="3"/>
      <c r="J1825" s="3"/>
    </row>
    <row r="1826" spans="1:10" x14ac:dyDescent="0.3">
      <c r="A1826" s="3"/>
      <c r="B1826" s="3"/>
      <c r="C1826" s="3"/>
      <c r="D1826" s="3"/>
      <c r="E1826" s="3"/>
      <c r="F1826" s="3"/>
      <c r="G1826" s="3"/>
      <c r="H1826" s="3"/>
      <c r="I1826" s="3"/>
      <c r="J1826" s="3"/>
    </row>
    <row r="1827" spans="1:10" x14ac:dyDescent="0.3">
      <c r="A1827" s="3"/>
      <c r="B1827" s="3"/>
      <c r="C1827" s="3"/>
      <c r="D1827" s="3"/>
      <c r="E1827" s="3"/>
      <c r="F1827" s="3"/>
      <c r="G1827" s="3"/>
      <c r="H1827" s="3"/>
      <c r="I1827" s="3"/>
      <c r="J1827" s="3"/>
    </row>
    <row r="1828" spans="1:10" x14ac:dyDescent="0.3">
      <c r="A1828" s="3"/>
      <c r="B1828" s="3"/>
      <c r="C1828" s="3"/>
      <c r="D1828" s="3"/>
      <c r="E1828" s="3"/>
      <c r="F1828" s="3"/>
      <c r="G1828" s="3"/>
      <c r="H1828" s="3"/>
      <c r="I1828" s="3"/>
      <c r="J1828" s="3"/>
    </row>
    <row r="1829" spans="1:10" x14ac:dyDescent="0.3">
      <c r="A1829" s="3"/>
      <c r="B1829" s="3"/>
      <c r="C1829" s="3"/>
      <c r="D1829" s="3"/>
      <c r="E1829" s="3"/>
      <c r="F1829" s="3"/>
      <c r="G1829" s="3"/>
      <c r="H1829" s="3"/>
      <c r="I1829" s="3"/>
      <c r="J1829" s="3"/>
    </row>
    <row r="1830" spans="1:10" x14ac:dyDescent="0.3">
      <c r="A1830" s="3"/>
      <c r="B1830" s="3"/>
      <c r="C1830" s="3"/>
      <c r="D1830" s="3"/>
      <c r="E1830" s="3"/>
      <c r="F1830" s="3"/>
      <c r="G1830" s="3"/>
      <c r="H1830" s="3"/>
      <c r="I1830" s="3"/>
      <c r="J1830" s="3"/>
    </row>
    <row r="1831" spans="1:10" x14ac:dyDescent="0.3">
      <c r="A1831" s="3"/>
      <c r="B1831" s="3"/>
      <c r="C1831" s="3"/>
      <c r="D1831" s="3"/>
      <c r="E1831" s="3"/>
      <c r="F1831" s="3"/>
      <c r="G1831" s="3"/>
      <c r="H1831" s="3"/>
      <c r="I1831" s="3"/>
      <c r="J1831" s="3"/>
    </row>
    <row r="1832" spans="1:10" x14ac:dyDescent="0.3">
      <c r="A1832" s="3"/>
      <c r="B1832" s="3"/>
      <c r="C1832" s="3"/>
      <c r="D1832" s="3"/>
      <c r="E1832" s="3"/>
      <c r="F1832" s="3"/>
      <c r="G1832" s="3"/>
      <c r="H1832" s="3"/>
      <c r="I1832" s="3"/>
      <c r="J1832" s="3"/>
    </row>
    <row r="1833" spans="1:10" x14ac:dyDescent="0.3">
      <c r="A1833" s="3"/>
      <c r="B1833" s="3"/>
      <c r="C1833" s="3"/>
      <c r="D1833" s="3"/>
      <c r="E1833" s="3"/>
      <c r="F1833" s="3"/>
      <c r="G1833" s="3"/>
      <c r="H1833" s="3"/>
      <c r="I1833" s="3"/>
      <c r="J1833" s="3"/>
    </row>
    <row r="1834" spans="1:10" x14ac:dyDescent="0.3">
      <c r="A1834" s="3"/>
      <c r="B1834" s="3"/>
      <c r="C1834" s="3"/>
      <c r="D1834" s="3"/>
      <c r="E1834" s="3"/>
      <c r="F1834" s="3"/>
      <c r="G1834" s="3"/>
      <c r="H1834" s="3"/>
      <c r="I1834" s="3"/>
      <c r="J1834" s="3"/>
    </row>
    <row r="1835" spans="1:10" x14ac:dyDescent="0.3">
      <c r="A1835" s="3"/>
      <c r="B1835" s="3"/>
      <c r="C1835" s="3"/>
      <c r="D1835" s="3"/>
      <c r="E1835" s="3"/>
      <c r="F1835" s="3"/>
      <c r="G1835" s="3"/>
      <c r="H1835" s="3"/>
      <c r="I1835" s="3"/>
      <c r="J1835" s="3"/>
    </row>
    <row r="1836" spans="1:10" x14ac:dyDescent="0.3">
      <c r="A1836" s="3"/>
      <c r="B1836" s="3"/>
      <c r="C1836" s="3"/>
      <c r="D1836" s="3"/>
      <c r="E1836" s="3"/>
      <c r="F1836" s="3"/>
      <c r="G1836" s="3"/>
      <c r="H1836" s="3"/>
      <c r="I1836" s="3"/>
      <c r="J1836" s="3"/>
    </row>
    <row r="1837" spans="1:10" x14ac:dyDescent="0.3">
      <c r="A1837" s="3"/>
      <c r="B1837" s="3"/>
      <c r="C1837" s="3"/>
      <c r="D1837" s="3"/>
      <c r="E1837" s="3"/>
      <c r="F1837" s="3"/>
      <c r="G1837" s="3"/>
      <c r="H1837" s="3"/>
      <c r="I1837" s="3"/>
      <c r="J1837" s="3"/>
    </row>
    <row r="1838" spans="1:10" x14ac:dyDescent="0.3">
      <c r="A1838" s="3"/>
      <c r="B1838" s="3"/>
      <c r="C1838" s="3"/>
      <c r="D1838" s="3"/>
      <c r="E1838" s="3"/>
      <c r="F1838" s="3"/>
      <c r="G1838" s="3"/>
      <c r="H1838" s="3"/>
      <c r="I1838" s="3"/>
      <c r="J1838" s="3"/>
    </row>
    <row r="1839" spans="1:10" x14ac:dyDescent="0.3">
      <c r="A1839" s="3"/>
      <c r="B1839" s="3"/>
      <c r="C1839" s="3"/>
      <c r="D1839" s="3"/>
      <c r="E1839" s="3"/>
      <c r="F1839" s="3"/>
      <c r="G1839" s="3"/>
      <c r="H1839" s="3"/>
      <c r="I1839" s="3"/>
      <c r="J1839" s="3"/>
    </row>
    <row r="1840" spans="1:10" x14ac:dyDescent="0.3">
      <c r="A1840" s="3"/>
      <c r="B1840" s="3"/>
      <c r="C1840" s="3"/>
      <c r="D1840" s="3"/>
      <c r="E1840" s="3"/>
      <c r="F1840" s="3"/>
      <c r="G1840" s="3"/>
      <c r="H1840" s="3"/>
      <c r="I1840" s="3"/>
      <c r="J1840" s="3"/>
    </row>
    <row r="1841" spans="1:10" x14ac:dyDescent="0.3">
      <c r="A1841" s="3"/>
      <c r="B1841" s="3"/>
      <c r="C1841" s="3"/>
      <c r="D1841" s="3"/>
      <c r="E1841" s="3"/>
      <c r="F1841" s="3"/>
      <c r="G1841" s="3"/>
      <c r="H1841" s="3"/>
      <c r="I1841" s="3"/>
      <c r="J1841" s="3"/>
    </row>
    <row r="1842" spans="1:10" x14ac:dyDescent="0.3">
      <c r="A1842" s="3"/>
      <c r="B1842" s="3"/>
      <c r="C1842" s="3"/>
      <c r="D1842" s="3"/>
      <c r="E1842" s="3"/>
      <c r="F1842" s="3"/>
      <c r="G1842" s="3"/>
      <c r="H1842" s="3"/>
      <c r="I1842" s="3"/>
      <c r="J1842" s="3"/>
    </row>
    <row r="1843" spans="1:10" x14ac:dyDescent="0.3">
      <c r="A1843" s="3"/>
      <c r="B1843" s="3"/>
      <c r="C1843" s="3"/>
      <c r="D1843" s="3"/>
      <c r="E1843" s="3"/>
      <c r="F1843" s="3"/>
      <c r="G1843" s="3"/>
      <c r="H1843" s="3"/>
      <c r="I1843" s="3"/>
      <c r="J1843" s="3"/>
    </row>
    <row r="1844" spans="1:10" x14ac:dyDescent="0.3">
      <c r="A1844" s="3"/>
      <c r="B1844" s="3"/>
      <c r="C1844" s="3"/>
      <c r="D1844" s="3"/>
      <c r="E1844" s="3"/>
      <c r="F1844" s="3"/>
      <c r="G1844" s="3"/>
      <c r="H1844" s="3"/>
      <c r="I1844" s="3"/>
      <c r="J1844" s="3"/>
    </row>
    <row r="1845" spans="1:10" x14ac:dyDescent="0.3">
      <c r="A1845" s="3"/>
      <c r="B1845" s="3"/>
      <c r="C1845" s="3"/>
      <c r="D1845" s="3"/>
      <c r="E1845" s="3"/>
      <c r="F1845" s="3"/>
      <c r="G1845" s="3"/>
      <c r="H1845" s="3"/>
      <c r="I1845" s="3"/>
      <c r="J1845" s="3"/>
    </row>
    <row r="1846" spans="1:10" x14ac:dyDescent="0.3">
      <c r="A1846" s="3"/>
      <c r="B1846" s="3"/>
      <c r="C1846" s="3"/>
      <c r="D1846" s="3"/>
      <c r="E1846" s="3"/>
      <c r="F1846" s="3"/>
      <c r="G1846" s="3"/>
      <c r="H1846" s="3"/>
      <c r="I1846" s="3"/>
      <c r="J1846" s="3"/>
    </row>
    <row r="1847" spans="1:10" x14ac:dyDescent="0.3">
      <c r="A1847" s="3"/>
      <c r="B1847" s="3"/>
      <c r="C1847" s="3"/>
      <c r="D1847" s="3"/>
      <c r="E1847" s="3"/>
      <c r="F1847" s="3"/>
      <c r="G1847" s="3"/>
      <c r="H1847" s="3"/>
      <c r="I1847" s="3"/>
      <c r="J1847" s="3"/>
    </row>
    <row r="1848" spans="1:10" x14ac:dyDescent="0.3">
      <c r="A1848" s="3"/>
      <c r="B1848" s="3"/>
      <c r="C1848" s="3"/>
      <c r="D1848" s="3"/>
      <c r="E1848" s="3"/>
      <c r="F1848" s="3"/>
      <c r="G1848" s="3"/>
      <c r="H1848" s="3"/>
      <c r="I1848" s="3"/>
      <c r="J1848" s="3"/>
    </row>
    <row r="1849" spans="1:10" x14ac:dyDescent="0.3">
      <c r="A1849" s="3"/>
      <c r="B1849" s="3"/>
      <c r="C1849" s="3"/>
      <c r="D1849" s="3"/>
      <c r="E1849" s="3"/>
      <c r="F1849" s="3"/>
      <c r="G1849" s="3"/>
      <c r="H1849" s="3"/>
      <c r="I1849" s="3"/>
      <c r="J1849" s="3"/>
    </row>
    <row r="1850" spans="1:10" x14ac:dyDescent="0.3">
      <c r="A1850" s="3"/>
      <c r="B1850" s="3"/>
      <c r="C1850" s="3"/>
      <c r="D1850" s="3"/>
      <c r="E1850" s="3"/>
      <c r="F1850" s="3"/>
      <c r="G1850" s="3"/>
      <c r="H1850" s="3"/>
      <c r="I1850" s="3"/>
      <c r="J1850" s="3"/>
    </row>
    <row r="1851" spans="1:10" x14ac:dyDescent="0.3">
      <c r="A1851" s="3"/>
      <c r="B1851" s="3"/>
      <c r="C1851" s="3"/>
      <c r="D1851" s="3"/>
      <c r="E1851" s="3"/>
      <c r="F1851" s="3"/>
      <c r="G1851" s="3"/>
      <c r="H1851" s="3"/>
      <c r="I1851" s="3"/>
      <c r="J1851" s="3"/>
    </row>
    <row r="1852" spans="1:10" x14ac:dyDescent="0.3">
      <c r="A1852" s="3"/>
      <c r="B1852" s="3"/>
      <c r="C1852" s="3"/>
      <c r="D1852" s="3"/>
      <c r="E1852" s="3"/>
      <c r="F1852" s="3"/>
      <c r="G1852" s="3"/>
      <c r="H1852" s="3"/>
      <c r="I1852" s="3"/>
      <c r="J1852" s="3"/>
    </row>
    <row r="1853" spans="1:10" x14ac:dyDescent="0.3">
      <c r="A1853" s="3"/>
      <c r="B1853" s="3"/>
      <c r="C1853" s="3"/>
      <c r="D1853" s="3"/>
      <c r="E1853" s="3"/>
      <c r="F1853" s="3"/>
      <c r="G1853" s="3"/>
      <c r="H1853" s="3"/>
      <c r="I1853" s="3"/>
      <c r="J1853" s="3"/>
    </row>
    <row r="1854" spans="1:10" x14ac:dyDescent="0.3">
      <c r="A1854" s="3"/>
      <c r="B1854" s="3"/>
      <c r="C1854" s="3"/>
      <c r="D1854" s="3"/>
      <c r="E1854" s="3"/>
      <c r="F1854" s="3"/>
      <c r="G1854" s="3"/>
      <c r="H1854" s="3"/>
      <c r="I1854" s="3"/>
      <c r="J1854" s="3"/>
    </row>
    <row r="1855" spans="1:10" x14ac:dyDescent="0.3">
      <c r="A1855" s="3"/>
      <c r="B1855" s="3"/>
      <c r="C1855" s="3"/>
      <c r="D1855" s="3"/>
      <c r="E1855" s="3"/>
      <c r="F1855" s="3"/>
      <c r="G1855" s="3"/>
      <c r="H1855" s="3"/>
      <c r="I1855" s="3"/>
      <c r="J1855" s="3"/>
    </row>
    <row r="1856" spans="1:10" x14ac:dyDescent="0.3">
      <c r="A1856" s="3"/>
      <c r="B1856" s="3"/>
      <c r="C1856" s="3"/>
      <c r="D1856" s="3"/>
      <c r="E1856" s="3"/>
      <c r="F1856" s="3"/>
      <c r="G1856" s="3"/>
      <c r="H1856" s="3"/>
      <c r="I1856" s="3"/>
      <c r="J1856" s="3"/>
    </row>
    <row r="1857" spans="1:10" x14ac:dyDescent="0.3">
      <c r="A1857" s="3"/>
      <c r="B1857" s="3"/>
      <c r="C1857" s="3"/>
      <c r="D1857" s="3"/>
      <c r="E1857" s="3"/>
      <c r="F1857" s="3"/>
      <c r="G1857" s="3"/>
      <c r="H1857" s="3"/>
      <c r="I1857" s="3"/>
      <c r="J1857" s="3"/>
    </row>
    <row r="1858" spans="1:10" x14ac:dyDescent="0.3">
      <c r="A1858" s="3"/>
      <c r="B1858" s="3"/>
      <c r="C1858" s="3"/>
      <c r="D1858" s="3"/>
      <c r="E1858" s="3"/>
      <c r="F1858" s="3"/>
      <c r="G1858" s="3"/>
      <c r="H1858" s="3"/>
      <c r="I1858" s="3"/>
      <c r="J1858" s="3"/>
    </row>
    <row r="1859" spans="1:10" x14ac:dyDescent="0.3">
      <c r="A1859" s="3"/>
      <c r="B1859" s="3"/>
      <c r="C1859" s="3"/>
      <c r="D1859" s="3"/>
      <c r="E1859" s="3"/>
      <c r="F1859" s="3"/>
      <c r="G1859" s="3"/>
      <c r="H1859" s="3"/>
      <c r="I1859" s="3"/>
      <c r="J1859" s="3"/>
    </row>
    <row r="1860" spans="1:10" x14ac:dyDescent="0.3">
      <c r="A1860" s="3"/>
      <c r="B1860" s="3"/>
      <c r="C1860" s="3"/>
      <c r="D1860" s="3"/>
      <c r="E1860" s="3"/>
      <c r="F1860" s="3"/>
      <c r="G1860" s="3"/>
      <c r="H1860" s="3"/>
      <c r="I1860" s="3"/>
      <c r="J1860" s="3"/>
    </row>
    <row r="1861" spans="1:10" x14ac:dyDescent="0.3">
      <c r="A1861" s="3"/>
      <c r="B1861" s="3"/>
      <c r="C1861" s="3"/>
      <c r="D1861" s="3"/>
      <c r="E1861" s="3"/>
      <c r="F1861" s="3"/>
      <c r="G1861" s="3"/>
      <c r="H1861" s="3"/>
      <c r="I1861" s="3"/>
      <c r="J1861" s="3"/>
    </row>
    <row r="1862" spans="1:10" x14ac:dyDescent="0.3">
      <c r="A1862" s="3"/>
      <c r="B1862" s="3"/>
      <c r="C1862" s="3"/>
      <c r="D1862" s="3"/>
      <c r="E1862" s="3"/>
      <c r="F1862" s="3"/>
      <c r="G1862" s="3"/>
      <c r="H1862" s="3"/>
      <c r="I1862" s="3"/>
      <c r="J1862" s="3"/>
    </row>
    <row r="1863" spans="1:10" x14ac:dyDescent="0.3">
      <c r="A1863" s="3"/>
      <c r="B1863" s="3"/>
      <c r="C1863" s="3"/>
      <c r="D1863" s="3"/>
      <c r="E1863" s="3"/>
      <c r="F1863" s="3"/>
      <c r="G1863" s="3"/>
      <c r="H1863" s="3"/>
      <c r="I1863" s="3"/>
      <c r="J1863" s="3"/>
    </row>
    <row r="1864" spans="1:10" x14ac:dyDescent="0.3">
      <c r="A1864" s="3"/>
      <c r="B1864" s="3"/>
      <c r="C1864" s="3"/>
      <c r="D1864" s="3"/>
      <c r="E1864" s="3"/>
      <c r="F1864" s="3"/>
      <c r="G1864" s="3"/>
      <c r="H1864" s="3"/>
      <c r="I1864" s="3"/>
      <c r="J1864" s="3"/>
    </row>
    <row r="1865" spans="1:10" x14ac:dyDescent="0.3">
      <c r="A1865" s="3"/>
      <c r="B1865" s="3"/>
      <c r="C1865" s="3"/>
      <c r="D1865" s="3"/>
      <c r="E1865" s="3"/>
      <c r="F1865" s="3"/>
      <c r="G1865" s="3"/>
      <c r="H1865" s="3"/>
      <c r="I1865" s="3"/>
      <c r="J1865" s="3"/>
    </row>
    <row r="1866" spans="1:10" x14ac:dyDescent="0.3">
      <c r="A1866" s="3"/>
      <c r="B1866" s="3"/>
      <c r="C1866" s="3"/>
      <c r="D1866" s="3"/>
      <c r="E1866" s="3"/>
      <c r="F1866" s="3"/>
      <c r="G1866" s="3"/>
      <c r="H1866" s="3"/>
      <c r="I1866" s="3"/>
      <c r="J1866" s="3"/>
    </row>
    <row r="1867" spans="1:10" x14ac:dyDescent="0.3">
      <c r="A1867" s="3"/>
      <c r="B1867" s="3"/>
      <c r="C1867" s="3"/>
      <c r="D1867" s="3"/>
      <c r="E1867" s="3"/>
      <c r="F1867" s="3"/>
      <c r="G1867" s="3"/>
      <c r="H1867" s="3"/>
      <c r="I1867" s="3"/>
      <c r="J1867" s="3"/>
    </row>
    <row r="1868" spans="1:10" x14ac:dyDescent="0.3">
      <c r="A1868" s="3"/>
      <c r="B1868" s="3"/>
      <c r="C1868" s="3"/>
      <c r="D1868" s="3"/>
      <c r="E1868" s="3"/>
      <c r="F1868" s="3"/>
      <c r="G1868" s="3"/>
      <c r="H1868" s="3"/>
      <c r="I1868" s="3"/>
      <c r="J1868" s="3"/>
    </row>
    <row r="1869" spans="1:10" x14ac:dyDescent="0.3">
      <c r="A1869" s="3"/>
      <c r="B1869" s="3"/>
      <c r="C1869" s="3"/>
      <c r="D1869" s="3"/>
      <c r="E1869" s="3"/>
      <c r="F1869" s="3"/>
      <c r="G1869" s="3"/>
      <c r="H1869" s="3"/>
      <c r="I1869" s="3"/>
      <c r="J1869" s="3"/>
    </row>
    <row r="1870" spans="1:10" x14ac:dyDescent="0.3">
      <c r="A1870" s="3"/>
      <c r="B1870" s="3"/>
      <c r="C1870" s="3"/>
      <c r="D1870" s="3"/>
      <c r="E1870" s="3"/>
      <c r="F1870" s="3"/>
      <c r="G1870" s="3"/>
      <c r="H1870" s="3"/>
      <c r="I1870" s="3"/>
      <c r="J1870" s="3"/>
    </row>
    <row r="1871" spans="1:10" x14ac:dyDescent="0.3">
      <c r="A1871" s="3"/>
      <c r="B1871" s="3"/>
      <c r="C1871" s="3"/>
      <c r="D1871" s="3"/>
      <c r="E1871" s="3"/>
      <c r="F1871" s="3"/>
      <c r="G1871" s="3"/>
      <c r="H1871" s="3"/>
      <c r="I1871" s="3"/>
      <c r="J1871" s="3"/>
    </row>
    <row r="1872" spans="1:10" x14ac:dyDescent="0.3">
      <c r="A1872" s="3"/>
      <c r="B1872" s="3"/>
      <c r="C1872" s="3"/>
      <c r="D1872" s="3"/>
      <c r="E1872" s="3"/>
      <c r="F1872" s="3"/>
      <c r="G1872" s="3"/>
      <c r="H1872" s="3"/>
      <c r="I1872" s="3"/>
      <c r="J1872" s="3"/>
    </row>
    <row r="1873" spans="1:10" x14ac:dyDescent="0.3">
      <c r="A1873" s="3"/>
      <c r="B1873" s="3"/>
      <c r="C1873" s="3"/>
      <c r="D1873" s="3"/>
      <c r="E1873" s="3"/>
      <c r="F1873" s="3"/>
      <c r="G1873" s="3"/>
      <c r="H1873" s="3"/>
      <c r="I1873" s="3"/>
      <c r="J1873" s="3"/>
    </row>
    <row r="1874" spans="1:10" x14ac:dyDescent="0.3">
      <c r="A1874" s="3"/>
      <c r="B1874" s="3"/>
      <c r="C1874" s="3"/>
      <c r="D1874" s="3"/>
      <c r="E1874" s="3"/>
      <c r="F1874" s="3"/>
      <c r="G1874" s="3"/>
      <c r="H1874" s="3"/>
      <c r="I1874" s="3"/>
      <c r="J1874" s="3"/>
    </row>
    <row r="1875" spans="1:10" x14ac:dyDescent="0.3">
      <c r="A1875" s="3"/>
      <c r="B1875" s="3"/>
      <c r="C1875" s="3"/>
      <c r="D1875" s="3"/>
      <c r="E1875" s="3"/>
      <c r="F1875" s="3"/>
      <c r="G1875" s="3"/>
      <c r="H1875" s="3"/>
      <c r="I1875" s="3"/>
      <c r="J1875" s="3"/>
    </row>
    <row r="1876" spans="1:10" x14ac:dyDescent="0.3">
      <c r="A1876" s="3"/>
      <c r="B1876" s="3"/>
      <c r="C1876" s="3"/>
      <c r="D1876" s="3"/>
      <c r="E1876" s="3"/>
      <c r="F1876" s="3"/>
      <c r="G1876" s="3"/>
      <c r="H1876" s="3"/>
      <c r="I1876" s="3"/>
      <c r="J1876" s="3"/>
    </row>
    <row r="1877" spans="1:10" x14ac:dyDescent="0.3">
      <c r="A1877" s="3"/>
      <c r="B1877" s="3"/>
      <c r="C1877" s="3"/>
      <c r="D1877" s="3"/>
      <c r="E1877" s="3"/>
      <c r="F1877" s="3"/>
      <c r="G1877" s="3"/>
      <c r="H1877" s="3"/>
      <c r="I1877" s="3"/>
      <c r="J1877" s="3"/>
    </row>
    <row r="1878" spans="1:10" x14ac:dyDescent="0.3">
      <c r="A1878" s="3"/>
      <c r="B1878" s="3"/>
      <c r="C1878" s="3"/>
      <c r="D1878" s="3"/>
      <c r="E1878" s="3"/>
      <c r="F1878" s="3"/>
      <c r="G1878" s="3"/>
      <c r="H1878" s="3"/>
      <c r="I1878" s="3"/>
      <c r="J1878" s="3"/>
    </row>
    <row r="1879" spans="1:10" x14ac:dyDescent="0.3">
      <c r="A1879" s="3"/>
      <c r="B1879" s="3"/>
      <c r="C1879" s="3"/>
      <c r="D1879" s="3"/>
      <c r="E1879" s="3"/>
      <c r="F1879" s="3"/>
      <c r="G1879" s="3"/>
      <c r="H1879" s="3"/>
      <c r="I1879" s="3"/>
      <c r="J1879" s="3"/>
    </row>
    <row r="1880" spans="1:10" x14ac:dyDescent="0.3">
      <c r="A1880" s="3"/>
      <c r="B1880" s="3"/>
      <c r="C1880" s="3"/>
      <c r="D1880" s="3"/>
      <c r="E1880" s="3"/>
      <c r="F1880" s="3"/>
      <c r="G1880" s="3"/>
      <c r="H1880" s="3"/>
      <c r="I1880" s="3"/>
      <c r="J1880" s="3"/>
    </row>
    <row r="1881" spans="1:10" x14ac:dyDescent="0.3">
      <c r="A1881" s="3"/>
      <c r="B1881" s="3"/>
      <c r="C1881" s="3"/>
      <c r="D1881" s="3"/>
      <c r="E1881" s="3"/>
      <c r="F1881" s="3"/>
      <c r="G1881" s="3"/>
      <c r="H1881" s="3"/>
      <c r="I1881" s="3"/>
      <c r="J1881" s="3"/>
    </row>
    <row r="1882" spans="1:10" x14ac:dyDescent="0.3">
      <c r="A1882" s="3"/>
      <c r="B1882" s="3"/>
      <c r="C1882" s="3"/>
      <c r="D1882" s="3"/>
      <c r="E1882" s="3"/>
      <c r="F1882" s="3"/>
      <c r="G1882" s="3"/>
      <c r="H1882" s="3"/>
      <c r="I1882" s="3"/>
      <c r="J1882" s="3"/>
    </row>
    <row r="1883" spans="1:10" x14ac:dyDescent="0.3">
      <c r="A1883" s="3"/>
      <c r="B1883" s="3"/>
      <c r="C1883" s="3"/>
      <c r="D1883" s="3"/>
      <c r="E1883" s="3"/>
      <c r="F1883" s="3"/>
      <c r="G1883" s="3"/>
      <c r="H1883" s="3"/>
      <c r="I1883" s="3"/>
      <c r="J1883" s="3"/>
    </row>
    <row r="1884" spans="1:10" x14ac:dyDescent="0.3">
      <c r="A1884" s="3"/>
      <c r="B1884" s="3"/>
      <c r="C1884" s="3"/>
      <c r="D1884" s="3"/>
      <c r="E1884" s="3"/>
      <c r="F1884" s="3"/>
      <c r="G1884" s="3"/>
      <c r="H1884" s="3"/>
      <c r="I1884" s="3"/>
      <c r="J1884" s="3"/>
    </row>
    <row r="1885" spans="1:10" x14ac:dyDescent="0.3">
      <c r="A1885" s="3"/>
      <c r="B1885" s="3"/>
      <c r="C1885" s="3"/>
      <c r="D1885" s="3"/>
      <c r="E1885" s="3"/>
      <c r="F1885" s="3"/>
      <c r="G1885" s="3"/>
      <c r="H1885" s="3"/>
      <c r="I1885" s="3"/>
      <c r="J1885" s="3"/>
    </row>
    <row r="1886" spans="1:10" x14ac:dyDescent="0.3">
      <c r="A1886" s="3"/>
      <c r="B1886" s="3"/>
      <c r="C1886" s="3"/>
      <c r="D1886" s="3"/>
      <c r="E1886" s="3"/>
      <c r="F1886" s="3"/>
      <c r="G1886" s="3"/>
      <c r="H1886" s="3"/>
      <c r="I1886" s="3"/>
      <c r="J1886" s="3"/>
    </row>
    <row r="1887" spans="1:10" x14ac:dyDescent="0.3">
      <c r="A1887" s="3"/>
      <c r="B1887" s="3"/>
      <c r="C1887" s="3"/>
      <c r="D1887" s="3"/>
      <c r="E1887" s="3"/>
      <c r="F1887" s="3"/>
      <c r="G1887" s="3"/>
      <c r="H1887" s="3"/>
      <c r="I1887" s="3"/>
      <c r="J1887" s="3"/>
    </row>
    <row r="1888" spans="1:10" x14ac:dyDescent="0.3">
      <c r="A1888" s="3"/>
      <c r="B1888" s="3"/>
      <c r="C1888" s="3"/>
      <c r="D1888" s="3"/>
      <c r="E1888" s="3"/>
      <c r="F1888" s="3"/>
      <c r="G1888" s="3"/>
      <c r="H1888" s="3"/>
      <c r="I1888" s="3"/>
      <c r="J1888" s="3"/>
    </row>
    <row r="1889" spans="1:10" x14ac:dyDescent="0.3">
      <c r="A1889" s="3"/>
      <c r="B1889" s="3"/>
      <c r="C1889" s="3"/>
      <c r="D1889" s="3"/>
      <c r="E1889" s="3"/>
      <c r="F1889" s="3"/>
      <c r="G1889" s="3"/>
      <c r="H1889" s="3"/>
      <c r="I1889" s="3"/>
      <c r="J1889" s="3"/>
    </row>
    <row r="1890" spans="1:10" x14ac:dyDescent="0.3">
      <c r="A1890" s="3"/>
      <c r="B1890" s="3"/>
      <c r="C1890" s="3"/>
      <c r="D1890" s="3"/>
      <c r="E1890" s="3"/>
      <c r="F1890" s="3"/>
      <c r="G1890" s="3"/>
      <c r="H1890" s="3"/>
      <c r="I1890" s="3"/>
      <c r="J1890" s="3"/>
    </row>
    <row r="1891" spans="1:10" x14ac:dyDescent="0.3">
      <c r="A1891" s="3"/>
      <c r="B1891" s="3"/>
      <c r="C1891" s="3"/>
      <c r="D1891" s="3"/>
      <c r="E1891" s="3"/>
      <c r="F1891" s="3"/>
      <c r="G1891" s="3"/>
      <c r="H1891" s="3"/>
      <c r="I1891" s="3"/>
      <c r="J1891" s="3"/>
    </row>
    <row r="1892" spans="1:10" x14ac:dyDescent="0.3">
      <c r="A1892" s="3"/>
      <c r="B1892" s="3"/>
      <c r="C1892" s="3"/>
      <c r="D1892" s="3"/>
      <c r="E1892" s="3"/>
      <c r="F1892" s="3"/>
      <c r="G1892" s="3"/>
      <c r="H1892" s="3"/>
      <c r="I1892" s="3"/>
      <c r="J1892" s="3"/>
    </row>
    <row r="1893" spans="1:10" x14ac:dyDescent="0.3">
      <c r="A1893" s="3"/>
      <c r="B1893" s="3"/>
      <c r="C1893" s="3"/>
      <c r="D1893" s="3"/>
      <c r="E1893" s="3"/>
      <c r="F1893" s="3"/>
      <c r="G1893" s="3"/>
      <c r="H1893" s="3"/>
      <c r="I1893" s="3"/>
      <c r="J1893" s="3"/>
    </row>
    <row r="1894" spans="1:10" x14ac:dyDescent="0.3">
      <c r="A1894" s="3"/>
      <c r="B1894" s="3"/>
      <c r="C1894" s="3"/>
      <c r="D1894" s="3"/>
      <c r="E1894" s="3"/>
      <c r="F1894" s="3"/>
      <c r="G1894" s="3"/>
      <c r="H1894" s="3"/>
      <c r="I1894" s="3"/>
      <c r="J1894" s="3"/>
    </row>
    <row r="1895" spans="1:10" x14ac:dyDescent="0.3">
      <c r="A1895" s="3"/>
      <c r="B1895" s="3"/>
      <c r="C1895" s="3"/>
      <c r="D1895" s="3"/>
      <c r="E1895" s="3"/>
      <c r="F1895" s="3"/>
      <c r="G1895" s="3"/>
      <c r="H1895" s="3"/>
      <c r="I1895" s="3"/>
      <c r="J1895" s="3"/>
    </row>
    <row r="1896" spans="1:10" x14ac:dyDescent="0.3">
      <c r="A1896" s="3"/>
      <c r="B1896" s="3"/>
      <c r="C1896" s="3"/>
      <c r="D1896" s="3"/>
      <c r="E1896" s="3"/>
      <c r="F1896" s="3"/>
      <c r="G1896" s="3"/>
      <c r="H1896" s="3"/>
      <c r="I1896" s="3"/>
      <c r="J1896" s="3"/>
    </row>
    <row r="1897" spans="1:10" x14ac:dyDescent="0.3">
      <c r="A1897" s="3"/>
      <c r="B1897" s="3"/>
      <c r="C1897" s="3"/>
      <c r="D1897" s="3"/>
      <c r="E1897" s="3"/>
      <c r="F1897" s="3"/>
      <c r="G1897" s="3"/>
      <c r="H1897" s="3"/>
      <c r="I1897" s="3"/>
      <c r="J1897" s="3"/>
    </row>
    <row r="1898" spans="1:10" x14ac:dyDescent="0.3">
      <c r="A1898" s="3"/>
      <c r="B1898" s="3"/>
      <c r="C1898" s="3"/>
      <c r="D1898" s="3"/>
      <c r="E1898" s="3"/>
      <c r="F1898" s="3"/>
      <c r="G1898" s="3"/>
      <c r="H1898" s="3"/>
      <c r="I1898" s="3"/>
      <c r="J1898" s="3"/>
    </row>
    <row r="1899" spans="1:10" x14ac:dyDescent="0.3">
      <c r="A1899" s="3"/>
      <c r="B1899" s="3"/>
      <c r="C1899" s="3"/>
      <c r="D1899" s="3"/>
      <c r="E1899" s="3"/>
      <c r="F1899" s="3"/>
      <c r="G1899" s="3"/>
      <c r="H1899" s="3"/>
      <c r="I1899" s="3"/>
      <c r="J1899" s="3"/>
    </row>
    <row r="1900" spans="1:10" x14ac:dyDescent="0.3">
      <c r="A1900" s="3"/>
      <c r="B1900" s="3"/>
      <c r="C1900" s="3"/>
      <c r="D1900" s="3"/>
      <c r="E1900" s="3"/>
      <c r="F1900" s="3"/>
      <c r="G1900" s="3"/>
      <c r="H1900" s="3"/>
      <c r="I1900" s="3"/>
      <c r="J1900" s="3"/>
    </row>
    <row r="1901" spans="1:10" x14ac:dyDescent="0.3">
      <c r="A1901" s="3"/>
      <c r="B1901" s="3"/>
      <c r="C1901" s="3"/>
      <c r="D1901" s="3"/>
      <c r="E1901" s="3"/>
      <c r="F1901" s="3"/>
      <c r="G1901" s="3"/>
      <c r="H1901" s="3"/>
      <c r="I1901" s="3"/>
      <c r="J1901" s="3"/>
    </row>
    <row r="1902" spans="1:10" x14ac:dyDescent="0.3">
      <c r="A1902" s="3"/>
      <c r="B1902" s="3"/>
      <c r="C1902" s="3"/>
      <c r="D1902" s="3"/>
      <c r="E1902" s="3"/>
      <c r="F1902" s="3"/>
      <c r="G1902" s="3"/>
      <c r="H1902" s="3"/>
      <c r="I1902" s="3"/>
      <c r="J1902" s="3"/>
    </row>
    <row r="1903" spans="1:10" x14ac:dyDescent="0.3">
      <c r="A1903" s="3"/>
      <c r="B1903" s="3"/>
      <c r="C1903" s="3"/>
      <c r="D1903" s="3"/>
      <c r="E1903" s="3"/>
      <c r="F1903" s="3"/>
      <c r="G1903" s="3"/>
      <c r="H1903" s="3"/>
      <c r="I1903" s="3"/>
      <c r="J1903" s="3"/>
    </row>
    <row r="1904" spans="1:10" x14ac:dyDescent="0.3">
      <c r="A1904" s="3"/>
      <c r="B1904" s="3"/>
      <c r="C1904" s="3"/>
      <c r="D1904" s="3"/>
      <c r="E1904" s="3"/>
      <c r="F1904" s="3"/>
      <c r="G1904" s="3"/>
      <c r="H1904" s="3"/>
      <c r="I1904" s="3"/>
      <c r="J1904" s="3"/>
    </row>
    <row r="1905" spans="1:10" x14ac:dyDescent="0.3">
      <c r="A1905" s="3"/>
      <c r="B1905" s="3"/>
      <c r="C1905" s="3"/>
      <c r="D1905" s="3"/>
      <c r="E1905" s="3"/>
      <c r="F1905" s="3"/>
      <c r="G1905" s="3"/>
      <c r="H1905" s="3"/>
      <c r="I1905" s="3"/>
      <c r="J1905" s="3"/>
    </row>
    <row r="1906" spans="1:10" x14ac:dyDescent="0.3">
      <c r="A1906" s="3"/>
      <c r="B1906" s="3"/>
      <c r="C1906" s="3"/>
      <c r="D1906" s="3"/>
      <c r="E1906" s="3"/>
      <c r="F1906" s="3"/>
      <c r="G1906" s="3"/>
      <c r="H1906" s="3"/>
      <c r="I1906" s="3"/>
      <c r="J1906" s="3"/>
    </row>
    <row r="1907" spans="1:10" x14ac:dyDescent="0.3">
      <c r="A1907" s="3"/>
      <c r="B1907" s="3"/>
      <c r="C1907" s="3"/>
      <c r="D1907" s="3"/>
      <c r="E1907" s="3"/>
      <c r="F1907" s="3"/>
      <c r="G1907" s="3"/>
      <c r="H1907" s="3"/>
      <c r="I1907" s="3"/>
      <c r="J1907" s="3"/>
    </row>
    <row r="1908" spans="1:10" x14ac:dyDescent="0.3">
      <c r="A1908" s="3"/>
      <c r="B1908" s="3"/>
      <c r="C1908" s="3"/>
      <c r="D1908" s="3"/>
      <c r="E1908" s="3"/>
      <c r="F1908" s="3"/>
      <c r="G1908" s="3"/>
      <c r="H1908" s="3"/>
      <c r="I1908" s="3"/>
      <c r="J1908" s="3"/>
    </row>
    <row r="1909" spans="1:10" x14ac:dyDescent="0.3">
      <c r="A1909" s="3"/>
      <c r="B1909" s="3"/>
      <c r="C1909" s="3"/>
      <c r="D1909" s="3"/>
      <c r="E1909" s="3"/>
      <c r="F1909" s="3"/>
      <c r="G1909" s="3"/>
      <c r="H1909" s="3"/>
      <c r="I1909" s="3"/>
      <c r="J1909" s="3"/>
    </row>
    <row r="1910" spans="1:10" x14ac:dyDescent="0.3">
      <c r="A1910" s="3"/>
      <c r="B1910" s="3"/>
      <c r="C1910" s="3"/>
      <c r="D1910" s="3"/>
      <c r="E1910" s="3"/>
      <c r="F1910" s="3"/>
      <c r="G1910" s="3"/>
      <c r="H1910" s="3"/>
      <c r="I1910" s="3"/>
      <c r="J1910" s="3"/>
    </row>
    <row r="1911" spans="1:10" x14ac:dyDescent="0.3">
      <c r="A1911" s="3"/>
      <c r="B1911" s="3"/>
      <c r="C1911" s="3"/>
      <c r="D1911" s="3"/>
      <c r="E1911" s="3"/>
      <c r="F1911" s="3"/>
      <c r="G1911" s="3"/>
      <c r="H1911" s="3"/>
      <c r="I1911" s="3"/>
      <c r="J1911" s="3"/>
    </row>
    <row r="1912" spans="1:10" x14ac:dyDescent="0.3">
      <c r="A1912" s="3"/>
      <c r="B1912" s="3"/>
      <c r="C1912" s="3"/>
      <c r="D1912" s="3"/>
      <c r="E1912" s="3"/>
      <c r="F1912" s="3"/>
      <c r="G1912" s="3"/>
      <c r="H1912" s="3"/>
      <c r="I1912" s="3"/>
      <c r="J1912" s="3"/>
    </row>
    <row r="1913" spans="1:10" x14ac:dyDescent="0.3">
      <c r="A1913" s="3"/>
      <c r="B1913" s="3"/>
      <c r="C1913" s="3"/>
      <c r="D1913" s="3"/>
      <c r="E1913" s="3"/>
      <c r="F1913" s="3"/>
      <c r="G1913" s="3"/>
      <c r="H1913" s="3"/>
      <c r="I1913" s="3"/>
      <c r="J1913" s="3"/>
    </row>
    <row r="1914" spans="1:10" x14ac:dyDescent="0.3">
      <c r="A1914" s="3"/>
      <c r="B1914" s="3"/>
      <c r="C1914" s="3"/>
      <c r="D1914" s="3"/>
      <c r="E1914" s="3"/>
      <c r="F1914" s="3"/>
      <c r="G1914" s="3"/>
      <c r="H1914" s="3"/>
      <c r="I1914" s="3"/>
      <c r="J1914" s="3"/>
    </row>
    <row r="1915" spans="1:10" x14ac:dyDescent="0.3">
      <c r="A1915" s="3"/>
      <c r="B1915" s="3"/>
      <c r="C1915" s="3"/>
      <c r="D1915" s="3"/>
      <c r="E1915" s="3"/>
      <c r="F1915" s="3"/>
      <c r="G1915" s="3"/>
      <c r="H1915" s="3"/>
      <c r="I1915" s="3"/>
      <c r="J1915" s="3"/>
    </row>
    <row r="1916" spans="1:10" x14ac:dyDescent="0.3">
      <c r="A1916" s="3"/>
      <c r="B1916" s="3"/>
      <c r="C1916" s="3"/>
      <c r="D1916" s="3"/>
      <c r="E1916" s="3"/>
      <c r="F1916" s="3"/>
      <c r="G1916" s="3"/>
      <c r="H1916" s="3"/>
      <c r="I1916" s="3"/>
      <c r="J1916" s="3"/>
    </row>
    <row r="1917" spans="1:10" x14ac:dyDescent="0.3">
      <c r="A1917" s="3"/>
      <c r="B1917" s="3"/>
      <c r="C1917" s="3"/>
      <c r="D1917" s="3"/>
      <c r="E1917" s="3"/>
      <c r="F1917" s="3"/>
      <c r="G1917" s="3"/>
      <c r="H1917" s="3"/>
      <c r="I1917" s="3"/>
      <c r="J1917" s="3"/>
    </row>
    <row r="1918" spans="1:10" x14ac:dyDescent="0.3">
      <c r="A1918" s="3"/>
      <c r="B1918" s="3"/>
      <c r="C1918" s="3"/>
      <c r="D1918" s="3"/>
      <c r="E1918" s="3"/>
      <c r="F1918" s="3"/>
      <c r="G1918" s="3"/>
      <c r="H1918" s="3"/>
      <c r="I1918" s="3"/>
      <c r="J1918" s="3"/>
    </row>
    <row r="1919" spans="1:10" x14ac:dyDescent="0.3">
      <c r="A1919" s="3"/>
      <c r="B1919" s="3"/>
      <c r="C1919" s="3"/>
      <c r="D1919" s="3"/>
      <c r="E1919" s="3"/>
      <c r="F1919" s="3"/>
      <c r="G1919" s="3"/>
      <c r="H1919" s="3"/>
      <c r="I1919" s="3"/>
      <c r="J1919" s="3"/>
    </row>
    <row r="1920" spans="1:10" x14ac:dyDescent="0.3">
      <c r="A1920" s="3"/>
      <c r="B1920" s="3"/>
      <c r="C1920" s="3"/>
      <c r="D1920" s="3"/>
      <c r="E1920" s="3"/>
      <c r="F1920" s="3"/>
      <c r="G1920" s="3"/>
      <c r="H1920" s="3"/>
      <c r="I1920" s="3"/>
      <c r="J1920" s="3"/>
    </row>
    <row r="1921" spans="1:10" x14ac:dyDescent="0.3">
      <c r="A1921" s="3"/>
      <c r="B1921" s="3"/>
      <c r="C1921" s="3"/>
      <c r="D1921" s="3"/>
      <c r="E1921" s="3"/>
      <c r="F1921" s="3"/>
      <c r="G1921" s="3"/>
      <c r="H1921" s="3"/>
      <c r="I1921" s="3"/>
      <c r="J1921" s="3"/>
    </row>
    <row r="1922" spans="1:10" x14ac:dyDescent="0.3">
      <c r="A1922" s="3"/>
      <c r="B1922" s="3"/>
      <c r="C1922" s="3"/>
      <c r="D1922" s="3"/>
      <c r="E1922" s="3"/>
      <c r="F1922" s="3"/>
      <c r="G1922" s="3"/>
      <c r="H1922" s="3"/>
      <c r="I1922" s="3"/>
      <c r="J1922" s="3"/>
    </row>
    <row r="1923" spans="1:10" x14ac:dyDescent="0.3">
      <c r="A1923" s="3"/>
      <c r="B1923" s="3"/>
      <c r="C1923" s="3"/>
      <c r="D1923" s="3"/>
      <c r="E1923" s="3"/>
      <c r="F1923" s="3"/>
      <c r="G1923" s="3"/>
      <c r="H1923" s="3"/>
      <c r="I1923" s="3"/>
      <c r="J1923" s="3"/>
    </row>
    <row r="1924" spans="1:10" x14ac:dyDescent="0.3">
      <c r="A1924" s="3"/>
      <c r="B1924" s="3"/>
      <c r="C1924" s="3"/>
      <c r="D1924" s="3"/>
      <c r="E1924" s="3"/>
      <c r="F1924" s="3"/>
      <c r="G1924" s="3"/>
      <c r="H1924" s="3"/>
      <c r="I1924" s="3"/>
      <c r="J1924" s="3"/>
    </row>
    <row r="1925" spans="1:10" x14ac:dyDescent="0.3">
      <c r="A1925" s="3"/>
      <c r="B1925" s="3"/>
      <c r="C1925" s="3"/>
      <c r="D1925" s="3"/>
      <c r="E1925" s="3"/>
      <c r="F1925" s="3"/>
      <c r="G1925" s="3"/>
      <c r="H1925" s="3"/>
      <c r="I1925" s="3"/>
      <c r="J1925" s="3"/>
    </row>
    <row r="1926" spans="1:10" x14ac:dyDescent="0.3">
      <c r="A1926" s="3"/>
      <c r="B1926" s="3"/>
      <c r="C1926" s="3"/>
      <c r="D1926" s="3"/>
      <c r="E1926" s="3"/>
      <c r="F1926" s="3"/>
      <c r="G1926" s="3"/>
      <c r="H1926" s="3"/>
      <c r="I1926" s="3"/>
      <c r="J1926" s="3"/>
    </row>
    <row r="1927" spans="1:10" x14ac:dyDescent="0.3">
      <c r="A1927" s="3"/>
      <c r="B1927" s="3"/>
      <c r="C1927" s="3"/>
      <c r="D1927" s="3"/>
      <c r="E1927" s="3"/>
      <c r="F1927" s="3"/>
      <c r="G1927" s="3"/>
      <c r="H1927" s="3"/>
      <c r="I1927" s="3"/>
      <c r="J1927" s="3"/>
    </row>
    <row r="1928" spans="1:10" x14ac:dyDescent="0.3">
      <c r="A1928" s="3"/>
      <c r="B1928" s="3"/>
      <c r="C1928" s="3"/>
      <c r="D1928" s="3"/>
      <c r="E1928" s="3"/>
      <c r="F1928" s="3"/>
      <c r="G1928" s="3"/>
      <c r="H1928" s="3"/>
      <c r="I1928" s="3"/>
      <c r="J1928" s="3"/>
    </row>
    <row r="1929" spans="1:10" x14ac:dyDescent="0.3">
      <c r="A1929" s="3"/>
      <c r="B1929" s="3"/>
      <c r="C1929" s="3"/>
      <c r="D1929" s="3"/>
      <c r="E1929" s="3"/>
      <c r="F1929" s="3"/>
      <c r="G1929" s="3"/>
      <c r="H1929" s="3"/>
      <c r="I1929" s="3"/>
      <c r="J1929" s="3"/>
    </row>
    <row r="1930" spans="1:10" x14ac:dyDescent="0.3">
      <c r="A1930" s="3"/>
      <c r="B1930" s="3"/>
      <c r="C1930" s="3"/>
      <c r="D1930" s="3"/>
      <c r="E1930" s="3"/>
      <c r="F1930" s="3"/>
      <c r="G1930" s="3"/>
      <c r="H1930" s="3"/>
      <c r="I1930" s="3"/>
      <c r="J1930" s="3"/>
    </row>
    <row r="1931" spans="1:10" x14ac:dyDescent="0.3">
      <c r="A1931" s="3"/>
      <c r="B1931" s="3"/>
      <c r="C1931" s="3"/>
      <c r="D1931" s="3"/>
      <c r="E1931" s="3"/>
      <c r="F1931" s="3"/>
      <c r="G1931" s="3"/>
      <c r="H1931" s="3"/>
      <c r="I1931" s="3"/>
      <c r="J1931" s="3"/>
    </row>
    <row r="1932" spans="1:10" x14ac:dyDescent="0.3">
      <c r="A1932" s="3"/>
      <c r="B1932" s="3"/>
      <c r="C1932" s="3"/>
      <c r="D1932" s="3"/>
      <c r="E1932" s="3"/>
      <c r="F1932" s="3"/>
      <c r="G1932" s="3"/>
      <c r="H1932" s="3"/>
      <c r="I1932" s="3"/>
      <c r="J1932" s="3"/>
    </row>
    <row r="1933" spans="1:10" x14ac:dyDescent="0.3">
      <c r="A1933" s="3"/>
      <c r="B1933" s="3"/>
      <c r="C1933" s="3"/>
      <c r="D1933" s="3"/>
      <c r="E1933" s="3"/>
      <c r="F1933" s="3"/>
      <c r="G1933" s="3"/>
      <c r="H1933" s="3"/>
      <c r="I1933" s="3"/>
      <c r="J1933" s="3"/>
    </row>
    <row r="1934" spans="1:10" x14ac:dyDescent="0.3">
      <c r="A1934" s="3"/>
      <c r="B1934" s="3"/>
      <c r="C1934" s="3"/>
      <c r="D1934" s="3"/>
      <c r="E1934" s="3"/>
      <c r="F1934" s="3"/>
      <c r="G1934" s="3"/>
      <c r="H1934" s="3"/>
      <c r="I1934" s="3"/>
      <c r="J1934" s="3"/>
    </row>
    <row r="1935" spans="1:10" x14ac:dyDescent="0.3">
      <c r="A1935" s="3"/>
      <c r="B1935" s="3"/>
      <c r="C1935" s="3"/>
      <c r="D1935" s="3"/>
      <c r="E1935" s="3"/>
      <c r="F1935" s="3"/>
      <c r="G1935" s="3"/>
      <c r="H1935" s="3"/>
      <c r="I1935" s="3"/>
      <c r="J1935" s="3"/>
    </row>
    <row r="1936" spans="1:10" x14ac:dyDescent="0.3">
      <c r="A1936" s="3"/>
      <c r="B1936" s="3"/>
      <c r="C1936" s="3"/>
      <c r="D1936" s="3"/>
      <c r="E1936" s="3"/>
      <c r="F1936" s="3"/>
      <c r="G1936" s="3"/>
      <c r="H1936" s="3"/>
      <c r="I1936" s="3"/>
      <c r="J1936" s="3"/>
    </row>
    <row r="1937" spans="1:10" x14ac:dyDescent="0.3">
      <c r="A1937" s="3"/>
      <c r="B1937" s="3"/>
      <c r="C1937" s="3"/>
      <c r="D1937" s="3"/>
      <c r="E1937" s="3"/>
      <c r="F1937" s="3"/>
      <c r="G1937" s="3"/>
      <c r="H1937" s="3"/>
      <c r="I1937" s="3"/>
      <c r="J1937" s="3"/>
    </row>
    <row r="1938" spans="1:10" x14ac:dyDescent="0.3">
      <c r="A1938" s="3"/>
      <c r="B1938" s="3"/>
      <c r="C1938" s="3"/>
      <c r="D1938" s="3"/>
      <c r="E1938" s="3"/>
      <c r="F1938" s="3"/>
      <c r="G1938" s="3"/>
      <c r="H1938" s="3"/>
      <c r="I1938" s="3"/>
      <c r="J1938" s="3"/>
    </row>
    <row r="1939" spans="1:10" x14ac:dyDescent="0.3">
      <c r="A1939" s="3"/>
      <c r="B1939" s="3"/>
      <c r="C1939" s="3"/>
      <c r="D1939" s="3"/>
      <c r="E1939" s="3"/>
      <c r="F1939" s="3"/>
      <c r="G1939" s="3"/>
      <c r="H1939" s="3"/>
      <c r="I1939" s="3"/>
      <c r="J1939" s="3"/>
    </row>
    <row r="1940" spans="1:10" x14ac:dyDescent="0.3">
      <c r="A1940" s="3"/>
      <c r="B1940" s="3"/>
      <c r="C1940" s="3"/>
      <c r="D1940" s="3"/>
      <c r="E1940" s="3"/>
      <c r="F1940" s="3"/>
      <c r="G1940" s="3"/>
      <c r="H1940" s="3"/>
      <c r="I1940" s="3"/>
      <c r="J1940" s="3"/>
    </row>
    <row r="1941" spans="1:10" x14ac:dyDescent="0.3">
      <c r="A1941" s="3"/>
      <c r="B1941" s="3"/>
      <c r="C1941" s="3"/>
      <c r="D1941" s="3"/>
      <c r="E1941" s="3"/>
      <c r="F1941" s="3"/>
      <c r="G1941" s="3"/>
      <c r="H1941" s="3"/>
      <c r="I1941" s="3"/>
      <c r="J1941" s="3"/>
    </row>
    <row r="1942" spans="1:10" x14ac:dyDescent="0.3">
      <c r="A1942" s="3"/>
      <c r="B1942" s="3"/>
      <c r="C1942" s="3"/>
      <c r="D1942" s="3"/>
      <c r="E1942" s="3"/>
      <c r="F1942" s="3"/>
      <c r="G1942" s="3"/>
      <c r="H1942" s="3"/>
      <c r="I1942" s="3"/>
      <c r="J1942" s="3"/>
    </row>
    <row r="1943" spans="1:10" x14ac:dyDescent="0.3">
      <c r="A1943" s="3"/>
      <c r="B1943" s="3"/>
      <c r="C1943" s="3"/>
      <c r="D1943" s="3"/>
      <c r="E1943" s="3"/>
      <c r="F1943" s="3"/>
      <c r="G1943" s="3"/>
      <c r="H1943" s="3"/>
      <c r="I1943" s="3"/>
      <c r="J1943" s="3"/>
    </row>
    <row r="1944" spans="1:10" x14ac:dyDescent="0.3">
      <c r="A1944" s="3"/>
      <c r="B1944" s="3"/>
      <c r="C1944" s="3"/>
      <c r="D1944" s="3"/>
      <c r="E1944" s="3"/>
      <c r="F1944" s="3"/>
      <c r="G1944" s="3"/>
      <c r="H1944" s="3"/>
      <c r="I1944" s="3"/>
      <c r="J1944" s="3"/>
    </row>
    <row r="1945" spans="1:10" x14ac:dyDescent="0.3">
      <c r="A1945" s="3"/>
      <c r="B1945" s="3"/>
      <c r="C1945" s="3"/>
      <c r="D1945" s="3"/>
      <c r="E1945" s="3"/>
      <c r="F1945" s="3"/>
      <c r="G1945" s="3"/>
      <c r="H1945" s="3"/>
      <c r="I1945" s="3"/>
      <c r="J1945" s="3"/>
    </row>
    <row r="1946" spans="1:10" x14ac:dyDescent="0.3">
      <c r="A1946" s="3"/>
      <c r="B1946" s="3"/>
      <c r="C1946" s="3"/>
      <c r="D1946" s="3"/>
      <c r="E1946" s="3"/>
      <c r="F1946" s="3"/>
      <c r="G1946" s="3"/>
      <c r="H1946" s="3"/>
      <c r="I1946" s="3"/>
      <c r="J1946" s="3"/>
    </row>
    <row r="1947" spans="1:10" x14ac:dyDescent="0.3">
      <c r="A1947" s="3"/>
      <c r="B1947" s="3"/>
      <c r="C1947" s="3"/>
      <c r="D1947" s="3"/>
      <c r="E1947" s="3"/>
      <c r="F1947" s="3"/>
      <c r="G1947" s="3"/>
      <c r="H1947" s="3"/>
      <c r="I1947" s="3"/>
      <c r="J1947" s="3"/>
    </row>
    <row r="1948" spans="1:10" x14ac:dyDescent="0.3">
      <c r="A1948" s="3"/>
      <c r="B1948" s="3"/>
      <c r="C1948" s="3"/>
      <c r="D1948" s="3"/>
      <c r="E1948" s="3"/>
      <c r="F1948" s="3"/>
      <c r="G1948" s="3"/>
      <c r="H1948" s="3"/>
      <c r="I1948" s="3"/>
      <c r="J1948" s="3"/>
    </row>
    <row r="1949" spans="1:10" x14ac:dyDescent="0.3">
      <c r="A1949" s="3"/>
      <c r="B1949" s="3"/>
      <c r="C1949" s="3"/>
      <c r="D1949" s="3"/>
      <c r="E1949" s="3"/>
      <c r="F1949" s="3"/>
      <c r="G1949" s="3"/>
      <c r="H1949" s="3"/>
      <c r="I1949" s="3"/>
      <c r="J1949" s="3"/>
    </row>
    <row r="1950" spans="1:10" x14ac:dyDescent="0.3">
      <c r="A1950" s="3"/>
      <c r="B1950" s="3"/>
      <c r="C1950" s="3"/>
      <c r="D1950" s="3"/>
      <c r="E1950" s="3"/>
      <c r="F1950" s="3"/>
      <c r="G1950" s="3"/>
      <c r="H1950" s="3"/>
      <c r="I1950" s="3"/>
      <c r="J1950" s="3"/>
    </row>
    <row r="1951" spans="1:10" x14ac:dyDescent="0.3">
      <c r="A1951" s="3"/>
      <c r="B1951" s="3"/>
      <c r="C1951" s="3"/>
      <c r="D1951" s="3"/>
      <c r="E1951" s="3"/>
      <c r="F1951" s="3"/>
      <c r="G1951" s="3"/>
      <c r="H1951" s="3"/>
      <c r="I1951" s="3"/>
      <c r="J1951" s="3"/>
    </row>
    <row r="1952" spans="1:10" x14ac:dyDescent="0.3">
      <c r="A1952" s="3"/>
      <c r="B1952" s="3"/>
      <c r="C1952" s="3"/>
      <c r="D1952" s="3"/>
      <c r="E1952" s="3"/>
      <c r="F1952" s="3"/>
      <c r="G1952" s="3"/>
      <c r="H1952" s="3"/>
      <c r="I1952" s="3"/>
      <c r="J1952" s="3"/>
    </row>
    <row r="1953" spans="1:10" x14ac:dyDescent="0.3">
      <c r="A1953" s="3"/>
      <c r="B1953" s="3"/>
      <c r="C1953" s="3"/>
      <c r="D1953" s="3"/>
      <c r="E1953" s="3"/>
      <c r="F1953" s="3"/>
      <c r="G1953" s="3"/>
      <c r="H1953" s="3"/>
      <c r="I1953" s="3"/>
      <c r="J1953" s="3"/>
    </row>
    <row r="1954" spans="1:10" x14ac:dyDescent="0.3">
      <c r="A1954" s="3"/>
      <c r="B1954" s="3"/>
      <c r="C1954" s="3"/>
      <c r="D1954" s="3"/>
      <c r="E1954" s="3"/>
      <c r="F1954" s="3"/>
      <c r="G1954" s="3"/>
      <c r="H1954" s="3"/>
      <c r="I1954" s="3"/>
      <c r="J1954" s="3"/>
    </row>
    <row r="1955" spans="1:10" x14ac:dyDescent="0.3">
      <c r="A1955" s="3"/>
      <c r="B1955" s="3"/>
      <c r="C1955" s="3"/>
      <c r="D1955" s="3"/>
      <c r="E1955" s="3"/>
      <c r="F1955" s="3"/>
      <c r="G1955" s="3"/>
      <c r="H1955" s="3"/>
      <c r="I1955" s="3"/>
      <c r="J1955" s="3"/>
    </row>
    <row r="1956" spans="1:10" x14ac:dyDescent="0.3">
      <c r="A1956" s="3"/>
      <c r="B1956" s="3"/>
      <c r="C1956" s="3"/>
      <c r="D1956" s="3"/>
      <c r="E1956" s="3"/>
      <c r="F1956" s="3"/>
      <c r="G1956" s="3"/>
      <c r="H1956" s="3"/>
      <c r="I1956" s="3"/>
      <c r="J1956" s="3"/>
    </row>
    <row r="1957" spans="1:10" x14ac:dyDescent="0.3">
      <c r="A1957" s="3"/>
      <c r="B1957" s="3"/>
      <c r="C1957" s="3"/>
      <c r="D1957" s="3"/>
      <c r="E1957" s="3"/>
      <c r="F1957" s="3"/>
      <c r="G1957" s="3"/>
      <c r="H1957" s="3"/>
      <c r="I1957" s="3"/>
      <c r="J1957" s="3"/>
    </row>
    <row r="1958" spans="1:10" x14ac:dyDescent="0.3">
      <c r="A1958" s="3"/>
      <c r="B1958" s="3"/>
      <c r="C1958" s="3"/>
      <c r="D1958" s="3"/>
      <c r="E1958" s="3"/>
      <c r="F1958" s="3"/>
      <c r="G1958" s="3"/>
      <c r="H1958" s="3"/>
      <c r="I1958" s="3"/>
      <c r="J1958" s="3"/>
    </row>
    <row r="1959" spans="1:10" x14ac:dyDescent="0.3">
      <c r="A1959" s="3"/>
      <c r="B1959" s="3"/>
      <c r="C1959" s="3"/>
      <c r="D1959" s="3"/>
      <c r="E1959" s="3"/>
      <c r="F1959" s="3"/>
      <c r="G1959" s="3"/>
      <c r="H1959" s="3"/>
      <c r="I1959" s="3"/>
      <c r="J1959" s="3"/>
    </row>
    <row r="1960" spans="1:10" x14ac:dyDescent="0.3">
      <c r="A1960" s="3"/>
      <c r="B1960" s="3"/>
      <c r="C1960" s="3"/>
      <c r="D1960" s="3"/>
      <c r="E1960" s="3"/>
      <c r="F1960" s="3"/>
      <c r="G1960" s="3"/>
      <c r="H1960" s="3"/>
      <c r="I1960" s="3"/>
      <c r="J1960" s="3"/>
    </row>
    <row r="1961" spans="1:10" x14ac:dyDescent="0.3">
      <c r="A1961" s="3"/>
      <c r="B1961" s="3"/>
      <c r="C1961" s="3"/>
      <c r="D1961" s="3"/>
      <c r="E1961" s="3"/>
      <c r="F1961" s="3"/>
      <c r="G1961" s="3"/>
      <c r="H1961" s="3"/>
      <c r="I1961" s="3"/>
      <c r="J1961" s="3"/>
    </row>
    <row r="1962" spans="1:10" x14ac:dyDescent="0.3">
      <c r="A1962" s="3"/>
      <c r="B1962" s="3"/>
      <c r="C1962" s="3"/>
      <c r="D1962" s="3"/>
      <c r="E1962" s="3"/>
      <c r="F1962" s="3"/>
      <c r="G1962" s="3"/>
      <c r="H1962" s="3"/>
      <c r="I1962" s="3"/>
      <c r="J1962" s="3"/>
    </row>
    <row r="1963" spans="1:10" x14ac:dyDescent="0.3">
      <c r="A1963" s="3"/>
      <c r="B1963" s="3"/>
      <c r="C1963" s="3"/>
      <c r="D1963" s="3"/>
      <c r="E1963" s="3"/>
      <c r="F1963" s="3"/>
      <c r="G1963" s="3"/>
      <c r="H1963" s="3"/>
      <c r="I1963" s="3"/>
      <c r="J1963" s="3"/>
    </row>
    <row r="1964" spans="1:10" x14ac:dyDescent="0.3">
      <c r="A1964" s="3"/>
      <c r="B1964" s="3"/>
      <c r="C1964" s="3"/>
      <c r="D1964" s="3"/>
      <c r="E1964" s="3"/>
      <c r="F1964" s="3"/>
      <c r="G1964" s="3"/>
      <c r="H1964" s="3"/>
      <c r="I1964" s="3"/>
      <c r="J1964" s="3"/>
    </row>
    <row r="1965" spans="1:10" x14ac:dyDescent="0.3">
      <c r="A1965" s="3"/>
      <c r="B1965" s="3"/>
      <c r="C1965" s="3"/>
      <c r="D1965" s="3"/>
      <c r="E1965" s="3"/>
      <c r="F1965" s="3"/>
      <c r="G1965" s="3"/>
      <c r="H1965" s="3"/>
      <c r="I1965" s="3"/>
      <c r="J1965" s="3"/>
    </row>
    <row r="1966" spans="1:10" x14ac:dyDescent="0.3">
      <c r="A1966" s="3"/>
      <c r="B1966" s="3"/>
      <c r="C1966" s="3"/>
      <c r="D1966" s="3"/>
      <c r="E1966" s="3"/>
      <c r="F1966" s="3"/>
      <c r="G1966" s="3"/>
      <c r="H1966" s="3"/>
      <c r="I1966" s="3"/>
      <c r="J1966" s="3"/>
    </row>
    <row r="1967" spans="1:10" x14ac:dyDescent="0.3">
      <c r="A1967" s="3"/>
      <c r="B1967" s="3"/>
      <c r="C1967" s="3"/>
      <c r="D1967" s="3"/>
      <c r="E1967" s="3"/>
      <c r="F1967" s="3"/>
      <c r="G1967" s="3"/>
      <c r="H1967" s="3"/>
      <c r="I1967" s="3"/>
      <c r="J1967" s="3"/>
    </row>
    <row r="1968" spans="1:10" x14ac:dyDescent="0.3">
      <c r="A1968" s="3"/>
      <c r="B1968" s="3"/>
      <c r="C1968" s="3"/>
      <c r="D1968" s="3"/>
      <c r="E1968" s="3"/>
      <c r="F1968" s="3"/>
      <c r="G1968" s="3"/>
      <c r="H1968" s="3"/>
      <c r="I1968" s="3"/>
      <c r="J1968" s="3"/>
    </row>
    <row r="1969" spans="1:10" x14ac:dyDescent="0.3">
      <c r="A1969" s="3"/>
      <c r="B1969" s="3"/>
      <c r="C1969" s="3"/>
      <c r="D1969" s="3"/>
      <c r="E1969" s="3"/>
      <c r="F1969" s="3"/>
      <c r="G1969" s="3"/>
      <c r="H1969" s="3"/>
      <c r="I1969" s="3"/>
      <c r="J1969" s="3"/>
    </row>
    <row r="1970" spans="1:10" x14ac:dyDescent="0.3">
      <c r="A1970" s="3"/>
      <c r="B1970" s="3"/>
      <c r="C1970" s="3"/>
      <c r="D1970" s="3"/>
      <c r="E1970" s="3"/>
      <c r="F1970" s="3"/>
      <c r="G1970" s="3"/>
      <c r="H1970" s="3"/>
      <c r="I1970" s="3"/>
      <c r="J1970" s="3"/>
    </row>
    <row r="1971" spans="1:10" x14ac:dyDescent="0.3">
      <c r="A1971" s="3"/>
      <c r="B1971" s="3"/>
      <c r="C1971" s="3"/>
      <c r="D1971" s="3"/>
      <c r="E1971" s="3"/>
      <c r="F1971" s="3"/>
      <c r="G1971" s="3"/>
      <c r="H1971" s="3"/>
      <c r="I1971" s="3"/>
      <c r="J1971" s="3"/>
    </row>
    <row r="1972" spans="1:10" x14ac:dyDescent="0.3">
      <c r="A1972" s="3"/>
      <c r="B1972" s="3"/>
      <c r="C1972" s="3"/>
      <c r="D1972" s="3"/>
      <c r="E1972" s="3"/>
      <c r="F1972" s="3"/>
      <c r="G1972" s="3"/>
      <c r="H1972" s="3"/>
      <c r="I1972" s="3"/>
      <c r="J1972" s="3"/>
    </row>
    <row r="1973" spans="1:10" x14ac:dyDescent="0.3">
      <c r="A1973" s="3"/>
      <c r="B1973" s="3"/>
      <c r="C1973" s="3"/>
      <c r="D1973" s="3"/>
      <c r="E1973" s="3"/>
      <c r="F1973" s="3"/>
      <c r="G1973" s="3"/>
      <c r="H1973" s="3"/>
      <c r="I1973" s="3"/>
      <c r="J1973" s="3"/>
    </row>
    <row r="1974" spans="1:10" x14ac:dyDescent="0.3">
      <c r="A1974" s="3"/>
      <c r="B1974" s="3"/>
      <c r="C1974" s="3"/>
      <c r="D1974" s="3"/>
      <c r="E1974" s="3"/>
      <c r="F1974" s="3"/>
      <c r="G1974" s="3"/>
      <c r="H1974" s="3"/>
      <c r="I1974" s="3"/>
      <c r="J1974" s="3"/>
    </row>
    <row r="1975" spans="1:10" x14ac:dyDescent="0.3">
      <c r="A1975" s="3"/>
      <c r="B1975" s="3"/>
      <c r="C1975" s="3"/>
      <c r="D1975" s="3"/>
      <c r="E1975" s="3"/>
      <c r="F1975" s="3"/>
      <c r="G1975" s="3"/>
      <c r="H1975" s="3"/>
      <c r="I1975" s="3"/>
      <c r="J1975" s="3"/>
    </row>
    <row r="1976" spans="1:10" x14ac:dyDescent="0.3">
      <c r="A1976" s="3"/>
      <c r="B1976" s="3"/>
      <c r="C1976" s="3"/>
      <c r="D1976" s="3"/>
      <c r="E1976" s="3"/>
      <c r="F1976" s="3"/>
      <c r="G1976" s="3"/>
      <c r="H1976" s="3"/>
      <c r="I1976" s="3"/>
      <c r="J1976" s="3"/>
    </row>
    <row r="1977" spans="1:10" x14ac:dyDescent="0.3">
      <c r="A1977" s="3"/>
      <c r="B1977" s="3"/>
      <c r="C1977" s="3"/>
      <c r="D1977" s="3"/>
      <c r="E1977" s="3"/>
      <c r="F1977" s="3"/>
      <c r="G1977" s="3"/>
      <c r="H1977" s="3"/>
      <c r="I1977" s="3"/>
      <c r="J1977" s="3"/>
    </row>
    <row r="1978" spans="1:10" x14ac:dyDescent="0.3">
      <c r="A1978" s="3"/>
      <c r="B1978" s="3"/>
      <c r="C1978" s="3"/>
      <c r="D1978" s="3"/>
      <c r="E1978" s="3"/>
      <c r="F1978" s="3"/>
      <c r="G1978" s="3"/>
      <c r="H1978" s="3"/>
      <c r="I1978" s="3"/>
      <c r="J1978" s="3"/>
    </row>
    <row r="1979" spans="1:10" x14ac:dyDescent="0.3">
      <c r="A1979" s="3"/>
      <c r="B1979" s="3"/>
      <c r="C1979" s="3"/>
      <c r="D1979" s="3"/>
      <c r="E1979" s="3"/>
      <c r="F1979" s="3"/>
      <c r="G1979" s="3"/>
      <c r="H1979" s="3"/>
      <c r="I1979" s="3"/>
      <c r="J1979" s="3"/>
    </row>
    <row r="1980" spans="1:10" x14ac:dyDescent="0.3">
      <c r="A1980" s="3"/>
      <c r="B1980" s="3"/>
      <c r="C1980" s="3"/>
      <c r="D1980" s="3"/>
      <c r="E1980" s="3"/>
      <c r="F1980" s="3"/>
      <c r="G1980" s="3"/>
      <c r="H1980" s="3"/>
      <c r="I1980" s="3"/>
      <c r="J1980" s="3"/>
    </row>
    <row r="1981" spans="1:10" x14ac:dyDescent="0.3">
      <c r="A1981" s="3"/>
      <c r="B1981" s="3"/>
      <c r="C1981" s="3"/>
      <c r="D1981" s="3"/>
      <c r="E1981" s="3"/>
      <c r="F1981" s="3"/>
      <c r="G1981" s="3"/>
      <c r="H1981" s="3"/>
      <c r="I1981" s="3"/>
      <c r="J1981" s="3"/>
    </row>
    <row r="1982" spans="1:10" x14ac:dyDescent="0.3">
      <c r="A1982" s="3"/>
      <c r="B1982" s="3"/>
      <c r="C1982" s="3"/>
      <c r="D1982" s="3"/>
      <c r="E1982" s="3"/>
      <c r="F1982" s="3"/>
      <c r="G1982" s="3"/>
      <c r="H1982" s="3"/>
      <c r="I1982" s="3"/>
      <c r="J1982" s="3"/>
    </row>
    <row r="1983" spans="1:10" x14ac:dyDescent="0.3">
      <c r="A1983" s="3"/>
      <c r="B1983" s="3"/>
      <c r="C1983" s="3"/>
      <c r="D1983" s="3"/>
      <c r="E1983" s="3"/>
      <c r="F1983" s="3"/>
      <c r="G1983" s="3"/>
      <c r="H1983" s="3"/>
      <c r="I1983" s="3"/>
      <c r="J1983" s="3"/>
    </row>
    <row r="1984" spans="1:10" x14ac:dyDescent="0.3">
      <c r="A1984" s="3"/>
      <c r="B1984" s="3"/>
      <c r="C1984" s="3"/>
      <c r="D1984" s="3"/>
      <c r="E1984" s="3"/>
      <c r="F1984" s="3"/>
      <c r="G1984" s="3"/>
      <c r="H1984" s="3"/>
      <c r="I1984" s="3"/>
      <c r="J1984" s="3"/>
    </row>
    <row r="1985" spans="1:10" x14ac:dyDescent="0.3">
      <c r="A1985" s="3"/>
      <c r="B1985" s="3"/>
      <c r="C1985" s="3"/>
      <c r="D1985" s="3"/>
      <c r="E1985" s="3"/>
      <c r="F1985" s="3"/>
      <c r="G1985" s="3"/>
      <c r="H1985" s="3"/>
      <c r="I1985" s="3"/>
      <c r="J1985" s="3"/>
    </row>
    <row r="1986" spans="1:10" x14ac:dyDescent="0.3">
      <c r="A1986" s="3"/>
      <c r="B1986" s="3"/>
      <c r="C1986" s="3"/>
      <c r="D1986" s="3"/>
      <c r="E1986" s="3"/>
      <c r="F1986" s="3"/>
      <c r="G1986" s="3"/>
      <c r="H1986" s="3"/>
      <c r="I1986" s="3"/>
      <c r="J1986" s="3"/>
    </row>
    <row r="1987" spans="1:10" x14ac:dyDescent="0.3">
      <c r="A1987" s="3"/>
      <c r="B1987" s="3"/>
      <c r="C1987" s="3"/>
      <c r="D1987" s="3"/>
      <c r="E1987" s="3"/>
      <c r="F1987" s="3"/>
      <c r="G1987" s="3"/>
      <c r="H1987" s="3"/>
      <c r="I1987" s="3"/>
      <c r="J1987" s="3"/>
    </row>
    <row r="1988" spans="1:10" x14ac:dyDescent="0.3">
      <c r="A1988" s="3"/>
      <c r="B1988" s="3"/>
      <c r="C1988" s="3"/>
      <c r="D1988" s="3"/>
      <c r="E1988" s="3"/>
      <c r="F1988" s="3"/>
      <c r="G1988" s="3"/>
      <c r="H1988" s="3"/>
      <c r="I1988" s="3"/>
      <c r="J1988" s="3"/>
    </row>
    <row r="1989" spans="1:10" x14ac:dyDescent="0.3">
      <c r="A1989" s="3"/>
      <c r="B1989" s="3"/>
      <c r="C1989" s="3"/>
      <c r="D1989" s="3"/>
      <c r="E1989" s="3"/>
      <c r="F1989" s="3"/>
      <c r="G1989" s="3"/>
      <c r="H1989" s="3"/>
      <c r="I1989" s="3"/>
      <c r="J1989" s="3"/>
    </row>
    <row r="1990" spans="1:10" x14ac:dyDescent="0.3">
      <c r="A1990" s="3"/>
      <c r="B1990" s="3"/>
      <c r="C1990" s="3"/>
      <c r="D1990" s="3"/>
      <c r="E1990" s="3"/>
      <c r="F1990" s="3"/>
      <c r="G1990" s="3"/>
      <c r="H1990" s="3"/>
      <c r="I1990" s="3"/>
      <c r="J1990" s="3"/>
    </row>
    <row r="1991" spans="1:10" x14ac:dyDescent="0.3">
      <c r="A1991" s="3"/>
      <c r="B1991" s="3"/>
      <c r="C1991" s="3"/>
      <c r="D1991" s="3"/>
      <c r="E1991" s="3"/>
      <c r="F1991" s="3"/>
      <c r="G1991" s="3"/>
      <c r="H1991" s="3"/>
      <c r="I1991" s="3"/>
      <c r="J1991" s="3"/>
    </row>
    <row r="1992" spans="1:10" x14ac:dyDescent="0.3">
      <c r="A1992" s="3"/>
      <c r="B1992" s="3"/>
      <c r="C1992" s="3"/>
      <c r="D1992" s="3"/>
      <c r="E1992" s="3"/>
      <c r="F1992" s="3"/>
      <c r="G1992" s="3"/>
      <c r="H1992" s="3"/>
      <c r="I1992" s="3"/>
      <c r="J1992" s="3"/>
    </row>
    <row r="1993" spans="1:10" x14ac:dyDescent="0.3">
      <c r="A1993" s="3"/>
      <c r="B1993" s="3"/>
      <c r="C1993" s="3"/>
      <c r="D1993" s="3"/>
      <c r="E1993" s="3"/>
      <c r="F1993" s="3"/>
      <c r="G1993" s="3"/>
      <c r="H1993" s="3"/>
      <c r="I1993" s="3"/>
      <c r="J1993" s="3"/>
    </row>
    <row r="1994" spans="1:10" x14ac:dyDescent="0.3">
      <c r="A1994" s="3"/>
      <c r="B1994" s="3"/>
      <c r="C1994" s="3"/>
      <c r="D1994" s="3"/>
      <c r="E1994" s="3"/>
      <c r="F1994" s="3"/>
      <c r="G1994" s="3"/>
      <c r="H1994" s="3"/>
      <c r="I1994" s="3"/>
      <c r="J1994" s="3"/>
    </row>
    <row r="1995" spans="1:10" x14ac:dyDescent="0.3">
      <c r="A1995" s="3"/>
      <c r="B1995" s="3"/>
      <c r="C1995" s="3"/>
      <c r="D1995" s="3"/>
      <c r="E1995" s="3"/>
      <c r="F1995" s="3"/>
      <c r="G1995" s="3"/>
      <c r="H1995" s="3"/>
      <c r="I1995" s="3"/>
      <c r="J1995" s="3"/>
    </row>
    <row r="1996" spans="1:10" x14ac:dyDescent="0.3">
      <c r="A1996" s="3"/>
      <c r="B1996" s="3"/>
      <c r="C1996" s="3"/>
      <c r="D1996" s="3"/>
      <c r="E1996" s="3"/>
      <c r="F1996" s="3"/>
      <c r="G1996" s="3"/>
      <c r="H1996" s="3"/>
      <c r="I1996" s="3"/>
      <c r="J1996" s="3"/>
    </row>
    <row r="1997" spans="1:10" x14ac:dyDescent="0.3">
      <c r="A1997" s="3"/>
      <c r="B1997" s="3"/>
      <c r="C1997" s="3"/>
      <c r="D1997" s="3"/>
      <c r="E1997" s="3"/>
      <c r="F1997" s="3"/>
      <c r="G1997" s="3"/>
      <c r="H1997" s="3"/>
      <c r="I1997" s="3"/>
      <c r="J1997" s="3"/>
    </row>
    <row r="1998" spans="1:10" x14ac:dyDescent="0.3">
      <c r="A1998" s="3"/>
      <c r="B1998" s="3"/>
      <c r="C1998" s="3"/>
      <c r="D1998" s="3"/>
      <c r="E1998" s="3"/>
      <c r="F1998" s="3"/>
      <c r="G1998" s="3"/>
      <c r="H1998" s="3"/>
      <c r="I1998" s="3"/>
      <c r="J1998" s="3"/>
    </row>
    <row r="1999" spans="1:10" x14ac:dyDescent="0.3">
      <c r="A1999" s="3"/>
      <c r="B1999" s="3"/>
      <c r="C1999" s="3"/>
      <c r="D1999" s="3"/>
      <c r="E1999" s="3"/>
      <c r="F1999" s="3"/>
      <c r="G1999" s="3"/>
      <c r="H1999" s="3"/>
      <c r="I1999" s="3"/>
      <c r="J1999" s="3"/>
    </row>
    <row r="2000" spans="1:10" x14ac:dyDescent="0.3">
      <c r="A2000" s="3"/>
      <c r="B2000" s="3"/>
      <c r="C2000" s="3"/>
      <c r="D2000" s="3"/>
      <c r="E2000" s="3"/>
      <c r="F2000" s="3"/>
      <c r="G2000" s="3"/>
      <c r="H2000" s="3"/>
      <c r="I2000" s="3"/>
      <c r="J2000" s="3"/>
    </row>
    <row r="2001" spans="1:10" x14ac:dyDescent="0.3">
      <c r="A2001" s="3"/>
      <c r="B2001" s="3"/>
      <c r="C2001" s="3"/>
      <c r="D2001" s="3"/>
      <c r="E2001" s="3"/>
      <c r="F2001" s="3"/>
      <c r="G2001" s="3"/>
      <c r="H2001" s="3"/>
      <c r="I2001" s="3"/>
      <c r="J2001" s="3"/>
    </row>
    <row r="2002" spans="1:10" x14ac:dyDescent="0.3">
      <c r="A2002" s="3"/>
      <c r="B2002" s="3"/>
      <c r="C2002" s="3"/>
      <c r="D2002" s="3"/>
      <c r="E2002" s="3"/>
      <c r="F2002" s="3"/>
      <c r="G2002" s="3"/>
      <c r="H2002" s="3"/>
      <c r="I2002" s="3"/>
      <c r="J2002" s="3"/>
    </row>
    <row r="2003" spans="1:10" x14ac:dyDescent="0.3">
      <c r="A2003" s="3"/>
      <c r="B2003" s="3"/>
      <c r="C2003" s="3"/>
      <c r="D2003" s="3"/>
      <c r="E2003" s="3"/>
      <c r="F2003" s="3"/>
      <c r="G2003" s="3"/>
      <c r="H2003" s="3"/>
      <c r="I2003" s="3"/>
      <c r="J2003" s="3"/>
    </row>
    <row r="2004" spans="1:10" x14ac:dyDescent="0.3">
      <c r="A2004" s="3"/>
      <c r="B2004" s="3"/>
      <c r="C2004" s="3"/>
      <c r="D2004" s="3"/>
      <c r="E2004" s="3"/>
      <c r="F2004" s="3"/>
      <c r="G2004" s="3"/>
      <c r="H2004" s="3"/>
      <c r="I2004" s="3"/>
      <c r="J2004" s="3"/>
    </row>
    <row r="2005" spans="1:10" x14ac:dyDescent="0.3">
      <c r="A2005" s="3"/>
      <c r="B2005" s="3"/>
      <c r="C2005" s="3"/>
      <c r="D2005" s="3"/>
      <c r="E2005" s="3"/>
      <c r="F2005" s="3"/>
      <c r="G2005" s="3"/>
      <c r="H2005" s="3"/>
      <c r="I2005" s="3"/>
      <c r="J2005" s="3"/>
    </row>
    <row r="2006" spans="1:10" x14ac:dyDescent="0.3">
      <c r="A2006" s="3"/>
      <c r="B2006" s="3"/>
      <c r="C2006" s="3"/>
      <c r="D2006" s="3"/>
      <c r="E2006" s="3"/>
      <c r="F2006" s="3"/>
      <c r="G2006" s="3"/>
      <c r="H2006" s="3"/>
      <c r="I2006" s="3"/>
      <c r="J2006" s="3"/>
    </row>
    <row r="2007" spans="1:10" x14ac:dyDescent="0.3">
      <c r="A2007" s="3"/>
      <c r="B2007" s="3"/>
      <c r="C2007" s="3"/>
      <c r="D2007" s="3"/>
      <c r="E2007" s="3"/>
      <c r="F2007" s="3"/>
      <c r="G2007" s="3"/>
      <c r="H2007" s="3"/>
      <c r="I2007" s="3"/>
      <c r="J2007" s="3"/>
    </row>
    <row r="2008" spans="1:10" x14ac:dyDescent="0.3">
      <c r="A2008" s="3"/>
      <c r="B2008" s="3"/>
      <c r="C2008" s="3"/>
      <c r="D2008" s="3"/>
      <c r="E2008" s="3"/>
      <c r="F2008" s="3"/>
      <c r="G2008" s="3"/>
      <c r="H2008" s="3"/>
      <c r="I2008" s="3"/>
      <c r="J2008" s="3"/>
    </row>
    <row r="2009" spans="1:10" x14ac:dyDescent="0.3">
      <c r="A2009" s="3"/>
      <c r="B2009" s="3"/>
      <c r="C2009" s="3"/>
      <c r="D2009" s="3"/>
      <c r="E2009" s="3"/>
      <c r="F2009" s="3"/>
      <c r="G2009" s="3"/>
      <c r="H2009" s="3"/>
      <c r="I2009" s="3"/>
      <c r="J2009" s="3"/>
    </row>
    <row r="2010" spans="1:10" x14ac:dyDescent="0.3">
      <c r="A2010" s="3"/>
      <c r="B2010" s="3"/>
      <c r="C2010" s="3"/>
      <c r="D2010" s="3"/>
      <c r="E2010" s="3"/>
      <c r="F2010" s="3"/>
      <c r="G2010" s="3"/>
      <c r="H2010" s="3"/>
      <c r="I2010" s="3"/>
      <c r="J2010" s="3"/>
    </row>
    <row r="2011" spans="1:10" x14ac:dyDescent="0.3">
      <c r="A2011" s="3"/>
      <c r="B2011" s="3"/>
      <c r="C2011" s="3"/>
      <c r="D2011" s="3"/>
      <c r="E2011" s="3"/>
      <c r="F2011" s="3"/>
      <c r="G2011" s="3"/>
      <c r="H2011" s="3"/>
      <c r="I2011" s="3"/>
      <c r="J2011" s="3"/>
    </row>
    <row r="2012" spans="1:10" x14ac:dyDescent="0.3">
      <c r="A2012" s="3"/>
      <c r="B2012" s="3"/>
      <c r="C2012" s="3"/>
      <c r="D2012" s="3"/>
      <c r="E2012" s="3"/>
      <c r="F2012" s="3"/>
      <c r="G2012" s="3"/>
      <c r="H2012" s="3"/>
      <c r="I2012" s="3"/>
      <c r="J2012" s="3"/>
    </row>
    <row r="2013" spans="1:10" x14ac:dyDescent="0.3">
      <c r="A2013" s="3"/>
      <c r="B2013" s="3"/>
      <c r="C2013" s="3"/>
      <c r="D2013" s="3"/>
      <c r="E2013" s="3"/>
      <c r="F2013" s="3"/>
      <c r="G2013" s="3"/>
      <c r="H2013" s="3"/>
      <c r="I2013" s="3"/>
      <c r="J2013" s="3"/>
    </row>
    <row r="2014" spans="1:10" x14ac:dyDescent="0.3">
      <c r="A2014" s="3"/>
      <c r="B2014" s="3"/>
      <c r="C2014" s="3"/>
      <c r="D2014" s="3"/>
      <c r="E2014" s="3"/>
      <c r="F2014" s="3"/>
      <c r="G2014" s="3"/>
      <c r="H2014" s="3"/>
      <c r="I2014" s="3"/>
      <c r="J2014" s="3"/>
    </row>
    <row r="2015" spans="1:10" x14ac:dyDescent="0.3">
      <c r="A2015" s="3"/>
      <c r="B2015" s="3"/>
      <c r="C2015" s="3"/>
      <c r="D2015" s="3"/>
      <c r="E2015" s="3"/>
      <c r="F2015" s="3"/>
      <c r="G2015" s="3"/>
      <c r="H2015" s="3"/>
      <c r="I2015" s="3"/>
      <c r="J2015" s="3"/>
    </row>
    <row r="2016" spans="1:10" x14ac:dyDescent="0.3">
      <c r="A2016" s="3"/>
      <c r="B2016" s="3"/>
      <c r="C2016" s="3"/>
      <c r="D2016" s="3"/>
      <c r="E2016" s="3"/>
      <c r="F2016" s="3"/>
      <c r="G2016" s="3"/>
      <c r="H2016" s="3"/>
      <c r="I2016" s="3"/>
      <c r="J2016" s="3"/>
    </row>
    <row r="2017" spans="1:10" x14ac:dyDescent="0.3">
      <c r="A2017" s="3"/>
      <c r="B2017" s="3"/>
      <c r="C2017" s="3"/>
      <c r="D2017" s="3"/>
      <c r="E2017" s="3"/>
      <c r="F2017" s="3"/>
      <c r="G2017" s="3"/>
      <c r="H2017" s="3"/>
      <c r="I2017" s="3"/>
      <c r="J2017" s="3"/>
    </row>
    <row r="2018" spans="1:10" x14ac:dyDescent="0.3">
      <c r="A2018" s="3"/>
      <c r="B2018" s="3"/>
      <c r="C2018" s="3"/>
      <c r="D2018" s="3"/>
      <c r="E2018" s="3"/>
      <c r="F2018" s="3"/>
      <c r="G2018" s="3"/>
      <c r="H2018" s="3"/>
      <c r="I2018" s="3"/>
      <c r="J2018" s="3"/>
    </row>
    <row r="2019" spans="1:10" x14ac:dyDescent="0.3">
      <c r="A2019" s="3"/>
      <c r="B2019" s="3"/>
      <c r="C2019" s="3"/>
      <c r="D2019" s="3"/>
      <c r="E2019" s="3"/>
      <c r="F2019" s="3"/>
      <c r="G2019" s="3"/>
      <c r="H2019" s="3"/>
      <c r="I2019" s="3"/>
      <c r="J2019" s="3"/>
    </row>
    <row r="2020" spans="1:10" x14ac:dyDescent="0.3">
      <c r="A2020" s="3"/>
      <c r="B2020" s="3"/>
      <c r="C2020" s="3"/>
      <c r="D2020" s="3"/>
      <c r="E2020" s="3"/>
      <c r="F2020" s="3"/>
      <c r="G2020" s="3"/>
      <c r="H2020" s="3"/>
      <c r="I2020" s="3"/>
      <c r="J2020" s="3"/>
    </row>
    <row r="2021" spans="1:10" x14ac:dyDescent="0.3">
      <c r="A2021" s="3"/>
      <c r="B2021" s="3"/>
      <c r="C2021" s="3"/>
      <c r="D2021" s="3"/>
      <c r="E2021" s="3"/>
      <c r="F2021" s="3"/>
      <c r="G2021" s="3"/>
      <c r="H2021" s="3"/>
      <c r="I2021" s="3"/>
      <c r="J2021" s="3"/>
    </row>
    <row r="2022" spans="1:10" x14ac:dyDescent="0.3">
      <c r="A2022" s="3"/>
      <c r="B2022" s="3"/>
      <c r="C2022" s="3"/>
      <c r="D2022" s="3"/>
      <c r="E2022" s="3"/>
      <c r="F2022" s="3"/>
      <c r="G2022" s="3"/>
      <c r="H2022" s="3"/>
      <c r="I2022" s="3"/>
      <c r="J2022" s="3"/>
    </row>
    <row r="2023" spans="1:10" x14ac:dyDescent="0.3">
      <c r="A2023" s="3"/>
      <c r="B2023" s="3"/>
      <c r="C2023" s="3"/>
      <c r="D2023" s="3"/>
      <c r="E2023" s="3"/>
      <c r="F2023" s="3"/>
      <c r="G2023" s="3"/>
      <c r="H2023" s="3"/>
      <c r="I2023" s="3"/>
      <c r="J2023" s="3"/>
    </row>
    <row r="2024" spans="1:10" x14ac:dyDescent="0.3">
      <c r="A2024" s="3"/>
      <c r="B2024" s="3"/>
      <c r="C2024" s="3"/>
      <c r="D2024" s="3"/>
      <c r="E2024" s="3"/>
      <c r="F2024" s="3"/>
      <c r="G2024" s="3"/>
      <c r="H2024" s="3"/>
      <c r="I2024" s="3"/>
      <c r="J2024" s="3"/>
    </row>
    <row r="2025" spans="1:10" x14ac:dyDescent="0.3">
      <c r="A2025" s="3"/>
      <c r="B2025" s="3"/>
      <c r="C2025" s="3"/>
      <c r="D2025" s="3"/>
      <c r="E2025" s="3"/>
      <c r="F2025" s="3"/>
      <c r="G2025" s="3"/>
      <c r="H2025" s="3"/>
      <c r="I2025" s="3"/>
      <c r="J2025" s="3"/>
    </row>
    <row r="2026" spans="1:10" x14ac:dyDescent="0.3">
      <c r="A2026" s="3"/>
      <c r="B2026" s="3"/>
      <c r="C2026" s="3"/>
      <c r="D2026" s="3"/>
      <c r="E2026" s="3"/>
      <c r="F2026" s="3"/>
      <c r="G2026" s="3"/>
      <c r="H2026" s="3"/>
      <c r="I2026" s="3"/>
      <c r="J2026" s="3"/>
    </row>
    <row r="2027" spans="1:10" x14ac:dyDescent="0.3">
      <c r="A2027" s="3"/>
      <c r="B2027" s="3"/>
      <c r="C2027" s="3"/>
      <c r="D2027" s="3"/>
      <c r="E2027" s="3"/>
      <c r="F2027" s="3"/>
      <c r="G2027" s="3"/>
      <c r="H2027" s="3"/>
      <c r="I2027" s="3"/>
      <c r="J2027" s="3"/>
    </row>
    <row r="2028" spans="1:10" x14ac:dyDescent="0.3">
      <c r="A2028" s="3"/>
      <c r="B2028" s="3"/>
      <c r="C2028" s="3"/>
      <c r="D2028" s="3"/>
      <c r="E2028" s="3"/>
      <c r="F2028" s="3"/>
      <c r="G2028" s="3"/>
      <c r="H2028" s="3"/>
      <c r="I2028" s="3"/>
      <c r="J2028" s="3"/>
    </row>
    <row r="2029" spans="1:10" x14ac:dyDescent="0.3">
      <c r="A2029" s="3"/>
      <c r="B2029" s="3"/>
      <c r="C2029" s="3"/>
      <c r="D2029" s="3"/>
      <c r="E2029" s="3"/>
      <c r="F2029" s="3"/>
      <c r="G2029" s="3"/>
      <c r="H2029" s="3"/>
      <c r="I2029" s="3"/>
      <c r="J2029" s="3"/>
    </row>
    <row r="2030" spans="1:10" x14ac:dyDescent="0.3">
      <c r="A2030" s="3"/>
      <c r="B2030" s="3"/>
      <c r="C2030" s="3"/>
      <c r="D2030" s="3"/>
      <c r="E2030" s="3"/>
      <c r="F2030" s="3"/>
      <c r="G2030" s="3"/>
      <c r="H2030" s="3"/>
      <c r="I2030" s="3"/>
      <c r="J2030" s="3"/>
    </row>
    <row r="2031" spans="1:10" x14ac:dyDescent="0.3">
      <c r="A2031" s="3"/>
      <c r="B2031" s="3"/>
      <c r="C2031" s="3"/>
      <c r="D2031" s="3"/>
      <c r="E2031" s="3"/>
      <c r="F2031" s="3"/>
      <c r="G2031" s="3"/>
      <c r="H2031" s="3"/>
      <c r="I2031" s="3"/>
      <c r="J2031" s="3"/>
    </row>
    <row r="2032" spans="1:10" x14ac:dyDescent="0.3">
      <c r="A2032" s="3"/>
      <c r="B2032" s="3"/>
      <c r="C2032" s="3"/>
      <c r="D2032" s="3"/>
      <c r="E2032" s="3"/>
      <c r="F2032" s="3"/>
      <c r="G2032" s="3"/>
      <c r="H2032" s="3"/>
      <c r="I2032" s="3"/>
      <c r="J2032" s="3"/>
    </row>
    <row r="2033" spans="1:10" x14ac:dyDescent="0.3">
      <c r="A2033" s="3"/>
      <c r="B2033" s="3"/>
      <c r="C2033" s="3"/>
      <c r="D2033" s="3"/>
      <c r="E2033" s="3"/>
      <c r="F2033" s="3"/>
      <c r="G2033" s="3"/>
      <c r="H2033" s="3"/>
      <c r="I2033" s="3"/>
      <c r="J2033" s="3"/>
    </row>
    <row r="2034" spans="1:10" x14ac:dyDescent="0.3">
      <c r="A2034" s="3"/>
      <c r="B2034" s="3"/>
      <c r="C2034" s="3"/>
      <c r="D2034" s="3"/>
      <c r="E2034" s="3"/>
      <c r="F2034" s="3"/>
      <c r="G2034" s="3"/>
      <c r="H2034" s="3"/>
      <c r="I2034" s="3"/>
      <c r="J2034" s="3"/>
    </row>
    <row r="2035" spans="1:10" x14ac:dyDescent="0.3">
      <c r="A2035" s="3"/>
      <c r="B2035" s="3"/>
      <c r="C2035" s="3"/>
      <c r="D2035" s="3"/>
      <c r="E2035" s="3"/>
      <c r="F2035" s="3"/>
      <c r="G2035" s="3"/>
      <c r="H2035" s="3"/>
      <c r="I2035" s="3"/>
      <c r="J2035" s="3"/>
    </row>
    <row r="2036" spans="1:10" x14ac:dyDescent="0.3">
      <c r="A2036" s="3"/>
      <c r="B2036" s="3"/>
      <c r="C2036" s="3"/>
      <c r="D2036" s="3"/>
      <c r="E2036" s="3"/>
      <c r="F2036" s="3"/>
      <c r="G2036" s="3"/>
      <c r="H2036" s="3"/>
      <c r="I2036" s="3"/>
      <c r="J2036" s="3"/>
    </row>
    <row r="2037" spans="1:10" x14ac:dyDescent="0.3">
      <c r="A2037" s="3"/>
      <c r="B2037" s="3"/>
      <c r="C2037" s="3"/>
      <c r="D2037" s="3"/>
      <c r="E2037" s="3"/>
      <c r="F2037" s="3"/>
      <c r="G2037" s="3"/>
      <c r="H2037" s="3"/>
      <c r="I2037" s="3"/>
      <c r="J2037" s="3"/>
    </row>
    <row r="2038" spans="1:10" x14ac:dyDescent="0.3">
      <c r="A2038" s="3"/>
      <c r="B2038" s="3"/>
      <c r="C2038" s="3"/>
      <c r="D2038" s="3"/>
      <c r="E2038" s="3"/>
      <c r="F2038" s="3"/>
      <c r="G2038" s="3"/>
      <c r="H2038" s="3"/>
      <c r="I2038" s="3"/>
      <c r="J2038" s="3"/>
    </row>
    <row r="2039" spans="1:10" x14ac:dyDescent="0.3">
      <c r="A2039" s="3"/>
      <c r="B2039" s="3"/>
      <c r="C2039" s="3"/>
      <c r="D2039" s="3"/>
      <c r="E2039" s="3"/>
      <c r="F2039" s="3"/>
      <c r="G2039" s="3"/>
      <c r="H2039" s="3"/>
      <c r="I2039" s="3"/>
      <c r="J2039" s="3"/>
    </row>
    <row r="2040" spans="1:10" x14ac:dyDescent="0.3">
      <c r="A2040" s="3"/>
      <c r="B2040" s="3"/>
      <c r="C2040" s="3"/>
      <c r="D2040" s="3"/>
      <c r="E2040" s="3"/>
      <c r="F2040" s="3"/>
      <c r="G2040" s="3"/>
      <c r="H2040" s="3"/>
      <c r="I2040" s="3"/>
      <c r="J2040" s="3"/>
    </row>
    <row r="2041" spans="1:10" x14ac:dyDescent="0.3">
      <c r="A2041" s="3"/>
      <c r="B2041" s="3"/>
      <c r="C2041" s="3"/>
      <c r="D2041" s="3"/>
      <c r="E2041" s="3"/>
      <c r="F2041" s="3"/>
      <c r="G2041" s="3"/>
      <c r="H2041" s="3"/>
      <c r="I2041" s="3"/>
      <c r="J2041" s="3"/>
    </row>
    <row r="2042" spans="1:10" x14ac:dyDescent="0.3">
      <c r="A2042" s="3"/>
      <c r="B2042" s="3"/>
      <c r="C2042" s="3"/>
      <c r="D2042" s="3"/>
      <c r="E2042" s="3"/>
      <c r="F2042" s="3"/>
      <c r="G2042" s="3"/>
      <c r="H2042" s="3"/>
      <c r="I2042" s="3"/>
      <c r="J2042" s="3"/>
    </row>
    <row r="2043" spans="1:10" x14ac:dyDescent="0.3">
      <c r="A2043" s="3"/>
      <c r="B2043" s="3"/>
      <c r="C2043" s="3"/>
      <c r="D2043" s="3"/>
      <c r="E2043" s="3"/>
      <c r="F2043" s="3"/>
      <c r="G2043" s="3"/>
      <c r="H2043" s="3"/>
      <c r="I2043" s="3"/>
      <c r="J2043" s="3"/>
    </row>
    <row r="2044" spans="1:10" x14ac:dyDescent="0.3">
      <c r="A2044" s="3"/>
      <c r="B2044" s="3"/>
      <c r="C2044" s="3"/>
      <c r="D2044" s="3"/>
      <c r="E2044" s="3"/>
      <c r="F2044" s="3"/>
      <c r="G2044" s="3"/>
      <c r="H2044" s="3"/>
      <c r="I2044" s="3"/>
      <c r="J2044" s="3"/>
    </row>
    <row r="2045" spans="1:10" x14ac:dyDescent="0.3">
      <c r="A2045" s="3"/>
      <c r="B2045" s="3"/>
      <c r="C2045" s="3"/>
      <c r="D2045" s="3"/>
      <c r="E2045" s="3"/>
      <c r="F2045" s="3"/>
      <c r="G2045" s="3"/>
      <c r="H2045" s="3"/>
      <c r="I2045" s="3"/>
      <c r="J2045" s="3"/>
    </row>
    <row r="2046" spans="1:10" x14ac:dyDescent="0.3">
      <c r="A2046" s="3"/>
      <c r="B2046" s="3"/>
      <c r="C2046" s="3"/>
      <c r="D2046" s="3"/>
      <c r="E2046" s="3"/>
      <c r="F2046" s="3"/>
      <c r="G2046" s="3"/>
      <c r="H2046" s="3"/>
      <c r="I2046" s="3"/>
      <c r="J2046" s="3"/>
    </row>
    <row r="2047" spans="1:10" x14ac:dyDescent="0.3">
      <c r="A2047" s="3"/>
      <c r="B2047" s="3"/>
      <c r="C2047" s="3"/>
      <c r="D2047" s="3"/>
      <c r="E2047" s="3"/>
      <c r="F2047" s="3"/>
      <c r="G2047" s="3"/>
      <c r="H2047" s="3"/>
      <c r="I2047" s="3"/>
      <c r="J2047" s="3"/>
    </row>
    <row r="2048" spans="1:10" x14ac:dyDescent="0.3">
      <c r="A2048" s="3"/>
      <c r="B2048" s="3"/>
      <c r="C2048" s="3"/>
      <c r="D2048" s="3"/>
      <c r="E2048" s="3"/>
      <c r="F2048" s="3"/>
      <c r="G2048" s="3"/>
      <c r="H2048" s="3"/>
      <c r="I2048" s="3"/>
      <c r="J2048" s="3"/>
    </row>
    <row r="2049" spans="1:10" x14ac:dyDescent="0.3">
      <c r="A2049" s="3"/>
      <c r="B2049" s="3"/>
      <c r="C2049" s="3"/>
      <c r="D2049" s="3"/>
      <c r="E2049" s="3"/>
      <c r="F2049" s="3"/>
      <c r="G2049" s="3"/>
      <c r="H2049" s="3"/>
      <c r="I2049" s="3"/>
      <c r="J2049" s="3"/>
    </row>
    <row r="2050" spans="1:10" x14ac:dyDescent="0.3">
      <c r="A2050" s="3"/>
      <c r="B2050" s="3"/>
      <c r="C2050" s="3"/>
      <c r="D2050" s="3"/>
      <c r="E2050" s="3"/>
      <c r="F2050" s="3"/>
      <c r="G2050" s="3"/>
      <c r="H2050" s="3"/>
      <c r="I2050" s="3"/>
      <c r="J2050" s="3"/>
    </row>
    <row r="2051" spans="1:10" x14ac:dyDescent="0.3">
      <c r="A2051" s="3"/>
      <c r="B2051" s="3"/>
      <c r="C2051" s="3"/>
      <c r="D2051" s="3"/>
      <c r="E2051" s="3"/>
      <c r="F2051" s="3"/>
      <c r="G2051" s="3"/>
      <c r="H2051" s="3"/>
      <c r="I2051" s="3"/>
      <c r="J2051" s="3"/>
    </row>
    <row r="2052" spans="1:10" x14ac:dyDescent="0.3">
      <c r="A2052" s="3"/>
      <c r="B2052" s="3"/>
      <c r="C2052" s="3"/>
      <c r="D2052" s="3"/>
      <c r="E2052" s="3"/>
      <c r="F2052" s="3"/>
      <c r="G2052" s="3"/>
      <c r="H2052" s="3"/>
      <c r="I2052" s="3"/>
      <c r="J2052" s="3"/>
    </row>
    <row r="2053" spans="1:10" x14ac:dyDescent="0.3">
      <c r="A2053" s="3"/>
      <c r="B2053" s="3"/>
      <c r="C2053" s="3"/>
      <c r="D2053" s="3"/>
      <c r="E2053" s="3"/>
      <c r="F2053" s="3"/>
      <c r="G2053" s="3"/>
      <c r="H2053" s="3"/>
      <c r="I2053" s="3"/>
      <c r="J2053" s="3"/>
    </row>
    <row r="2054" spans="1:10" x14ac:dyDescent="0.3">
      <c r="A2054" s="3"/>
      <c r="B2054" s="3"/>
      <c r="C2054" s="3"/>
      <c r="D2054" s="3"/>
      <c r="E2054" s="3"/>
      <c r="F2054" s="3"/>
      <c r="G2054" s="3"/>
      <c r="H2054" s="3"/>
      <c r="I2054" s="3"/>
      <c r="J2054" s="3"/>
    </row>
    <row r="2055" spans="1:10" x14ac:dyDescent="0.3">
      <c r="A2055" s="3"/>
      <c r="B2055" s="3"/>
      <c r="C2055" s="3"/>
      <c r="D2055" s="3"/>
      <c r="E2055" s="3"/>
      <c r="F2055" s="3"/>
      <c r="G2055" s="3"/>
      <c r="H2055" s="3"/>
      <c r="I2055" s="3"/>
      <c r="J2055" s="3"/>
    </row>
    <row r="2056" spans="1:10" x14ac:dyDescent="0.3">
      <c r="A2056" s="3"/>
      <c r="B2056" s="3"/>
      <c r="C2056" s="3"/>
      <c r="D2056" s="3"/>
      <c r="E2056" s="3"/>
      <c r="F2056" s="3"/>
      <c r="G2056" s="3"/>
      <c r="H2056" s="3"/>
      <c r="I2056" s="3"/>
      <c r="J2056" s="3"/>
    </row>
    <row r="2057" spans="1:10" x14ac:dyDescent="0.3">
      <c r="A2057" s="3"/>
      <c r="B2057" s="3"/>
      <c r="C2057" s="3"/>
      <c r="D2057" s="3"/>
      <c r="E2057" s="3"/>
      <c r="F2057" s="3"/>
      <c r="G2057" s="3"/>
      <c r="H2057" s="3"/>
      <c r="I2057" s="3"/>
      <c r="J2057" s="3"/>
    </row>
    <row r="2058" spans="1:10" x14ac:dyDescent="0.3">
      <c r="A2058" s="3"/>
      <c r="B2058" s="3"/>
      <c r="C2058" s="3"/>
      <c r="D2058" s="3"/>
      <c r="E2058" s="3"/>
      <c r="F2058" s="3"/>
      <c r="G2058" s="3"/>
      <c r="H2058" s="3"/>
      <c r="I2058" s="3"/>
      <c r="J2058" s="3"/>
    </row>
    <row r="2059" spans="1:10" x14ac:dyDescent="0.3">
      <c r="A2059" s="3"/>
      <c r="B2059" s="3"/>
      <c r="C2059" s="3"/>
      <c r="D2059" s="3"/>
      <c r="E2059" s="3"/>
      <c r="F2059" s="3"/>
      <c r="G2059" s="3"/>
      <c r="H2059" s="3"/>
      <c r="I2059" s="3"/>
      <c r="J2059" s="3"/>
    </row>
    <row r="2060" spans="1:10" x14ac:dyDescent="0.3">
      <c r="A2060" s="3"/>
      <c r="B2060" s="3"/>
      <c r="C2060" s="3"/>
      <c r="D2060" s="3"/>
      <c r="E2060" s="3"/>
      <c r="F2060" s="3"/>
      <c r="G2060" s="3"/>
      <c r="H2060" s="3"/>
      <c r="I2060" s="3"/>
      <c r="J2060" s="3"/>
    </row>
    <row r="2061" spans="1:10" x14ac:dyDescent="0.3">
      <c r="A2061" s="3"/>
      <c r="B2061" s="3"/>
      <c r="C2061" s="3"/>
      <c r="D2061" s="3"/>
      <c r="E2061" s="3"/>
      <c r="F2061" s="3"/>
      <c r="G2061" s="3"/>
      <c r="H2061" s="3"/>
      <c r="I2061" s="3"/>
      <c r="J2061" s="3"/>
    </row>
    <row r="2062" spans="1:10" x14ac:dyDescent="0.3">
      <c r="A2062" s="3"/>
      <c r="B2062" s="3"/>
      <c r="C2062" s="3"/>
      <c r="D2062" s="3"/>
      <c r="E2062" s="3"/>
      <c r="F2062" s="3"/>
      <c r="G2062" s="3"/>
      <c r="H2062" s="3"/>
      <c r="I2062" s="3"/>
      <c r="J2062" s="3"/>
    </row>
    <row r="2063" spans="1:10" x14ac:dyDescent="0.3">
      <c r="A2063" s="3"/>
      <c r="B2063" s="3"/>
      <c r="C2063" s="3"/>
      <c r="D2063" s="3"/>
      <c r="E2063" s="3"/>
      <c r="F2063" s="3"/>
      <c r="G2063" s="3"/>
      <c r="H2063" s="3"/>
      <c r="I2063" s="3"/>
      <c r="J2063" s="3"/>
    </row>
    <row r="2064" spans="1:10" x14ac:dyDescent="0.3">
      <c r="A2064" s="3"/>
      <c r="B2064" s="3"/>
      <c r="C2064" s="3"/>
      <c r="D2064" s="3"/>
      <c r="E2064" s="3"/>
      <c r="F2064" s="3"/>
      <c r="G2064" s="3"/>
      <c r="H2064" s="3"/>
      <c r="I2064" s="3"/>
      <c r="J2064" s="3"/>
    </row>
    <row r="2065" spans="1:10" x14ac:dyDescent="0.3">
      <c r="A2065" s="3"/>
      <c r="B2065" s="3"/>
      <c r="C2065" s="3"/>
      <c r="D2065" s="3"/>
      <c r="E2065" s="3"/>
      <c r="F2065" s="3"/>
      <c r="G2065" s="3"/>
      <c r="H2065" s="3"/>
      <c r="I2065" s="3"/>
      <c r="J2065" s="3"/>
    </row>
    <row r="2066" spans="1:10" x14ac:dyDescent="0.3">
      <c r="A2066" s="3"/>
      <c r="B2066" s="3"/>
      <c r="C2066" s="3"/>
      <c r="D2066" s="3"/>
      <c r="E2066" s="3"/>
      <c r="F2066" s="3"/>
      <c r="G2066" s="3"/>
      <c r="H2066" s="3"/>
      <c r="I2066" s="3"/>
      <c r="J2066" s="3"/>
    </row>
    <row r="2067" spans="1:10" x14ac:dyDescent="0.3">
      <c r="A2067" s="3"/>
      <c r="B2067" s="3"/>
      <c r="C2067" s="3"/>
      <c r="D2067" s="3"/>
      <c r="E2067" s="3"/>
      <c r="F2067" s="3"/>
      <c r="G2067" s="3"/>
      <c r="H2067" s="3"/>
      <c r="I2067" s="3"/>
      <c r="J2067" s="3"/>
    </row>
    <row r="2068" spans="1:10" x14ac:dyDescent="0.3">
      <c r="A2068" s="3"/>
      <c r="B2068" s="3"/>
      <c r="C2068" s="3"/>
      <c r="D2068" s="3"/>
      <c r="E2068" s="3"/>
      <c r="F2068" s="3"/>
      <c r="G2068" s="3"/>
      <c r="H2068" s="3"/>
      <c r="I2068" s="3"/>
      <c r="J2068" s="3"/>
    </row>
    <row r="2069" spans="1:10" x14ac:dyDescent="0.3">
      <c r="A2069" s="3"/>
      <c r="B2069" s="3"/>
      <c r="C2069" s="3"/>
      <c r="D2069" s="3"/>
      <c r="E2069" s="3"/>
      <c r="F2069" s="3"/>
      <c r="G2069" s="3"/>
      <c r="H2069" s="3"/>
      <c r="I2069" s="3"/>
      <c r="J2069" s="3"/>
    </row>
    <row r="2070" spans="1:10" x14ac:dyDescent="0.3">
      <c r="A2070" s="3"/>
      <c r="B2070" s="3"/>
      <c r="C2070" s="3"/>
      <c r="D2070" s="3"/>
      <c r="E2070" s="3"/>
      <c r="F2070" s="3"/>
      <c r="G2070" s="3"/>
      <c r="H2070" s="3"/>
      <c r="I2070" s="3"/>
      <c r="J2070" s="3"/>
    </row>
    <row r="2071" spans="1:10" x14ac:dyDescent="0.3">
      <c r="A2071" s="3"/>
      <c r="B2071" s="3"/>
      <c r="C2071" s="3"/>
      <c r="D2071" s="3"/>
      <c r="E2071" s="3"/>
      <c r="F2071" s="3"/>
      <c r="G2071" s="3"/>
      <c r="H2071" s="3"/>
      <c r="I2071" s="3"/>
      <c r="J2071" s="3"/>
    </row>
    <row r="2072" spans="1:10" x14ac:dyDescent="0.3">
      <c r="A2072" s="3"/>
      <c r="B2072" s="3"/>
      <c r="C2072" s="3"/>
      <c r="D2072" s="3"/>
      <c r="E2072" s="3"/>
      <c r="F2072" s="3"/>
      <c r="G2072" s="3"/>
      <c r="H2072" s="3"/>
      <c r="I2072" s="3"/>
      <c r="J2072" s="3"/>
    </row>
    <row r="2073" spans="1:10" x14ac:dyDescent="0.3">
      <c r="A2073" s="3"/>
      <c r="B2073" s="3"/>
      <c r="C2073" s="3"/>
      <c r="D2073" s="3"/>
      <c r="E2073" s="3"/>
      <c r="F2073" s="3"/>
      <c r="G2073" s="3"/>
      <c r="H2073" s="3"/>
      <c r="I2073" s="3"/>
      <c r="J2073" s="3"/>
    </row>
    <row r="2074" spans="1:10" x14ac:dyDescent="0.3">
      <c r="A2074" s="3"/>
      <c r="B2074" s="3"/>
      <c r="C2074" s="3"/>
      <c r="D2074" s="3"/>
      <c r="E2074" s="3"/>
      <c r="F2074" s="3"/>
      <c r="G2074" s="3"/>
      <c r="H2074" s="3"/>
      <c r="I2074" s="3"/>
      <c r="J2074" s="3"/>
    </row>
    <row r="2075" spans="1:10" x14ac:dyDescent="0.3">
      <c r="A2075" s="3"/>
      <c r="B2075" s="3"/>
      <c r="C2075" s="3"/>
      <c r="D2075" s="3"/>
      <c r="E2075" s="3"/>
      <c r="F2075" s="3"/>
      <c r="G2075" s="3"/>
      <c r="H2075" s="3"/>
      <c r="I2075" s="3"/>
      <c r="J2075" s="3"/>
    </row>
    <row r="2076" spans="1:10" x14ac:dyDescent="0.3">
      <c r="A2076" s="3"/>
      <c r="B2076" s="3"/>
      <c r="C2076" s="3"/>
      <c r="D2076" s="3"/>
      <c r="E2076" s="3"/>
      <c r="F2076" s="3"/>
      <c r="G2076" s="3"/>
      <c r="H2076" s="3"/>
      <c r="I2076" s="3"/>
      <c r="J2076" s="3"/>
    </row>
    <row r="2077" spans="1:10" x14ac:dyDescent="0.3">
      <c r="A2077" s="3"/>
      <c r="B2077" s="3"/>
      <c r="C2077" s="3"/>
      <c r="D2077" s="3"/>
      <c r="E2077" s="3"/>
      <c r="F2077" s="3"/>
      <c r="G2077" s="3"/>
      <c r="H2077" s="3"/>
      <c r="I2077" s="3"/>
      <c r="J2077" s="3"/>
    </row>
    <row r="2078" spans="1:10" x14ac:dyDescent="0.3">
      <c r="A2078" s="3"/>
      <c r="B2078" s="3"/>
      <c r="C2078" s="3"/>
      <c r="D2078" s="3"/>
      <c r="E2078" s="3"/>
      <c r="F2078" s="3"/>
      <c r="G2078" s="3"/>
      <c r="H2078" s="3"/>
      <c r="I2078" s="3"/>
      <c r="J2078" s="3"/>
    </row>
    <row r="2079" spans="1:10" x14ac:dyDescent="0.3">
      <c r="A2079" s="3"/>
      <c r="B2079" s="3"/>
      <c r="C2079" s="3"/>
      <c r="D2079" s="3"/>
      <c r="E2079" s="3"/>
      <c r="F2079" s="3"/>
      <c r="G2079" s="3"/>
      <c r="H2079" s="3"/>
      <c r="I2079" s="3"/>
      <c r="J2079" s="3"/>
    </row>
    <row r="2080" spans="1:10" x14ac:dyDescent="0.3">
      <c r="A2080" s="3"/>
      <c r="B2080" s="3"/>
      <c r="C2080" s="3"/>
      <c r="D2080" s="3"/>
      <c r="E2080" s="3"/>
      <c r="F2080" s="3"/>
      <c r="G2080" s="3"/>
      <c r="H2080" s="3"/>
      <c r="I2080" s="3"/>
      <c r="J2080" s="3"/>
    </row>
    <row r="2081" spans="1:10" x14ac:dyDescent="0.3">
      <c r="A2081" s="3"/>
      <c r="B2081" s="3"/>
      <c r="C2081" s="3"/>
      <c r="D2081" s="3"/>
      <c r="E2081" s="3"/>
      <c r="F2081" s="3"/>
      <c r="G2081" s="3"/>
      <c r="H2081" s="3"/>
      <c r="I2081" s="3"/>
      <c r="J2081" s="3"/>
    </row>
    <row r="2082" spans="1:10" x14ac:dyDescent="0.3">
      <c r="A2082" s="3"/>
      <c r="B2082" s="3"/>
      <c r="C2082" s="3"/>
      <c r="D2082" s="3"/>
      <c r="E2082" s="3"/>
      <c r="F2082" s="3"/>
      <c r="G2082" s="3"/>
      <c r="H2082" s="3"/>
      <c r="I2082" s="3"/>
      <c r="J2082" s="3"/>
    </row>
    <row r="2083" spans="1:10" x14ac:dyDescent="0.3">
      <c r="A2083" s="3"/>
      <c r="B2083" s="3"/>
      <c r="C2083" s="3"/>
      <c r="D2083" s="3"/>
      <c r="E2083" s="3"/>
      <c r="F2083" s="3"/>
      <c r="G2083" s="3"/>
      <c r="H2083" s="3"/>
      <c r="I2083" s="3"/>
      <c r="J2083" s="3"/>
    </row>
    <row r="2084" spans="1:10" x14ac:dyDescent="0.3">
      <c r="A2084" s="3"/>
      <c r="B2084" s="3"/>
      <c r="C2084" s="3"/>
      <c r="D2084" s="3"/>
      <c r="E2084" s="3"/>
      <c r="F2084" s="3"/>
      <c r="G2084" s="3"/>
      <c r="H2084" s="3"/>
      <c r="I2084" s="3"/>
      <c r="J2084" s="3"/>
    </row>
    <row r="2085" spans="1:10" x14ac:dyDescent="0.3">
      <c r="A2085" s="3"/>
      <c r="B2085" s="3"/>
      <c r="C2085" s="3"/>
      <c r="D2085" s="3"/>
      <c r="E2085" s="3"/>
      <c r="F2085" s="3"/>
      <c r="G2085" s="3"/>
      <c r="H2085" s="3"/>
      <c r="I2085" s="3"/>
      <c r="J2085" s="3"/>
    </row>
    <row r="2086" spans="1:10" x14ac:dyDescent="0.3">
      <c r="A2086" s="3"/>
      <c r="B2086" s="3"/>
      <c r="C2086" s="3"/>
      <c r="D2086" s="3"/>
      <c r="E2086" s="3"/>
      <c r="F2086" s="3"/>
      <c r="G2086" s="3"/>
      <c r="H2086" s="3"/>
      <c r="I2086" s="3"/>
      <c r="J2086" s="3"/>
    </row>
    <row r="2087" spans="1:10" x14ac:dyDescent="0.3">
      <c r="A2087" s="3"/>
      <c r="B2087" s="3"/>
      <c r="C2087" s="3"/>
      <c r="D2087" s="3"/>
      <c r="E2087" s="3"/>
      <c r="F2087" s="3"/>
      <c r="G2087" s="3"/>
      <c r="H2087" s="3"/>
      <c r="I2087" s="3"/>
      <c r="J2087" s="3"/>
    </row>
    <row r="2088" spans="1:10" x14ac:dyDescent="0.3">
      <c r="A2088" s="3"/>
      <c r="B2088" s="3"/>
      <c r="C2088" s="3"/>
      <c r="D2088" s="3"/>
      <c r="E2088" s="3"/>
      <c r="F2088" s="3"/>
      <c r="G2088" s="3"/>
      <c r="H2088" s="3"/>
      <c r="I2088" s="3"/>
      <c r="J2088" s="3"/>
    </row>
    <row r="2089" spans="1:10" x14ac:dyDescent="0.3">
      <c r="A2089" s="3"/>
      <c r="B2089" s="3"/>
      <c r="C2089" s="3"/>
      <c r="D2089" s="3"/>
      <c r="E2089" s="3"/>
      <c r="F2089" s="3"/>
      <c r="G2089" s="3"/>
      <c r="H2089" s="3"/>
      <c r="I2089" s="3"/>
      <c r="J2089" s="3"/>
    </row>
    <row r="2090" spans="1:10" x14ac:dyDescent="0.3">
      <c r="A2090" s="3"/>
      <c r="B2090" s="3"/>
      <c r="C2090" s="3"/>
      <c r="D2090" s="3"/>
      <c r="E2090" s="3"/>
      <c r="F2090" s="3"/>
      <c r="G2090" s="3"/>
      <c r="H2090" s="3"/>
      <c r="I2090" s="3"/>
      <c r="J2090" s="3"/>
    </row>
    <row r="2091" spans="1:10" x14ac:dyDescent="0.3">
      <c r="A2091" s="3"/>
      <c r="B2091" s="3"/>
      <c r="C2091" s="3"/>
      <c r="D2091" s="3"/>
      <c r="E2091" s="3"/>
      <c r="F2091" s="3"/>
      <c r="G2091" s="3"/>
      <c r="H2091" s="3"/>
      <c r="I2091" s="3"/>
      <c r="J2091" s="3"/>
    </row>
    <row r="2092" spans="1:10" x14ac:dyDescent="0.3">
      <c r="A2092" s="3"/>
      <c r="B2092" s="3"/>
      <c r="C2092" s="3"/>
      <c r="D2092" s="3"/>
      <c r="E2092" s="3"/>
      <c r="F2092" s="3"/>
      <c r="G2092" s="3"/>
      <c r="H2092" s="3"/>
      <c r="I2092" s="3"/>
      <c r="J2092" s="3"/>
    </row>
    <row r="2093" spans="1:10" x14ac:dyDescent="0.3">
      <c r="A2093" s="3"/>
      <c r="B2093" s="3"/>
      <c r="C2093" s="3"/>
      <c r="D2093" s="3"/>
      <c r="E2093" s="3"/>
      <c r="F2093" s="3"/>
      <c r="G2093" s="3"/>
      <c r="H2093" s="3"/>
      <c r="I2093" s="3"/>
      <c r="J2093" s="3"/>
    </row>
    <row r="2094" spans="1:10" x14ac:dyDescent="0.3">
      <c r="A2094" s="3"/>
      <c r="B2094" s="3"/>
      <c r="C2094" s="3"/>
      <c r="D2094" s="3"/>
      <c r="E2094" s="3"/>
      <c r="F2094" s="3"/>
      <c r="G2094" s="3"/>
      <c r="H2094" s="3"/>
      <c r="I2094" s="3"/>
      <c r="J2094" s="3"/>
    </row>
    <row r="2095" spans="1:10" x14ac:dyDescent="0.3">
      <c r="A2095" s="3"/>
      <c r="B2095" s="3"/>
      <c r="C2095" s="3"/>
      <c r="D2095" s="3"/>
      <c r="E2095" s="3"/>
      <c r="F2095" s="3"/>
      <c r="G2095" s="3"/>
      <c r="H2095" s="3"/>
      <c r="I2095" s="3"/>
      <c r="J2095" s="3"/>
    </row>
    <row r="2096" spans="1:10" x14ac:dyDescent="0.3">
      <c r="A2096" s="3"/>
      <c r="B2096" s="3"/>
      <c r="C2096" s="3"/>
      <c r="D2096" s="3"/>
      <c r="E2096" s="3"/>
      <c r="F2096" s="3"/>
      <c r="G2096" s="3"/>
      <c r="H2096" s="3"/>
      <c r="I2096" s="3"/>
      <c r="J2096" s="3"/>
    </row>
    <row r="2097" spans="1:10" x14ac:dyDescent="0.3">
      <c r="A2097" s="3"/>
      <c r="B2097" s="3"/>
      <c r="C2097" s="3"/>
      <c r="D2097" s="3"/>
      <c r="E2097" s="3"/>
      <c r="F2097" s="3"/>
      <c r="G2097" s="3"/>
      <c r="H2097" s="3"/>
      <c r="I2097" s="3"/>
      <c r="J2097" s="3"/>
    </row>
    <row r="2098" spans="1:10" x14ac:dyDescent="0.3">
      <c r="A2098" s="3"/>
      <c r="B2098" s="3"/>
      <c r="C2098" s="3"/>
      <c r="D2098" s="3"/>
      <c r="E2098" s="3"/>
      <c r="F2098" s="3"/>
      <c r="G2098" s="3"/>
      <c r="H2098" s="3"/>
      <c r="I2098" s="3"/>
      <c r="J2098" s="3"/>
    </row>
    <row r="2099" spans="1:10" x14ac:dyDescent="0.3">
      <c r="A2099" s="3"/>
      <c r="B2099" s="3"/>
      <c r="C2099" s="3"/>
      <c r="D2099" s="3"/>
      <c r="E2099" s="3"/>
      <c r="F2099" s="3"/>
      <c r="G2099" s="3"/>
      <c r="H2099" s="3"/>
      <c r="I2099" s="3"/>
      <c r="J2099" s="3"/>
    </row>
    <row r="2100" spans="1:10" x14ac:dyDescent="0.3">
      <c r="A2100" s="3"/>
      <c r="B2100" s="3"/>
      <c r="C2100" s="3"/>
      <c r="D2100" s="3"/>
      <c r="E2100" s="3"/>
      <c r="F2100" s="3"/>
      <c r="G2100" s="3"/>
      <c r="H2100" s="3"/>
      <c r="I2100" s="3"/>
      <c r="J2100" s="3"/>
    </row>
    <row r="2101" spans="1:10" x14ac:dyDescent="0.3">
      <c r="A2101" s="3"/>
      <c r="B2101" s="3"/>
      <c r="C2101" s="3"/>
      <c r="D2101" s="3"/>
      <c r="E2101" s="3"/>
      <c r="F2101" s="3"/>
      <c r="G2101" s="3"/>
      <c r="H2101" s="3"/>
      <c r="I2101" s="3"/>
      <c r="J2101" s="3"/>
    </row>
    <row r="2102" spans="1:10" x14ac:dyDescent="0.3">
      <c r="A2102" s="3"/>
      <c r="B2102" s="3"/>
      <c r="C2102" s="3"/>
      <c r="D2102" s="3"/>
      <c r="E2102" s="3"/>
      <c r="F2102" s="3"/>
      <c r="G2102" s="3"/>
      <c r="H2102" s="3"/>
      <c r="I2102" s="3"/>
      <c r="J2102" s="3"/>
    </row>
    <row r="2103" spans="1:10" x14ac:dyDescent="0.3">
      <c r="A2103" s="3"/>
      <c r="B2103" s="3"/>
      <c r="C2103" s="3"/>
      <c r="D2103" s="3"/>
      <c r="E2103" s="3"/>
      <c r="F2103" s="3"/>
      <c r="G2103" s="3"/>
      <c r="H2103" s="3"/>
      <c r="I2103" s="3"/>
      <c r="J2103" s="3"/>
    </row>
    <row r="2104" spans="1:10" x14ac:dyDescent="0.3">
      <c r="A2104" s="3"/>
      <c r="B2104" s="3"/>
      <c r="C2104" s="3"/>
      <c r="D2104" s="3"/>
      <c r="E2104" s="3"/>
      <c r="F2104" s="3"/>
      <c r="G2104" s="3"/>
      <c r="H2104" s="3"/>
      <c r="I2104" s="3"/>
      <c r="J2104" s="3"/>
    </row>
    <row r="2105" spans="1:10" x14ac:dyDescent="0.3">
      <c r="A2105" s="3"/>
      <c r="B2105" s="3"/>
      <c r="C2105" s="3"/>
      <c r="D2105" s="3"/>
      <c r="E2105" s="3"/>
      <c r="F2105" s="3"/>
      <c r="G2105" s="3"/>
      <c r="H2105" s="3"/>
      <c r="I2105" s="3"/>
      <c r="J2105" s="3"/>
    </row>
    <row r="2106" spans="1:10" x14ac:dyDescent="0.3">
      <c r="A2106" s="3"/>
      <c r="B2106" s="3"/>
      <c r="C2106" s="3"/>
      <c r="D2106" s="3"/>
      <c r="E2106" s="3"/>
      <c r="F2106" s="3"/>
      <c r="G2106" s="3"/>
      <c r="H2106" s="3"/>
      <c r="I2106" s="3"/>
      <c r="J2106" s="3"/>
    </row>
    <row r="2107" spans="1:10" x14ac:dyDescent="0.3">
      <c r="A2107" s="3"/>
      <c r="B2107" s="3"/>
      <c r="C2107" s="3"/>
      <c r="D2107" s="3"/>
      <c r="E2107" s="3"/>
      <c r="F2107" s="3"/>
      <c r="G2107" s="3"/>
      <c r="H2107" s="3"/>
      <c r="I2107" s="3"/>
      <c r="J2107" s="3"/>
    </row>
    <row r="2108" spans="1:10" x14ac:dyDescent="0.3">
      <c r="A2108" s="3"/>
      <c r="B2108" s="3"/>
      <c r="C2108" s="3"/>
      <c r="D2108" s="3"/>
      <c r="E2108" s="3"/>
      <c r="F2108" s="3"/>
      <c r="G2108" s="3"/>
      <c r="H2108" s="3"/>
      <c r="I2108" s="3"/>
      <c r="J2108" s="3"/>
    </row>
    <row r="2109" spans="1:10" x14ac:dyDescent="0.3">
      <c r="A2109" s="3"/>
      <c r="B2109" s="3"/>
      <c r="C2109" s="3"/>
      <c r="D2109" s="3"/>
      <c r="E2109" s="3"/>
      <c r="F2109" s="3"/>
      <c r="G2109" s="3"/>
      <c r="H2109" s="3"/>
      <c r="I2109" s="3"/>
      <c r="J2109" s="3"/>
    </row>
    <row r="2110" spans="1:10" x14ac:dyDescent="0.3">
      <c r="A2110" s="3"/>
      <c r="B2110" s="3"/>
      <c r="C2110" s="3"/>
      <c r="D2110" s="3"/>
      <c r="E2110" s="3"/>
      <c r="F2110" s="3"/>
      <c r="G2110" s="3"/>
      <c r="H2110" s="3"/>
      <c r="I2110" s="3"/>
      <c r="J2110" s="3"/>
    </row>
    <row r="2111" spans="1:10" x14ac:dyDescent="0.3">
      <c r="A2111" s="3"/>
      <c r="B2111" s="3"/>
      <c r="C2111" s="3"/>
      <c r="D2111" s="3"/>
      <c r="E2111" s="3"/>
      <c r="F2111" s="3"/>
      <c r="G2111" s="3"/>
      <c r="H2111" s="3"/>
      <c r="I2111" s="3"/>
      <c r="J2111" s="3"/>
    </row>
    <row r="2112" spans="1:10" x14ac:dyDescent="0.3">
      <c r="A2112" s="3"/>
      <c r="B2112" s="3"/>
      <c r="C2112" s="3"/>
      <c r="D2112" s="3"/>
      <c r="E2112" s="3"/>
      <c r="F2112" s="3"/>
      <c r="G2112" s="3"/>
      <c r="H2112" s="3"/>
      <c r="I2112" s="3"/>
      <c r="J2112" s="3"/>
    </row>
    <row r="2113" spans="1:10" x14ac:dyDescent="0.3">
      <c r="A2113" s="3"/>
      <c r="B2113" s="3"/>
      <c r="C2113" s="3"/>
      <c r="D2113" s="3"/>
      <c r="E2113" s="3"/>
      <c r="F2113" s="3"/>
      <c r="G2113" s="3"/>
      <c r="H2113" s="3"/>
      <c r="I2113" s="3"/>
      <c r="J2113" s="3"/>
    </row>
    <row r="2114" spans="1:10" x14ac:dyDescent="0.3">
      <c r="A2114" s="3"/>
      <c r="B2114" s="3"/>
      <c r="C2114" s="3"/>
      <c r="D2114" s="3"/>
      <c r="E2114" s="3"/>
      <c r="F2114" s="3"/>
      <c r="G2114" s="3"/>
      <c r="H2114" s="3"/>
      <c r="I2114" s="3"/>
      <c r="J2114" s="3"/>
    </row>
    <row r="2115" spans="1:10" x14ac:dyDescent="0.3">
      <c r="A2115" s="3"/>
      <c r="B2115" s="3"/>
      <c r="C2115" s="3"/>
      <c r="D2115" s="3"/>
      <c r="E2115" s="3"/>
      <c r="F2115" s="3"/>
      <c r="G2115" s="3"/>
      <c r="H2115" s="3"/>
      <c r="I2115" s="3"/>
      <c r="J2115" s="3"/>
    </row>
    <row r="2116" spans="1:10" x14ac:dyDescent="0.3">
      <c r="A2116" s="3"/>
      <c r="B2116" s="3"/>
      <c r="C2116" s="3"/>
      <c r="D2116" s="3"/>
      <c r="E2116" s="3"/>
      <c r="F2116" s="3"/>
      <c r="G2116" s="3"/>
      <c r="H2116" s="3"/>
      <c r="I2116" s="3"/>
      <c r="J2116" s="3"/>
    </row>
    <row r="2117" spans="1:10" x14ac:dyDescent="0.3">
      <c r="A2117" s="3"/>
      <c r="B2117" s="3"/>
      <c r="C2117" s="3"/>
      <c r="D2117" s="3"/>
      <c r="E2117" s="3"/>
      <c r="F2117" s="3"/>
      <c r="G2117" s="3"/>
      <c r="H2117" s="3"/>
      <c r="I2117" s="3"/>
      <c r="J2117" s="3"/>
    </row>
    <row r="2118" spans="1:10" x14ac:dyDescent="0.3">
      <c r="A2118" s="3"/>
      <c r="B2118" s="3"/>
      <c r="C2118" s="3"/>
      <c r="D2118" s="3"/>
      <c r="E2118" s="3"/>
      <c r="F2118" s="3"/>
      <c r="G2118" s="3"/>
      <c r="H2118" s="3"/>
      <c r="I2118" s="3"/>
      <c r="J2118" s="3"/>
    </row>
    <row r="2119" spans="1:10" x14ac:dyDescent="0.3">
      <c r="A2119" s="3"/>
      <c r="B2119" s="3"/>
      <c r="C2119" s="3"/>
      <c r="D2119" s="3"/>
      <c r="E2119" s="3"/>
      <c r="F2119" s="3"/>
      <c r="G2119" s="3"/>
      <c r="H2119" s="3"/>
      <c r="I2119" s="3"/>
      <c r="J2119" s="3"/>
    </row>
    <row r="2120" spans="1:10" x14ac:dyDescent="0.3">
      <c r="A2120" s="3"/>
      <c r="B2120" s="3"/>
      <c r="C2120" s="3"/>
      <c r="D2120" s="3"/>
      <c r="E2120" s="3"/>
      <c r="F2120" s="3"/>
      <c r="G2120" s="3"/>
      <c r="H2120" s="3"/>
      <c r="I2120" s="3"/>
      <c r="J2120" s="3"/>
    </row>
    <row r="2121" spans="1:10" x14ac:dyDescent="0.3">
      <c r="A2121" s="3"/>
      <c r="B2121" s="3"/>
      <c r="C2121" s="3"/>
      <c r="D2121" s="3"/>
      <c r="E2121" s="3"/>
      <c r="F2121" s="3"/>
      <c r="G2121" s="3"/>
      <c r="H2121" s="3"/>
      <c r="I2121" s="3"/>
      <c r="J2121" s="3"/>
    </row>
    <row r="2122" spans="1:10" x14ac:dyDescent="0.3">
      <c r="A2122" s="3"/>
      <c r="B2122" s="3"/>
      <c r="C2122" s="3"/>
      <c r="D2122" s="3"/>
      <c r="E2122" s="3"/>
      <c r="F2122" s="3"/>
      <c r="G2122" s="3"/>
      <c r="H2122" s="3"/>
      <c r="I2122" s="3"/>
      <c r="J2122" s="3"/>
    </row>
    <row r="2123" spans="1:10" x14ac:dyDescent="0.3">
      <c r="A2123" s="3"/>
      <c r="B2123" s="3"/>
      <c r="C2123" s="3"/>
      <c r="D2123" s="3"/>
      <c r="E2123" s="3"/>
      <c r="F2123" s="3"/>
      <c r="G2123" s="3"/>
      <c r="H2123" s="3"/>
      <c r="I2123" s="3"/>
      <c r="J2123" s="3"/>
    </row>
    <row r="2124" spans="1:10" x14ac:dyDescent="0.3">
      <c r="A2124" s="3"/>
      <c r="B2124" s="3"/>
      <c r="C2124" s="3"/>
      <c r="D2124" s="3"/>
      <c r="E2124" s="3"/>
      <c r="F2124" s="3"/>
      <c r="G2124" s="3"/>
      <c r="H2124" s="3"/>
      <c r="I2124" s="3"/>
      <c r="J2124" s="3"/>
    </row>
    <row r="2125" spans="1:10" x14ac:dyDescent="0.3">
      <c r="A2125" s="3"/>
      <c r="B2125" s="3"/>
      <c r="C2125" s="3"/>
      <c r="D2125" s="3"/>
      <c r="E2125" s="3"/>
      <c r="F2125" s="3"/>
      <c r="G2125" s="3"/>
      <c r="H2125" s="3"/>
      <c r="I2125" s="3"/>
      <c r="J2125" s="3"/>
    </row>
    <row r="2126" spans="1:10" x14ac:dyDescent="0.3">
      <c r="A2126" s="3"/>
      <c r="B2126" s="3"/>
      <c r="C2126" s="3"/>
      <c r="D2126" s="3"/>
      <c r="E2126" s="3"/>
      <c r="F2126" s="3"/>
      <c r="G2126" s="3"/>
      <c r="H2126" s="3"/>
      <c r="I2126" s="3"/>
      <c r="J2126" s="3"/>
    </row>
    <row r="2127" spans="1:10" x14ac:dyDescent="0.3">
      <c r="A2127" s="3"/>
      <c r="B2127" s="3"/>
      <c r="C2127" s="3"/>
      <c r="D2127" s="3"/>
      <c r="E2127" s="3"/>
      <c r="F2127" s="3"/>
      <c r="G2127" s="3"/>
      <c r="H2127" s="3"/>
      <c r="I2127" s="3"/>
      <c r="J2127" s="3"/>
    </row>
    <row r="2128" spans="1:10" x14ac:dyDescent="0.3">
      <c r="A2128" s="3"/>
      <c r="B2128" s="3"/>
      <c r="C2128" s="3"/>
      <c r="D2128" s="3"/>
      <c r="E2128" s="3"/>
      <c r="F2128" s="3"/>
      <c r="G2128" s="3"/>
      <c r="H2128" s="3"/>
      <c r="I2128" s="3"/>
      <c r="J2128" s="3"/>
    </row>
    <row r="2129" spans="1:10" x14ac:dyDescent="0.3">
      <c r="A2129" s="3"/>
      <c r="B2129" s="3"/>
      <c r="C2129" s="3"/>
      <c r="D2129" s="3"/>
      <c r="E2129" s="3"/>
      <c r="F2129" s="3"/>
      <c r="G2129" s="3"/>
      <c r="H2129" s="3"/>
      <c r="I2129" s="3"/>
      <c r="J2129" s="3"/>
    </row>
    <row r="2130" spans="1:10" x14ac:dyDescent="0.3">
      <c r="A2130" s="3"/>
      <c r="B2130" s="3"/>
      <c r="C2130" s="3"/>
      <c r="D2130" s="3"/>
      <c r="E2130" s="3"/>
      <c r="F2130" s="3"/>
      <c r="G2130" s="3"/>
      <c r="H2130" s="3"/>
      <c r="I2130" s="3"/>
      <c r="J2130" s="3"/>
    </row>
    <row r="2131" spans="1:10" x14ac:dyDescent="0.3">
      <c r="A2131" s="3"/>
      <c r="B2131" s="3"/>
      <c r="C2131" s="3"/>
      <c r="D2131" s="3"/>
      <c r="E2131" s="3"/>
      <c r="F2131" s="3"/>
      <c r="G2131" s="3"/>
      <c r="H2131" s="3"/>
      <c r="I2131" s="3"/>
      <c r="J2131" s="3"/>
    </row>
    <row r="2132" spans="1:10" x14ac:dyDescent="0.3">
      <c r="A2132" s="3"/>
      <c r="B2132" s="3"/>
      <c r="C2132" s="3"/>
      <c r="D2132" s="3"/>
      <c r="E2132" s="3"/>
      <c r="F2132" s="3"/>
      <c r="G2132" s="3"/>
      <c r="H2132" s="3"/>
      <c r="I2132" s="3"/>
      <c r="J2132" s="3"/>
    </row>
    <row r="2133" spans="1:10" x14ac:dyDescent="0.3">
      <c r="A2133" s="3"/>
      <c r="B2133" s="3"/>
      <c r="C2133" s="3"/>
      <c r="D2133" s="3"/>
      <c r="E2133" s="3"/>
      <c r="F2133" s="3"/>
      <c r="G2133" s="3"/>
      <c r="H2133" s="3"/>
      <c r="I2133" s="3"/>
      <c r="J2133" s="3"/>
    </row>
    <row r="2134" spans="1:10" x14ac:dyDescent="0.3">
      <c r="A2134" s="3"/>
      <c r="B2134" s="3"/>
      <c r="C2134" s="3"/>
      <c r="D2134" s="3"/>
      <c r="E2134" s="3"/>
      <c r="F2134" s="3"/>
      <c r="G2134" s="3"/>
      <c r="H2134" s="3"/>
      <c r="I2134" s="3"/>
      <c r="J2134" s="3"/>
    </row>
    <row r="2135" spans="1:10" x14ac:dyDescent="0.3">
      <c r="A2135" s="3"/>
      <c r="B2135" s="3"/>
      <c r="C2135" s="3"/>
      <c r="D2135" s="3"/>
      <c r="E2135" s="3"/>
      <c r="F2135" s="3"/>
      <c r="G2135" s="3"/>
      <c r="H2135" s="3"/>
      <c r="I2135" s="3"/>
      <c r="J2135" s="3"/>
    </row>
    <row r="2136" spans="1:10" x14ac:dyDescent="0.3">
      <c r="A2136" s="3"/>
      <c r="B2136" s="3"/>
      <c r="C2136" s="3"/>
      <c r="D2136" s="3"/>
      <c r="E2136" s="3"/>
      <c r="F2136" s="3"/>
      <c r="G2136" s="3"/>
      <c r="H2136" s="3"/>
      <c r="I2136" s="3"/>
      <c r="J2136" s="3"/>
    </row>
    <row r="2137" spans="1:10" x14ac:dyDescent="0.3">
      <c r="A2137" s="3"/>
      <c r="B2137" s="3"/>
      <c r="C2137" s="3"/>
      <c r="D2137" s="3"/>
      <c r="E2137" s="3"/>
      <c r="F2137" s="3"/>
      <c r="G2137" s="3"/>
      <c r="H2137" s="3"/>
      <c r="I2137" s="3"/>
      <c r="J2137" s="3"/>
    </row>
    <row r="2138" spans="1:10" x14ac:dyDescent="0.3">
      <c r="A2138" s="3"/>
      <c r="B2138" s="3"/>
      <c r="C2138" s="3"/>
      <c r="D2138" s="3"/>
      <c r="E2138" s="3"/>
      <c r="F2138" s="3"/>
      <c r="G2138" s="3"/>
      <c r="H2138" s="3"/>
      <c r="I2138" s="3"/>
      <c r="J2138" s="3"/>
    </row>
    <row r="2139" spans="1:10" x14ac:dyDescent="0.3">
      <c r="A2139" s="3"/>
      <c r="B2139" s="3"/>
      <c r="C2139" s="3"/>
      <c r="D2139" s="3"/>
      <c r="E2139" s="3"/>
      <c r="F2139" s="3"/>
      <c r="G2139" s="3"/>
      <c r="H2139" s="3"/>
      <c r="I2139" s="3"/>
      <c r="J2139" s="3"/>
    </row>
    <row r="2140" spans="1:10" x14ac:dyDescent="0.3">
      <c r="A2140" s="3"/>
      <c r="B2140" s="3"/>
      <c r="C2140" s="3"/>
      <c r="D2140" s="3"/>
      <c r="E2140" s="3"/>
      <c r="F2140" s="3"/>
      <c r="G2140" s="3"/>
      <c r="H2140" s="3"/>
      <c r="I2140" s="3"/>
      <c r="J2140" s="3"/>
    </row>
    <row r="2141" spans="1:10" x14ac:dyDescent="0.3">
      <c r="A2141" s="3"/>
      <c r="B2141" s="3"/>
      <c r="C2141" s="3"/>
      <c r="D2141" s="3"/>
      <c r="E2141" s="3"/>
      <c r="F2141" s="3"/>
      <c r="G2141" s="3"/>
      <c r="H2141" s="3"/>
      <c r="I2141" s="3"/>
      <c r="J2141" s="3"/>
    </row>
    <row r="2142" spans="1:10" x14ac:dyDescent="0.3">
      <c r="A2142" s="3"/>
      <c r="B2142" s="3"/>
      <c r="C2142" s="3"/>
      <c r="D2142" s="3"/>
      <c r="E2142" s="3"/>
      <c r="F2142" s="3"/>
      <c r="G2142" s="3"/>
      <c r="H2142" s="3"/>
      <c r="I2142" s="3"/>
      <c r="J2142" s="3"/>
    </row>
    <row r="2143" spans="1:10" x14ac:dyDescent="0.3">
      <c r="A2143" s="3"/>
      <c r="B2143" s="3"/>
      <c r="C2143" s="3"/>
      <c r="D2143" s="3"/>
      <c r="E2143" s="3"/>
      <c r="F2143" s="3"/>
      <c r="G2143" s="3"/>
      <c r="H2143" s="3"/>
      <c r="I2143" s="3"/>
      <c r="J2143" s="3"/>
    </row>
    <row r="2144" spans="1:10" x14ac:dyDescent="0.3">
      <c r="A2144" s="3"/>
      <c r="B2144" s="3"/>
      <c r="C2144" s="3"/>
      <c r="D2144" s="3"/>
      <c r="E2144" s="3"/>
      <c r="F2144" s="3"/>
      <c r="G2144" s="3"/>
      <c r="H2144" s="3"/>
      <c r="I2144" s="3"/>
      <c r="J2144" s="3"/>
    </row>
    <row r="2145" spans="1:10" x14ac:dyDescent="0.3">
      <c r="A2145" s="3"/>
      <c r="B2145" s="3"/>
      <c r="C2145" s="3"/>
      <c r="D2145" s="3"/>
      <c r="E2145" s="3"/>
      <c r="F2145" s="3"/>
      <c r="G2145" s="3"/>
      <c r="H2145" s="3"/>
      <c r="I2145" s="3"/>
      <c r="J2145" s="3"/>
    </row>
    <row r="2146" spans="1:10" x14ac:dyDescent="0.3">
      <c r="A2146" s="3"/>
      <c r="B2146" s="3"/>
      <c r="C2146" s="3"/>
      <c r="D2146" s="3"/>
      <c r="E2146" s="3"/>
      <c r="F2146" s="3"/>
      <c r="G2146" s="3"/>
      <c r="H2146" s="3"/>
      <c r="I2146" s="3"/>
      <c r="J2146" s="3"/>
    </row>
    <row r="2147" spans="1:10" x14ac:dyDescent="0.3">
      <c r="A2147" s="3"/>
      <c r="B2147" s="3"/>
      <c r="C2147" s="3"/>
      <c r="D2147" s="3"/>
      <c r="E2147" s="3"/>
      <c r="F2147" s="3"/>
      <c r="G2147" s="3"/>
      <c r="H2147" s="3"/>
      <c r="I2147" s="3"/>
      <c r="J2147" s="3"/>
    </row>
    <row r="2148" spans="1:10" x14ac:dyDescent="0.3">
      <c r="A2148" s="3"/>
      <c r="B2148" s="3"/>
      <c r="C2148" s="3"/>
      <c r="D2148" s="3"/>
      <c r="E2148" s="3"/>
      <c r="F2148" s="3"/>
      <c r="G2148" s="3"/>
      <c r="H2148" s="3"/>
      <c r="I2148" s="3"/>
      <c r="J2148" s="3"/>
    </row>
    <row r="2149" spans="1:10" x14ac:dyDescent="0.3">
      <c r="A2149" s="3"/>
      <c r="B2149" s="3"/>
      <c r="C2149" s="3"/>
      <c r="D2149" s="3"/>
      <c r="E2149" s="3"/>
      <c r="F2149" s="3"/>
      <c r="G2149" s="3"/>
      <c r="H2149" s="3"/>
      <c r="I2149" s="3"/>
      <c r="J2149" s="3"/>
    </row>
    <row r="2150" spans="1:10" x14ac:dyDescent="0.3">
      <c r="A2150" s="3"/>
      <c r="B2150" s="3"/>
      <c r="C2150" s="3"/>
      <c r="D2150" s="3"/>
      <c r="E2150" s="3"/>
      <c r="F2150" s="3"/>
      <c r="G2150" s="3"/>
      <c r="H2150" s="3"/>
      <c r="I2150" s="3"/>
      <c r="J2150" s="3"/>
    </row>
    <row r="2151" spans="1:10" x14ac:dyDescent="0.3">
      <c r="A2151" s="3"/>
      <c r="B2151" s="3"/>
      <c r="C2151" s="3"/>
      <c r="D2151" s="3"/>
      <c r="E2151" s="3"/>
      <c r="F2151" s="3"/>
      <c r="G2151" s="3"/>
      <c r="H2151" s="3"/>
      <c r="I2151" s="3"/>
      <c r="J2151" s="3"/>
    </row>
    <row r="2152" spans="1:10" x14ac:dyDescent="0.3">
      <c r="A2152" s="3"/>
      <c r="B2152" s="3"/>
      <c r="C2152" s="3"/>
      <c r="D2152" s="3"/>
      <c r="E2152" s="3"/>
      <c r="F2152" s="3"/>
      <c r="G2152" s="3"/>
      <c r="H2152" s="3"/>
      <c r="I2152" s="3"/>
      <c r="J2152" s="3"/>
    </row>
    <row r="2153" spans="1:10" x14ac:dyDescent="0.3">
      <c r="A2153" s="3"/>
      <c r="B2153" s="3"/>
      <c r="C2153" s="3"/>
      <c r="D2153" s="3"/>
      <c r="E2153" s="3"/>
      <c r="F2153" s="3"/>
      <c r="G2153" s="3"/>
      <c r="H2153" s="3"/>
      <c r="I2153" s="3"/>
      <c r="J2153" s="3"/>
    </row>
    <row r="2154" spans="1:10" x14ac:dyDescent="0.3">
      <c r="A2154" s="3"/>
      <c r="B2154" s="3"/>
      <c r="C2154" s="3"/>
      <c r="D2154" s="3"/>
      <c r="E2154" s="3"/>
      <c r="F2154" s="3"/>
      <c r="G2154" s="3"/>
      <c r="H2154" s="3"/>
      <c r="I2154" s="3"/>
      <c r="J2154" s="3"/>
    </row>
    <row r="2155" spans="1:10" x14ac:dyDescent="0.3">
      <c r="A2155" s="3"/>
      <c r="B2155" s="3"/>
      <c r="C2155" s="3"/>
      <c r="D2155" s="3"/>
      <c r="E2155" s="3"/>
      <c r="F2155" s="3"/>
      <c r="G2155" s="3"/>
      <c r="H2155" s="3"/>
      <c r="I2155" s="3"/>
      <c r="J2155" s="3"/>
    </row>
    <row r="2156" spans="1:10" x14ac:dyDescent="0.3">
      <c r="A2156" s="3"/>
      <c r="B2156" s="3"/>
      <c r="C2156" s="3"/>
      <c r="D2156" s="3"/>
      <c r="E2156" s="3"/>
      <c r="F2156" s="3"/>
      <c r="G2156" s="3"/>
      <c r="H2156" s="3"/>
      <c r="I2156" s="3"/>
      <c r="J2156" s="3"/>
    </row>
    <row r="2157" spans="1:10" x14ac:dyDescent="0.3">
      <c r="A2157" s="3"/>
      <c r="B2157" s="3"/>
      <c r="C2157" s="3"/>
      <c r="D2157" s="3"/>
      <c r="E2157" s="3"/>
      <c r="F2157" s="3"/>
      <c r="G2157" s="3"/>
      <c r="H2157" s="3"/>
      <c r="I2157" s="3"/>
      <c r="J2157" s="3"/>
    </row>
    <row r="2158" spans="1:10" x14ac:dyDescent="0.3">
      <c r="A2158" s="3"/>
      <c r="B2158" s="3"/>
      <c r="C2158" s="3"/>
      <c r="D2158" s="3"/>
      <c r="E2158" s="3"/>
      <c r="F2158" s="3"/>
      <c r="G2158" s="3"/>
      <c r="H2158" s="3"/>
      <c r="I2158" s="3"/>
      <c r="J2158" s="3"/>
    </row>
    <row r="2159" spans="1:10" x14ac:dyDescent="0.3">
      <c r="A2159" s="3"/>
      <c r="B2159" s="3"/>
      <c r="C2159" s="3"/>
      <c r="D2159" s="3"/>
      <c r="E2159" s="3"/>
      <c r="F2159" s="3"/>
      <c r="G2159" s="3"/>
      <c r="H2159" s="3"/>
      <c r="I2159" s="3"/>
      <c r="J2159" s="3"/>
    </row>
    <row r="2160" spans="1:10" x14ac:dyDescent="0.3">
      <c r="A2160" s="3"/>
      <c r="B2160" s="3"/>
      <c r="C2160" s="3"/>
      <c r="D2160" s="3"/>
      <c r="E2160" s="3"/>
      <c r="F2160" s="3"/>
      <c r="G2160" s="3"/>
      <c r="H2160" s="3"/>
      <c r="I2160" s="3"/>
      <c r="J2160" s="3"/>
    </row>
    <row r="2161" spans="1:10" x14ac:dyDescent="0.3">
      <c r="A2161" s="3"/>
      <c r="B2161" s="3"/>
      <c r="C2161" s="3"/>
      <c r="D2161" s="3"/>
      <c r="E2161" s="3"/>
      <c r="F2161" s="3"/>
      <c r="G2161" s="3"/>
      <c r="H2161" s="3"/>
      <c r="I2161" s="3"/>
      <c r="J2161" s="3"/>
    </row>
    <row r="2162" spans="1:10" x14ac:dyDescent="0.3">
      <c r="A2162" s="3"/>
      <c r="B2162" s="3"/>
      <c r="C2162" s="3"/>
      <c r="D2162" s="3"/>
      <c r="E2162" s="3"/>
      <c r="F2162" s="3"/>
      <c r="G2162" s="3"/>
      <c r="H2162" s="3"/>
      <c r="I2162" s="3"/>
      <c r="J2162" s="3"/>
    </row>
    <row r="2163" spans="1:10" x14ac:dyDescent="0.3">
      <c r="A2163" s="3"/>
      <c r="B2163" s="3"/>
      <c r="C2163" s="3"/>
      <c r="D2163" s="3"/>
      <c r="E2163" s="3"/>
      <c r="F2163" s="3"/>
      <c r="G2163" s="3"/>
      <c r="H2163" s="3"/>
      <c r="I2163" s="3"/>
      <c r="J2163" s="3"/>
    </row>
    <row r="2164" spans="1:10" x14ac:dyDescent="0.3">
      <c r="A2164" s="3"/>
      <c r="B2164" s="3"/>
      <c r="C2164" s="3"/>
      <c r="D2164" s="3"/>
      <c r="E2164" s="3"/>
      <c r="F2164" s="3"/>
      <c r="G2164" s="3"/>
      <c r="H2164" s="3"/>
      <c r="I2164" s="3"/>
      <c r="J2164" s="3"/>
    </row>
    <row r="2165" spans="1:10" x14ac:dyDescent="0.3">
      <c r="A2165" s="3"/>
      <c r="B2165" s="3"/>
      <c r="C2165" s="3"/>
      <c r="D2165" s="3"/>
      <c r="E2165" s="3"/>
      <c r="F2165" s="3"/>
      <c r="G2165" s="3"/>
      <c r="H2165" s="3"/>
      <c r="I2165" s="3"/>
      <c r="J2165" s="3"/>
    </row>
    <row r="2166" spans="1:10" x14ac:dyDescent="0.3">
      <c r="A2166" s="3"/>
      <c r="B2166" s="3"/>
      <c r="C2166" s="3"/>
      <c r="D2166" s="3"/>
      <c r="E2166" s="3"/>
      <c r="F2166" s="3"/>
      <c r="G2166" s="3"/>
      <c r="H2166" s="3"/>
      <c r="I2166" s="3"/>
      <c r="J2166" s="3"/>
    </row>
    <row r="2167" spans="1:10" x14ac:dyDescent="0.3">
      <c r="A2167" s="3"/>
      <c r="B2167" s="3"/>
      <c r="C2167" s="3"/>
      <c r="D2167" s="3"/>
      <c r="E2167" s="3"/>
      <c r="F2167" s="3"/>
      <c r="G2167" s="3"/>
      <c r="H2167" s="3"/>
      <c r="I2167" s="3"/>
      <c r="J2167" s="3"/>
    </row>
    <row r="2168" spans="1:10" x14ac:dyDescent="0.3">
      <c r="A2168" s="3"/>
      <c r="B2168" s="3"/>
      <c r="C2168" s="3"/>
      <c r="D2168" s="3"/>
      <c r="E2168" s="3"/>
      <c r="F2168" s="3"/>
      <c r="G2168" s="3"/>
      <c r="H2168" s="3"/>
      <c r="I2168" s="3"/>
      <c r="J2168" s="3"/>
    </row>
    <row r="2169" spans="1:10" x14ac:dyDescent="0.3">
      <c r="A2169" s="3"/>
      <c r="B2169" s="3"/>
      <c r="C2169" s="3"/>
      <c r="D2169" s="3"/>
      <c r="E2169" s="3"/>
      <c r="F2169" s="3"/>
      <c r="G2169" s="3"/>
      <c r="H2169" s="3"/>
      <c r="I2169" s="3"/>
      <c r="J2169" s="3"/>
    </row>
    <row r="2170" spans="1:10" x14ac:dyDescent="0.3">
      <c r="A2170" s="3"/>
      <c r="B2170" s="3"/>
      <c r="C2170" s="3"/>
      <c r="D2170" s="3"/>
      <c r="E2170" s="3"/>
      <c r="F2170" s="3"/>
      <c r="G2170" s="3"/>
      <c r="H2170" s="3"/>
      <c r="I2170" s="3"/>
      <c r="J2170" s="3"/>
    </row>
    <row r="2171" spans="1:10" x14ac:dyDescent="0.3">
      <c r="A2171" s="3"/>
      <c r="B2171" s="3"/>
      <c r="C2171" s="3"/>
      <c r="D2171" s="3"/>
      <c r="E2171" s="3"/>
      <c r="F2171" s="3"/>
      <c r="G2171" s="3"/>
      <c r="H2171" s="3"/>
      <c r="I2171" s="3"/>
      <c r="J2171" s="3"/>
    </row>
    <row r="2172" spans="1:10" x14ac:dyDescent="0.3">
      <c r="A2172" s="3"/>
      <c r="B2172" s="3"/>
      <c r="C2172" s="3"/>
      <c r="D2172" s="3"/>
      <c r="E2172" s="3"/>
      <c r="F2172" s="3"/>
      <c r="G2172" s="3"/>
      <c r="H2172" s="3"/>
      <c r="I2172" s="3"/>
      <c r="J2172" s="3"/>
    </row>
    <row r="2173" spans="1:10" x14ac:dyDescent="0.3">
      <c r="A2173" s="3"/>
      <c r="B2173" s="3"/>
      <c r="C2173" s="3"/>
      <c r="D2173" s="3"/>
      <c r="E2173" s="3"/>
      <c r="F2173" s="3"/>
      <c r="G2173" s="3"/>
      <c r="H2173" s="3"/>
      <c r="I2173" s="3"/>
      <c r="J2173" s="3"/>
    </row>
    <row r="2174" spans="1:10" x14ac:dyDescent="0.3">
      <c r="A2174" s="3"/>
      <c r="B2174" s="3"/>
      <c r="C2174" s="3"/>
      <c r="D2174" s="3"/>
      <c r="E2174" s="3"/>
      <c r="F2174" s="3"/>
      <c r="G2174" s="3"/>
      <c r="H2174" s="3"/>
      <c r="I2174" s="3"/>
      <c r="J2174" s="3"/>
    </row>
    <row r="2175" spans="1:10" x14ac:dyDescent="0.3">
      <c r="A2175" s="3"/>
      <c r="B2175" s="3"/>
      <c r="C2175" s="3"/>
      <c r="D2175" s="3"/>
      <c r="E2175" s="3"/>
      <c r="F2175" s="3"/>
      <c r="G2175" s="3"/>
      <c r="H2175" s="3"/>
      <c r="I2175" s="3"/>
      <c r="J2175" s="3"/>
    </row>
    <row r="2176" spans="1:10" x14ac:dyDescent="0.3">
      <c r="A2176" s="3"/>
      <c r="B2176" s="3"/>
      <c r="C2176" s="3"/>
      <c r="D2176" s="3"/>
      <c r="E2176" s="3"/>
      <c r="F2176" s="3"/>
      <c r="G2176" s="3"/>
      <c r="H2176" s="3"/>
      <c r="I2176" s="3"/>
      <c r="J2176" s="3"/>
    </row>
    <row r="2177" spans="1:10" x14ac:dyDescent="0.3">
      <c r="A2177" s="3"/>
      <c r="B2177" s="3"/>
      <c r="C2177" s="3"/>
      <c r="D2177" s="3"/>
      <c r="E2177" s="3"/>
      <c r="F2177" s="3"/>
      <c r="G2177" s="3"/>
      <c r="H2177" s="3"/>
      <c r="I2177" s="3"/>
      <c r="J2177" s="3"/>
    </row>
    <row r="2178" spans="1:10" x14ac:dyDescent="0.3">
      <c r="A2178" s="3"/>
      <c r="B2178" s="3"/>
      <c r="C2178" s="3"/>
      <c r="D2178" s="3"/>
      <c r="E2178" s="3"/>
      <c r="F2178" s="3"/>
      <c r="G2178" s="3"/>
      <c r="H2178" s="3"/>
      <c r="I2178" s="3"/>
      <c r="J2178" s="3"/>
    </row>
    <row r="2179" spans="1:10" x14ac:dyDescent="0.3">
      <c r="A2179" s="3"/>
      <c r="B2179" s="3"/>
      <c r="C2179" s="3"/>
      <c r="D2179" s="3"/>
      <c r="E2179" s="3"/>
      <c r="F2179" s="3"/>
      <c r="G2179" s="3"/>
      <c r="H2179" s="3"/>
      <c r="I2179" s="3"/>
      <c r="J2179" s="3"/>
    </row>
    <row r="2180" spans="1:10" x14ac:dyDescent="0.3">
      <c r="A2180" s="3"/>
      <c r="B2180" s="3"/>
      <c r="C2180" s="3"/>
      <c r="D2180" s="3"/>
      <c r="E2180" s="3"/>
      <c r="F2180" s="3"/>
      <c r="G2180" s="3"/>
      <c r="H2180" s="3"/>
      <c r="I2180" s="3"/>
      <c r="J2180" s="3"/>
    </row>
    <row r="2181" spans="1:10" x14ac:dyDescent="0.3">
      <c r="A2181" s="3"/>
      <c r="B2181" s="3"/>
      <c r="C2181" s="3"/>
      <c r="D2181" s="3"/>
      <c r="E2181" s="3"/>
      <c r="F2181" s="3"/>
      <c r="G2181" s="3"/>
      <c r="H2181" s="3"/>
      <c r="I2181" s="3"/>
      <c r="J2181" s="3"/>
    </row>
    <row r="2182" spans="1:10" x14ac:dyDescent="0.3">
      <c r="A2182" s="3"/>
      <c r="B2182" s="3"/>
      <c r="C2182" s="3"/>
      <c r="D2182" s="3"/>
      <c r="E2182" s="3"/>
      <c r="F2182" s="3"/>
      <c r="G2182" s="3"/>
      <c r="H2182" s="3"/>
      <c r="I2182" s="3"/>
      <c r="J2182" s="3"/>
    </row>
    <row r="2183" spans="1:10" x14ac:dyDescent="0.3">
      <c r="A2183" s="3"/>
      <c r="B2183" s="3"/>
      <c r="C2183" s="3"/>
      <c r="D2183" s="3"/>
      <c r="E2183" s="3"/>
      <c r="F2183" s="3"/>
      <c r="G2183" s="3"/>
      <c r="H2183" s="3"/>
      <c r="I2183" s="3"/>
      <c r="J2183" s="3"/>
    </row>
    <row r="2184" spans="1:10" x14ac:dyDescent="0.3">
      <c r="A2184" s="3"/>
      <c r="B2184" s="3"/>
      <c r="C2184" s="3"/>
      <c r="D2184" s="3"/>
      <c r="E2184" s="3"/>
      <c r="F2184" s="3"/>
      <c r="G2184" s="3"/>
      <c r="H2184" s="3"/>
      <c r="I2184" s="3"/>
      <c r="J2184" s="3"/>
    </row>
    <row r="2185" spans="1:10" x14ac:dyDescent="0.3">
      <c r="A2185" s="3"/>
      <c r="B2185" s="3"/>
      <c r="C2185" s="3"/>
      <c r="D2185" s="3"/>
      <c r="E2185" s="3"/>
      <c r="F2185" s="3"/>
      <c r="G2185" s="3"/>
      <c r="H2185" s="3"/>
      <c r="I2185" s="3"/>
      <c r="J2185" s="3"/>
    </row>
    <row r="2186" spans="1:10" x14ac:dyDescent="0.3">
      <c r="A2186" s="3"/>
      <c r="B2186" s="3"/>
      <c r="C2186" s="3"/>
      <c r="D2186" s="3"/>
      <c r="E2186" s="3"/>
      <c r="F2186" s="3"/>
      <c r="G2186" s="3"/>
      <c r="H2186" s="3"/>
      <c r="I2186" s="3"/>
      <c r="J2186" s="3"/>
    </row>
    <row r="2187" spans="1:10" x14ac:dyDescent="0.3">
      <c r="A2187" s="3"/>
      <c r="B2187" s="3"/>
      <c r="C2187" s="3"/>
      <c r="D2187" s="3"/>
      <c r="E2187" s="3"/>
      <c r="F2187" s="3"/>
      <c r="G2187" s="3"/>
      <c r="H2187" s="3"/>
      <c r="I2187" s="3"/>
      <c r="J2187" s="3"/>
    </row>
    <row r="2188" spans="1:10" x14ac:dyDescent="0.3">
      <c r="A2188" s="3"/>
      <c r="B2188" s="3"/>
      <c r="C2188" s="3"/>
      <c r="D2188" s="3"/>
      <c r="E2188" s="3"/>
      <c r="F2188" s="3"/>
      <c r="G2188" s="3"/>
      <c r="H2188" s="3"/>
      <c r="I2188" s="3"/>
      <c r="J2188" s="3"/>
    </row>
    <row r="2189" spans="1:10" x14ac:dyDescent="0.3">
      <c r="A2189" s="3"/>
      <c r="B2189" s="3"/>
      <c r="C2189" s="3"/>
      <c r="D2189" s="3"/>
      <c r="E2189" s="3"/>
      <c r="F2189" s="3"/>
      <c r="G2189" s="3"/>
      <c r="H2189" s="3"/>
      <c r="I2189" s="3"/>
      <c r="J2189" s="3"/>
    </row>
    <row r="2190" spans="1:10" x14ac:dyDescent="0.3">
      <c r="A2190" s="3"/>
      <c r="B2190" s="3"/>
      <c r="C2190" s="3"/>
      <c r="D2190" s="3"/>
      <c r="E2190" s="3"/>
      <c r="F2190" s="3"/>
      <c r="G2190" s="3"/>
      <c r="H2190" s="3"/>
      <c r="I2190" s="3"/>
      <c r="J2190" s="3"/>
    </row>
    <row r="2191" spans="1:10" x14ac:dyDescent="0.3">
      <c r="A2191" s="3"/>
      <c r="B2191" s="3"/>
      <c r="C2191" s="3"/>
      <c r="D2191" s="3"/>
      <c r="E2191" s="3"/>
      <c r="F2191" s="3"/>
      <c r="G2191" s="3"/>
      <c r="H2191" s="3"/>
      <c r="I2191" s="3"/>
      <c r="J2191" s="3"/>
    </row>
    <row r="2192" spans="1:10" x14ac:dyDescent="0.3">
      <c r="A2192" s="3"/>
      <c r="B2192" s="3"/>
      <c r="C2192" s="3"/>
      <c r="D2192" s="3"/>
      <c r="E2192" s="3"/>
      <c r="F2192" s="3"/>
      <c r="G2192" s="3"/>
      <c r="H2192" s="3"/>
      <c r="I2192" s="3"/>
      <c r="J2192" s="3"/>
    </row>
    <row r="2193" spans="1:10" x14ac:dyDescent="0.3">
      <c r="A2193" s="3"/>
      <c r="B2193" s="3"/>
      <c r="C2193" s="3"/>
      <c r="D2193" s="3"/>
      <c r="E2193" s="3"/>
      <c r="F2193" s="3"/>
      <c r="G2193" s="3"/>
      <c r="H2193" s="3"/>
      <c r="I2193" s="3"/>
      <c r="J2193" s="3"/>
    </row>
    <row r="2194" spans="1:10" x14ac:dyDescent="0.3">
      <c r="A2194" s="3"/>
      <c r="B2194" s="3"/>
      <c r="C2194" s="3"/>
      <c r="D2194" s="3"/>
      <c r="E2194" s="3"/>
      <c r="F2194" s="3"/>
      <c r="G2194" s="3"/>
      <c r="H2194" s="3"/>
      <c r="I2194" s="3"/>
      <c r="J2194" s="3"/>
    </row>
    <row r="2195" spans="1:10" x14ac:dyDescent="0.3">
      <c r="A2195" s="3"/>
      <c r="B2195" s="3"/>
      <c r="C2195" s="3"/>
      <c r="D2195" s="3"/>
      <c r="E2195" s="3"/>
      <c r="F2195" s="3"/>
      <c r="G2195" s="3"/>
      <c r="H2195" s="3"/>
      <c r="I2195" s="3"/>
      <c r="J2195" s="3"/>
    </row>
    <row r="2196" spans="1:10" x14ac:dyDescent="0.3">
      <c r="A2196" s="3"/>
      <c r="B2196" s="3"/>
      <c r="C2196" s="3"/>
      <c r="D2196" s="3"/>
      <c r="E2196" s="3"/>
      <c r="F2196" s="3"/>
      <c r="G2196" s="3"/>
      <c r="H2196" s="3"/>
      <c r="I2196" s="3"/>
      <c r="J2196" s="3"/>
    </row>
    <row r="2197" spans="1:10" x14ac:dyDescent="0.3">
      <c r="A2197" s="3"/>
      <c r="B2197" s="3"/>
      <c r="C2197" s="3"/>
      <c r="D2197" s="3"/>
      <c r="E2197" s="3"/>
      <c r="F2197" s="3"/>
      <c r="G2197" s="3"/>
      <c r="H2197" s="3"/>
      <c r="I2197" s="3"/>
      <c r="J2197" s="3"/>
    </row>
    <row r="2198" spans="1:10" x14ac:dyDescent="0.3">
      <c r="A2198" s="3"/>
      <c r="B2198" s="3"/>
      <c r="C2198" s="3"/>
      <c r="D2198" s="3"/>
      <c r="E2198" s="3"/>
      <c r="F2198" s="3"/>
      <c r="G2198" s="3"/>
      <c r="H2198" s="3"/>
      <c r="I2198" s="3"/>
      <c r="J2198" s="3"/>
    </row>
    <row r="2199" spans="1:10" x14ac:dyDescent="0.3">
      <c r="A2199" s="3"/>
      <c r="B2199" s="3"/>
      <c r="C2199" s="3"/>
      <c r="D2199" s="3"/>
      <c r="E2199" s="3"/>
      <c r="F2199" s="3"/>
      <c r="G2199" s="3"/>
      <c r="H2199" s="3"/>
      <c r="I2199" s="3"/>
      <c r="J2199" s="3"/>
    </row>
    <row r="2200" spans="1:10" x14ac:dyDescent="0.3">
      <c r="A2200" s="3"/>
      <c r="B2200" s="3"/>
      <c r="C2200" s="3"/>
      <c r="D2200" s="3"/>
      <c r="E2200" s="3"/>
      <c r="F2200" s="3"/>
      <c r="G2200" s="3"/>
      <c r="H2200" s="3"/>
      <c r="I2200" s="3"/>
      <c r="J2200" s="3"/>
    </row>
    <row r="2201" spans="1:10" x14ac:dyDescent="0.3">
      <c r="A2201" s="3"/>
      <c r="B2201" s="3"/>
      <c r="C2201" s="3"/>
      <c r="D2201" s="3"/>
      <c r="E2201" s="3"/>
      <c r="F2201" s="3"/>
      <c r="G2201" s="3"/>
      <c r="H2201" s="3"/>
      <c r="I2201" s="3"/>
      <c r="J2201" s="3"/>
    </row>
    <row r="2202" spans="1:10" x14ac:dyDescent="0.3">
      <c r="A2202" s="3"/>
      <c r="B2202" s="3"/>
      <c r="C2202" s="3"/>
      <c r="D2202" s="3"/>
      <c r="E2202" s="3"/>
      <c r="F2202" s="3"/>
      <c r="G2202" s="3"/>
      <c r="H2202" s="3"/>
      <c r="I2202" s="3"/>
      <c r="J2202" s="3"/>
    </row>
    <row r="2203" spans="1:10" x14ac:dyDescent="0.3">
      <c r="A2203" s="3"/>
      <c r="B2203" s="3"/>
      <c r="C2203" s="3"/>
      <c r="D2203" s="3"/>
      <c r="E2203" s="3"/>
      <c r="F2203" s="3"/>
      <c r="G2203" s="3"/>
      <c r="H2203" s="3"/>
      <c r="I2203" s="3"/>
      <c r="J2203" s="3"/>
    </row>
    <row r="2204" spans="1:10" x14ac:dyDescent="0.3">
      <c r="A2204" s="3"/>
      <c r="B2204" s="3"/>
      <c r="C2204" s="3"/>
      <c r="D2204" s="3"/>
      <c r="E2204" s="3"/>
      <c r="F2204" s="3"/>
      <c r="G2204" s="3"/>
      <c r="H2204" s="3"/>
      <c r="I2204" s="3"/>
      <c r="J2204" s="3"/>
    </row>
    <row r="2205" spans="1:10" x14ac:dyDescent="0.3">
      <c r="A2205" s="3"/>
      <c r="B2205" s="3"/>
      <c r="C2205" s="3"/>
      <c r="D2205" s="3"/>
      <c r="E2205" s="3"/>
      <c r="F2205" s="3"/>
      <c r="G2205" s="3"/>
      <c r="H2205" s="3"/>
      <c r="I2205" s="3"/>
      <c r="J2205" s="3"/>
    </row>
    <row r="2206" spans="1:10" x14ac:dyDescent="0.3">
      <c r="A2206" s="3"/>
      <c r="B2206" s="3"/>
      <c r="C2206" s="3"/>
      <c r="D2206" s="3"/>
      <c r="E2206" s="3"/>
      <c r="F2206" s="3"/>
      <c r="G2206" s="3"/>
      <c r="H2206" s="3"/>
      <c r="I2206" s="3"/>
      <c r="J2206" s="3"/>
    </row>
    <row r="2207" spans="1:10" x14ac:dyDescent="0.3">
      <c r="A2207" s="3"/>
      <c r="B2207" s="3"/>
      <c r="C2207" s="3"/>
      <c r="D2207" s="3"/>
      <c r="E2207" s="3"/>
      <c r="F2207" s="3"/>
      <c r="G2207" s="3"/>
      <c r="H2207" s="3"/>
      <c r="I2207" s="3"/>
      <c r="J2207" s="3"/>
    </row>
    <row r="2208" spans="1:10" x14ac:dyDescent="0.3">
      <c r="A2208" s="3"/>
      <c r="B2208" s="3"/>
      <c r="C2208" s="3"/>
      <c r="D2208" s="3"/>
      <c r="E2208" s="3"/>
      <c r="F2208" s="3"/>
      <c r="G2208" s="3"/>
      <c r="H2208" s="3"/>
      <c r="I2208" s="3"/>
      <c r="J2208" s="3"/>
    </row>
    <row r="2209" spans="1:10" x14ac:dyDescent="0.3">
      <c r="A2209" s="3"/>
      <c r="B2209" s="3"/>
      <c r="C2209" s="3"/>
      <c r="D2209" s="3"/>
      <c r="E2209" s="3"/>
      <c r="F2209" s="3"/>
      <c r="G2209" s="3"/>
      <c r="H2209" s="3"/>
      <c r="I2209" s="3"/>
      <c r="J2209" s="3"/>
    </row>
    <row r="2210" spans="1:10" x14ac:dyDescent="0.3">
      <c r="A2210" s="3"/>
      <c r="B2210" s="3"/>
      <c r="C2210" s="3"/>
      <c r="D2210" s="3"/>
      <c r="E2210" s="3"/>
      <c r="F2210" s="3"/>
      <c r="G2210" s="3"/>
      <c r="H2210" s="3"/>
      <c r="I2210" s="3"/>
      <c r="J2210" s="3"/>
    </row>
    <row r="2211" spans="1:10" x14ac:dyDescent="0.3">
      <c r="A2211" s="3"/>
      <c r="B2211" s="3"/>
      <c r="C2211" s="3"/>
      <c r="D2211" s="3"/>
      <c r="E2211" s="3"/>
      <c r="F2211" s="3"/>
      <c r="G2211" s="3"/>
      <c r="H2211" s="3"/>
      <c r="I2211" s="3"/>
      <c r="J2211" s="3"/>
    </row>
    <row r="2212" spans="1:10" x14ac:dyDescent="0.3">
      <c r="A2212" s="3"/>
      <c r="B2212" s="3"/>
      <c r="C2212" s="3"/>
      <c r="D2212" s="3"/>
      <c r="E2212" s="3"/>
      <c r="F2212" s="3"/>
      <c r="G2212" s="3"/>
      <c r="H2212" s="3"/>
      <c r="I2212" s="3"/>
      <c r="J2212" s="3"/>
    </row>
    <row r="2213" spans="1:10" x14ac:dyDescent="0.3">
      <c r="A2213" s="3"/>
      <c r="B2213" s="3"/>
      <c r="C2213" s="3"/>
      <c r="D2213" s="3"/>
      <c r="E2213" s="3"/>
      <c r="F2213" s="3"/>
      <c r="G2213" s="3"/>
      <c r="H2213" s="3"/>
      <c r="I2213" s="3"/>
      <c r="J2213" s="3"/>
    </row>
    <row r="2214" spans="1:10" x14ac:dyDescent="0.3">
      <c r="A2214" s="3"/>
      <c r="B2214" s="3"/>
      <c r="C2214" s="3"/>
      <c r="D2214" s="3"/>
      <c r="E2214" s="3"/>
      <c r="F2214" s="3"/>
      <c r="G2214" s="3"/>
      <c r="H2214" s="3"/>
      <c r="I2214" s="3"/>
      <c r="J2214" s="3"/>
    </row>
    <row r="2215" spans="1:10" x14ac:dyDescent="0.3">
      <c r="A2215" s="3"/>
      <c r="B2215" s="3"/>
      <c r="C2215" s="3"/>
      <c r="D2215" s="3"/>
      <c r="E2215" s="3"/>
      <c r="F2215" s="3"/>
      <c r="G2215" s="3"/>
      <c r="H2215" s="3"/>
      <c r="I2215" s="3"/>
      <c r="J2215" s="3"/>
    </row>
    <row r="2216" spans="1:10" x14ac:dyDescent="0.3">
      <c r="A2216" s="3"/>
      <c r="B2216" s="3"/>
      <c r="C2216" s="3"/>
      <c r="D2216" s="3"/>
      <c r="E2216" s="3"/>
      <c r="F2216" s="3"/>
      <c r="G2216" s="3"/>
      <c r="H2216" s="3"/>
      <c r="I2216" s="3"/>
      <c r="J2216" s="3"/>
    </row>
    <row r="2217" spans="1:10" x14ac:dyDescent="0.3">
      <c r="A2217" s="3"/>
      <c r="B2217" s="3"/>
      <c r="C2217" s="3"/>
      <c r="D2217" s="3"/>
      <c r="E2217" s="3"/>
      <c r="F2217" s="3"/>
      <c r="G2217" s="3"/>
      <c r="H2217" s="3"/>
      <c r="I2217" s="3"/>
      <c r="J2217" s="3"/>
    </row>
    <row r="2218" spans="1:10" x14ac:dyDescent="0.3">
      <c r="A2218" s="3"/>
      <c r="B2218" s="3"/>
      <c r="C2218" s="3"/>
      <c r="D2218" s="3"/>
      <c r="E2218" s="3"/>
      <c r="F2218" s="3"/>
      <c r="G2218" s="3"/>
      <c r="H2218" s="3"/>
      <c r="I2218" s="3"/>
      <c r="J2218" s="3"/>
    </row>
    <row r="2219" spans="1:10" x14ac:dyDescent="0.3">
      <c r="A2219" s="3"/>
      <c r="B2219" s="3"/>
      <c r="C2219" s="3"/>
      <c r="D2219" s="3"/>
      <c r="E2219" s="3"/>
      <c r="F2219" s="3"/>
      <c r="G2219" s="3"/>
      <c r="H2219" s="3"/>
      <c r="I2219" s="3"/>
      <c r="J2219" s="3"/>
    </row>
    <row r="2220" spans="1:10" x14ac:dyDescent="0.3">
      <c r="A2220" s="3"/>
      <c r="B2220" s="3"/>
      <c r="C2220" s="3"/>
      <c r="D2220" s="3"/>
      <c r="E2220" s="3"/>
      <c r="F2220" s="3"/>
      <c r="G2220" s="3"/>
      <c r="H2220" s="3"/>
      <c r="I2220" s="3"/>
      <c r="J2220" s="3"/>
    </row>
    <row r="2221" spans="1:10" x14ac:dyDescent="0.3">
      <c r="A2221" s="3"/>
      <c r="B2221" s="3"/>
      <c r="C2221" s="3"/>
      <c r="D2221" s="3"/>
      <c r="E2221" s="3"/>
      <c r="F2221" s="3"/>
      <c r="G2221" s="3"/>
      <c r="H2221" s="3"/>
      <c r="I2221" s="3"/>
      <c r="J2221" s="3"/>
    </row>
    <row r="2222" spans="1:10" x14ac:dyDescent="0.3">
      <c r="A2222" s="3"/>
      <c r="B2222" s="3"/>
      <c r="C2222" s="3"/>
      <c r="D2222" s="3"/>
      <c r="E2222" s="3"/>
      <c r="F2222" s="3"/>
      <c r="G2222" s="3"/>
      <c r="H2222" s="3"/>
      <c r="I2222" s="3"/>
      <c r="J2222" s="3"/>
    </row>
    <row r="2223" spans="1:10" x14ac:dyDescent="0.3">
      <c r="A2223" s="3"/>
      <c r="B2223" s="3"/>
      <c r="C2223" s="3"/>
      <c r="D2223" s="3"/>
      <c r="E2223" s="3"/>
      <c r="F2223" s="3"/>
      <c r="G2223" s="3"/>
      <c r="H2223" s="3"/>
      <c r="I2223" s="3"/>
      <c r="J2223" s="3"/>
    </row>
    <row r="2224" spans="1:10" x14ac:dyDescent="0.3">
      <c r="A2224" s="3"/>
      <c r="B2224" s="3"/>
      <c r="C2224" s="3"/>
      <c r="D2224" s="3"/>
      <c r="E2224" s="3"/>
      <c r="F2224" s="3"/>
      <c r="G2224" s="3"/>
      <c r="H2224" s="3"/>
      <c r="I2224" s="3"/>
      <c r="J2224" s="3"/>
    </row>
    <row r="2225" spans="1:10" x14ac:dyDescent="0.3">
      <c r="A2225" s="3"/>
      <c r="B2225" s="3"/>
      <c r="C2225" s="3"/>
      <c r="D2225" s="3"/>
      <c r="E2225" s="3"/>
      <c r="F2225" s="3"/>
      <c r="G2225" s="3"/>
      <c r="H2225" s="3"/>
      <c r="I2225" s="3"/>
      <c r="J2225" s="3"/>
    </row>
    <row r="2226" spans="1:10" x14ac:dyDescent="0.3">
      <c r="A2226" s="3"/>
      <c r="B2226" s="3"/>
      <c r="C2226" s="3"/>
      <c r="D2226" s="3"/>
      <c r="E2226" s="3"/>
      <c r="F2226" s="3"/>
      <c r="G2226" s="3"/>
      <c r="H2226" s="3"/>
      <c r="I2226" s="3"/>
      <c r="J2226" s="3"/>
    </row>
    <row r="2227" spans="1:10" x14ac:dyDescent="0.3">
      <c r="A2227" s="3"/>
      <c r="B2227" s="3"/>
      <c r="C2227" s="3"/>
      <c r="D2227" s="3"/>
      <c r="E2227" s="3"/>
      <c r="F2227" s="3"/>
      <c r="G2227" s="3"/>
      <c r="H2227" s="3"/>
      <c r="I2227" s="3"/>
      <c r="J2227" s="3"/>
    </row>
    <row r="2228" spans="1:10" x14ac:dyDescent="0.3">
      <c r="A2228" s="3"/>
      <c r="B2228" s="3"/>
      <c r="C2228" s="3"/>
      <c r="D2228" s="3"/>
      <c r="E2228" s="3"/>
      <c r="F2228" s="3"/>
      <c r="G2228" s="3"/>
      <c r="H2228" s="3"/>
      <c r="I2228" s="3"/>
      <c r="J2228" s="3"/>
    </row>
    <row r="2229" spans="1:10" x14ac:dyDescent="0.3">
      <c r="A2229" s="3"/>
      <c r="B2229" s="3"/>
      <c r="C2229" s="3"/>
      <c r="D2229" s="3"/>
      <c r="E2229" s="3"/>
      <c r="F2229" s="3"/>
      <c r="G2229" s="3"/>
      <c r="H2229" s="3"/>
      <c r="I2229" s="3"/>
      <c r="J2229" s="3"/>
    </row>
    <row r="2230" spans="1:10" x14ac:dyDescent="0.3">
      <c r="A2230" s="3"/>
      <c r="B2230" s="3"/>
      <c r="C2230" s="3"/>
      <c r="D2230" s="3"/>
      <c r="E2230" s="3"/>
      <c r="F2230" s="3"/>
      <c r="G2230" s="3"/>
      <c r="H2230" s="3"/>
      <c r="I2230" s="3"/>
      <c r="J2230" s="3"/>
    </row>
    <row r="2231" spans="1:10" x14ac:dyDescent="0.3">
      <c r="A2231" s="3"/>
      <c r="B2231" s="3"/>
      <c r="C2231" s="3"/>
      <c r="D2231" s="3"/>
      <c r="E2231" s="3"/>
      <c r="F2231" s="3"/>
      <c r="G2231" s="3"/>
      <c r="H2231" s="3"/>
      <c r="I2231" s="3"/>
      <c r="J2231" s="3"/>
    </row>
    <row r="2232" spans="1:10" x14ac:dyDescent="0.3">
      <c r="A2232" s="3"/>
      <c r="B2232" s="3"/>
      <c r="C2232" s="3"/>
      <c r="D2232" s="3"/>
      <c r="E2232" s="3"/>
      <c r="F2232" s="3"/>
      <c r="G2232" s="3"/>
      <c r="H2232" s="3"/>
      <c r="I2232" s="3"/>
      <c r="J2232" s="3"/>
    </row>
    <row r="2233" spans="1:10" x14ac:dyDescent="0.3">
      <c r="A2233" s="3"/>
      <c r="B2233" s="3"/>
      <c r="C2233" s="3"/>
      <c r="D2233" s="3"/>
      <c r="E2233" s="3"/>
      <c r="F2233" s="3"/>
      <c r="G2233" s="3"/>
      <c r="H2233" s="3"/>
      <c r="I2233" s="3"/>
      <c r="J2233" s="3"/>
    </row>
    <row r="2234" spans="1:10" x14ac:dyDescent="0.3">
      <c r="A2234" s="3"/>
      <c r="B2234" s="3"/>
      <c r="C2234" s="3"/>
      <c r="D2234" s="3"/>
      <c r="E2234" s="3"/>
      <c r="F2234" s="3"/>
      <c r="G2234" s="3"/>
      <c r="H2234" s="3"/>
      <c r="I2234" s="3"/>
      <c r="J2234" s="3"/>
    </row>
    <row r="2235" spans="1:10" x14ac:dyDescent="0.3">
      <c r="A2235" s="3"/>
      <c r="B2235" s="3"/>
      <c r="C2235" s="3"/>
      <c r="D2235" s="3"/>
      <c r="E2235" s="3"/>
      <c r="F2235" s="3"/>
      <c r="G2235" s="3"/>
      <c r="H2235" s="3"/>
      <c r="I2235" s="3"/>
      <c r="J2235" s="3"/>
    </row>
    <row r="2236" spans="1:10" x14ac:dyDescent="0.3">
      <c r="A2236" s="3"/>
      <c r="B2236" s="3"/>
      <c r="C2236" s="3"/>
      <c r="D2236" s="3"/>
      <c r="E2236" s="3"/>
      <c r="F2236" s="3"/>
      <c r="G2236" s="3"/>
      <c r="H2236" s="3"/>
      <c r="I2236" s="3"/>
      <c r="J2236" s="3"/>
    </row>
    <row r="2237" spans="1:10" x14ac:dyDescent="0.3">
      <c r="A2237" s="3"/>
      <c r="B2237" s="3"/>
      <c r="C2237" s="3"/>
      <c r="D2237" s="3"/>
      <c r="E2237" s="3"/>
      <c r="F2237" s="3"/>
      <c r="G2237" s="3"/>
      <c r="H2237" s="3"/>
      <c r="I2237" s="3"/>
      <c r="J2237" s="3"/>
    </row>
    <row r="2238" spans="1:10" x14ac:dyDescent="0.3">
      <c r="A2238" s="3"/>
      <c r="B2238" s="3"/>
      <c r="C2238" s="3"/>
      <c r="D2238" s="3"/>
      <c r="E2238" s="3"/>
      <c r="F2238" s="3"/>
      <c r="G2238" s="3"/>
      <c r="H2238" s="3"/>
      <c r="I2238" s="3"/>
      <c r="J2238" s="3"/>
    </row>
    <row r="2239" spans="1:10" x14ac:dyDescent="0.3">
      <c r="A2239" s="3"/>
      <c r="B2239" s="3"/>
      <c r="C2239" s="3"/>
      <c r="D2239" s="3"/>
      <c r="E2239" s="3"/>
      <c r="F2239" s="3"/>
      <c r="G2239" s="3"/>
      <c r="H2239" s="3"/>
      <c r="I2239" s="3"/>
      <c r="J2239" s="3"/>
    </row>
    <row r="2240" spans="1:10" x14ac:dyDescent="0.3">
      <c r="A2240" s="3"/>
      <c r="B2240" s="3"/>
      <c r="C2240" s="3"/>
      <c r="D2240" s="3"/>
      <c r="E2240" s="3"/>
      <c r="F2240" s="3"/>
      <c r="G2240" s="3"/>
      <c r="H2240" s="3"/>
      <c r="I2240" s="3"/>
      <c r="J2240" s="3"/>
    </row>
    <row r="2241" spans="1:10" x14ac:dyDescent="0.3">
      <c r="A2241" s="3"/>
      <c r="B2241" s="3"/>
      <c r="C2241" s="3"/>
      <c r="D2241" s="3"/>
      <c r="E2241" s="3"/>
      <c r="F2241" s="3"/>
      <c r="G2241" s="3"/>
      <c r="H2241" s="3"/>
      <c r="I2241" s="3"/>
      <c r="J2241" s="3"/>
    </row>
    <row r="2242" spans="1:10" x14ac:dyDescent="0.3">
      <c r="A2242" s="3"/>
      <c r="B2242" s="3"/>
      <c r="C2242" s="3"/>
      <c r="D2242" s="3"/>
      <c r="E2242" s="3"/>
      <c r="F2242" s="3"/>
      <c r="G2242" s="3"/>
      <c r="H2242" s="3"/>
      <c r="I2242" s="3"/>
      <c r="J2242" s="3"/>
    </row>
    <row r="2243" spans="1:10" x14ac:dyDescent="0.3">
      <c r="A2243" s="3"/>
      <c r="B2243" s="3"/>
      <c r="C2243" s="3"/>
      <c r="D2243" s="3"/>
      <c r="E2243" s="3"/>
      <c r="F2243" s="3"/>
      <c r="G2243" s="3"/>
      <c r="H2243" s="3"/>
      <c r="I2243" s="3"/>
      <c r="J2243" s="3"/>
    </row>
    <row r="2244" spans="1:10" x14ac:dyDescent="0.3">
      <c r="A2244" s="3"/>
      <c r="B2244" s="3"/>
      <c r="C2244" s="3"/>
      <c r="D2244" s="3"/>
      <c r="E2244" s="3"/>
      <c r="F2244" s="3"/>
      <c r="G2244" s="3"/>
      <c r="H2244" s="3"/>
      <c r="I2244" s="3"/>
      <c r="J2244" s="3"/>
    </row>
    <row r="2245" spans="1:10" x14ac:dyDescent="0.3">
      <c r="A2245" s="3"/>
      <c r="B2245" s="3"/>
      <c r="C2245" s="3"/>
      <c r="D2245" s="3"/>
      <c r="E2245" s="3"/>
      <c r="F2245" s="3"/>
      <c r="G2245" s="3"/>
      <c r="H2245" s="3"/>
      <c r="I2245" s="3"/>
      <c r="J2245" s="3"/>
    </row>
    <row r="2246" spans="1:10" x14ac:dyDescent="0.3">
      <c r="A2246" s="3"/>
      <c r="B2246" s="3"/>
      <c r="C2246" s="3"/>
      <c r="D2246" s="3"/>
      <c r="E2246" s="3"/>
      <c r="F2246" s="3"/>
      <c r="G2246" s="3"/>
      <c r="H2246" s="3"/>
      <c r="I2246" s="3"/>
      <c r="J2246" s="3"/>
    </row>
    <row r="2247" spans="1:10" x14ac:dyDescent="0.3">
      <c r="A2247" s="3"/>
      <c r="B2247" s="3"/>
      <c r="C2247" s="3"/>
      <c r="D2247" s="3"/>
      <c r="E2247" s="3"/>
      <c r="F2247" s="3"/>
      <c r="G2247" s="3"/>
      <c r="H2247" s="3"/>
      <c r="I2247" s="3"/>
      <c r="J2247" s="3"/>
    </row>
    <row r="2248" spans="1:10" x14ac:dyDescent="0.3">
      <c r="A2248" s="3"/>
      <c r="B2248" s="3"/>
      <c r="C2248" s="3"/>
      <c r="D2248" s="3"/>
      <c r="E2248" s="3"/>
      <c r="F2248" s="3"/>
      <c r="G2248" s="3"/>
      <c r="H2248" s="3"/>
      <c r="I2248" s="3"/>
      <c r="J2248" s="3"/>
    </row>
    <row r="2249" spans="1:10" x14ac:dyDescent="0.3">
      <c r="A2249" s="3"/>
      <c r="B2249" s="3"/>
      <c r="C2249" s="3"/>
      <c r="D2249" s="3"/>
      <c r="E2249" s="3"/>
      <c r="F2249" s="3"/>
      <c r="G2249" s="3"/>
      <c r="H2249" s="3"/>
      <c r="I2249" s="3"/>
      <c r="J2249" s="3"/>
    </row>
    <row r="2250" spans="1:10" x14ac:dyDescent="0.3">
      <c r="A2250" s="3"/>
      <c r="B2250" s="3"/>
      <c r="C2250" s="3"/>
      <c r="D2250" s="3"/>
      <c r="E2250" s="3"/>
      <c r="F2250" s="3"/>
      <c r="G2250" s="3"/>
      <c r="H2250" s="3"/>
      <c r="I2250" s="3"/>
      <c r="J2250" s="3"/>
    </row>
    <row r="2251" spans="1:10" x14ac:dyDescent="0.3">
      <c r="A2251" s="3"/>
      <c r="B2251" s="3"/>
      <c r="C2251" s="3"/>
      <c r="D2251" s="3"/>
      <c r="E2251" s="3"/>
      <c r="F2251" s="3"/>
      <c r="G2251" s="3"/>
      <c r="H2251" s="3"/>
      <c r="I2251" s="3"/>
      <c r="J2251" s="3"/>
    </row>
    <row r="2252" spans="1:10" x14ac:dyDescent="0.3">
      <c r="A2252" s="3"/>
      <c r="B2252" s="3"/>
      <c r="C2252" s="3"/>
      <c r="D2252" s="3"/>
      <c r="E2252" s="3"/>
      <c r="F2252" s="3"/>
      <c r="G2252" s="3"/>
      <c r="H2252" s="3"/>
      <c r="I2252" s="3"/>
      <c r="J2252" s="3"/>
    </row>
    <row r="2253" spans="1:10" x14ac:dyDescent="0.3">
      <c r="A2253" s="3"/>
      <c r="B2253" s="3"/>
      <c r="C2253" s="3"/>
      <c r="D2253" s="3"/>
      <c r="E2253" s="3"/>
      <c r="F2253" s="3"/>
      <c r="G2253" s="3"/>
      <c r="H2253" s="3"/>
      <c r="I2253" s="3"/>
      <c r="J2253" s="3"/>
    </row>
    <row r="2254" spans="1:10" x14ac:dyDescent="0.3">
      <c r="A2254" s="3"/>
      <c r="B2254" s="3"/>
      <c r="C2254" s="3"/>
      <c r="D2254" s="3"/>
      <c r="E2254" s="3"/>
      <c r="F2254" s="3"/>
      <c r="G2254" s="3"/>
      <c r="H2254" s="3"/>
      <c r="I2254" s="3"/>
      <c r="J2254" s="3"/>
    </row>
    <row r="2255" spans="1:10" x14ac:dyDescent="0.3">
      <c r="A2255" s="3"/>
      <c r="B2255" s="3"/>
      <c r="C2255" s="3"/>
      <c r="D2255" s="3"/>
      <c r="E2255" s="3"/>
      <c r="F2255" s="3"/>
      <c r="G2255" s="3"/>
      <c r="H2255" s="3"/>
      <c r="I2255" s="3"/>
      <c r="J2255" s="3"/>
    </row>
    <row r="2256" spans="1:10" x14ac:dyDescent="0.3">
      <c r="A2256" s="3"/>
      <c r="B2256" s="3"/>
      <c r="C2256" s="3"/>
      <c r="D2256" s="3"/>
      <c r="E2256" s="3"/>
      <c r="F2256" s="3"/>
      <c r="G2256" s="3"/>
      <c r="H2256" s="3"/>
      <c r="I2256" s="3"/>
      <c r="J2256" s="3"/>
    </row>
    <row r="2257" spans="1:10" x14ac:dyDescent="0.3">
      <c r="A2257" s="3"/>
      <c r="B2257" s="3"/>
      <c r="C2257" s="3"/>
      <c r="D2257" s="3"/>
      <c r="E2257" s="3"/>
      <c r="F2257" s="3"/>
      <c r="G2257" s="3"/>
      <c r="H2257" s="3"/>
      <c r="I2257" s="3"/>
      <c r="J2257" s="3"/>
    </row>
    <row r="2258" spans="1:10" x14ac:dyDescent="0.3">
      <c r="A2258" s="3"/>
      <c r="B2258" s="3"/>
      <c r="C2258" s="3"/>
      <c r="D2258" s="3"/>
      <c r="E2258" s="3"/>
      <c r="F2258" s="3"/>
      <c r="G2258" s="3"/>
      <c r="H2258" s="3"/>
      <c r="I2258" s="3"/>
      <c r="J2258" s="3"/>
    </row>
    <row r="2259" spans="1:10" x14ac:dyDescent="0.3">
      <c r="A2259" s="3"/>
      <c r="B2259" s="3"/>
      <c r="C2259" s="3"/>
      <c r="D2259" s="3"/>
      <c r="E2259" s="3"/>
      <c r="F2259" s="3"/>
      <c r="G2259" s="3"/>
      <c r="H2259" s="3"/>
      <c r="I2259" s="3"/>
      <c r="J2259" s="3"/>
    </row>
    <row r="2260" spans="1:10" x14ac:dyDescent="0.3">
      <c r="A2260" s="3"/>
      <c r="B2260" s="3"/>
      <c r="C2260" s="3"/>
      <c r="D2260" s="3"/>
      <c r="E2260" s="3"/>
      <c r="F2260" s="3"/>
      <c r="G2260" s="3"/>
      <c r="H2260" s="3"/>
      <c r="I2260" s="3"/>
      <c r="J2260" s="3"/>
    </row>
    <row r="2261" spans="1:10" x14ac:dyDescent="0.3">
      <c r="A2261" s="3"/>
      <c r="B2261" s="3"/>
      <c r="C2261" s="3"/>
      <c r="D2261" s="3"/>
      <c r="E2261" s="3"/>
      <c r="F2261" s="3"/>
      <c r="G2261" s="3"/>
      <c r="H2261" s="3"/>
      <c r="I2261" s="3"/>
      <c r="J2261" s="3"/>
    </row>
    <row r="2262" spans="1:10" x14ac:dyDescent="0.3">
      <c r="A2262" s="3"/>
      <c r="B2262" s="3"/>
      <c r="C2262" s="3"/>
      <c r="D2262" s="3"/>
      <c r="E2262" s="3"/>
      <c r="F2262" s="3"/>
      <c r="G2262" s="3"/>
      <c r="H2262" s="3"/>
      <c r="I2262" s="3"/>
      <c r="J2262" s="3"/>
    </row>
    <row r="2263" spans="1:10" x14ac:dyDescent="0.3">
      <c r="A2263" s="3"/>
      <c r="B2263" s="3"/>
      <c r="C2263" s="3"/>
      <c r="D2263" s="3"/>
      <c r="E2263" s="3"/>
      <c r="F2263" s="3"/>
      <c r="G2263" s="3"/>
      <c r="H2263" s="3"/>
      <c r="I2263" s="3"/>
      <c r="J2263" s="3"/>
    </row>
    <row r="2264" spans="1:10" x14ac:dyDescent="0.3">
      <c r="A2264" s="3"/>
      <c r="B2264" s="3"/>
      <c r="C2264" s="3"/>
      <c r="D2264" s="3"/>
      <c r="E2264" s="3"/>
      <c r="F2264" s="3"/>
      <c r="G2264" s="3"/>
      <c r="H2264" s="3"/>
      <c r="I2264" s="3"/>
      <c r="J2264" s="3"/>
    </row>
    <row r="2265" spans="1:10" x14ac:dyDescent="0.3">
      <c r="A2265" s="3"/>
      <c r="B2265" s="3"/>
      <c r="C2265" s="3"/>
      <c r="D2265" s="3"/>
      <c r="E2265" s="3"/>
      <c r="F2265" s="3"/>
      <c r="G2265" s="3"/>
      <c r="H2265" s="3"/>
      <c r="I2265" s="3"/>
      <c r="J2265" s="3"/>
    </row>
    <row r="2266" spans="1:10" x14ac:dyDescent="0.3">
      <c r="A2266" s="3"/>
      <c r="B2266" s="3"/>
      <c r="C2266" s="3"/>
      <c r="D2266" s="3"/>
      <c r="E2266" s="3"/>
      <c r="F2266" s="3"/>
      <c r="G2266" s="3"/>
      <c r="H2266" s="3"/>
      <c r="I2266" s="3"/>
      <c r="J2266" s="3"/>
    </row>
    <row r="2267" spans="1:10" x14ac:dyDescent="0.3">
      <c r="A2267" s="3"/>
      <c r="B2267" s="3"/>
      <c r="C2267" s="3"/>
      <c r="D2267" s="3"/>
      <c r="E2267" s="3"/>
      <c r="F2267" s="3"/>
      <c r="G2267" s="3"/>
      <c r="H2267" s="3"/>
      <c r="I2267" s="3"/>
      <c r="J2267" s="3"/>
    </row>
    <row r="2268" spans="1:10" x14ac:dyDescent="0.3">
      <c r="A2268" s="3"/>
      <c r="B2268" s="3"/>
      <c r="C2268" s="3"/>
      <c r="D2268" s="3"/>
      <c r="E2268" s="3"/>
      <c r="F2268" s="3"/>
      <c r="G2268" s="3"/>
      <c r="H2268" s="3"/>
      <c r="I2268" s="3"/>
      <c r="J2268" s="3"/>
    </row>
    <row r="2269" spans="1:10" x14ac:dyDescent="0.3">
      <c r="A2269" s="3"/>
      <c r="B2269" s="3"/>
      <c r="C2269" s="3"/>
      <c r="D2269" s="3"/>
      <c r="E2269" s="3"/>
      <c r="F2269" s="3"/>
      <c r="G2269" s="3"/>
      <c r="H2269" s="3"/>
      <c r="I2269" s="3"/>
      <c r="J2269" s="3"/>
    </row>
    <row r="2270" spans="1:10" x14ac:dyDescent="0.3">
      <c r="A2270" s="3"/>
      <c r="B2270" s="3"/>
      <c r="C2270" s="3"/>
      <c r="D2270" s="3"/>
      <c r="E2270" s="3"/>
      <c r="F2270" s="3"/>
      <c r="G2270" s="3"/>
      <c r="H2270" s="3"/>
      <c r="I2270" s="3"/>
      <c r="J2270" s="3"/>
    </row>
    <row r="2271" spans="1:10" x14ac:dyDescent="0.3">
      <c r="A2271" s="3"/>
      <c r="B2271" s="3"/>
      <c r="C2271" s="3"/>
      <c r="D2271" s="3"/>
      <c r="E2271" s="3"/>
      <c r="F2271" s="3"/>
      <c r="G2271" s="3"/>
      <c r="H2271" s="3"/>
      <c r="I2271" s="3"/>
      <c r="J2271" s="3"/>
    </row>
    <row r="2272" spans="1:10" x14ac:dyDescent="0.3">
      <c r="A2272" s="3"/>
      <c r="B2272" s="3"/>
      <c r="C2272" s="3"/>
      <c r="D2272" s="3"/>
      <c r="E2272" s="3"/>
      <c r="F2272" s="3"/>
      <c r="G2272" s="3"/>
      <c r="H2272" s="3"/>
      <c r="I2272" s="3"/>
      <c r="J2272" s="3"/>
    </row>
    <row r="2273" spans="1:10" x14ac:dyDescent="0.3">
      <c r="A2273" s="3"/>
      <c r="B2273" s="3"/>
      <c r="C2273" s="3"/>
      <c r="D2273" s="3"/>
      <c r="E2273" s="3"/>
      <c r="F2273" s="3"/>
      <c r="G2273" s="3"/>
      <c r="H2273" s="3"/>
      <c r="I2273" s="3"/>
      <c r="J2273" s="3"/>
    </row>
    <row r="2274" spans="1:10" x14ac:dyDescent="0.3">
      <c r="A2274" s="3"/>
      <c r="B2274" s="3"/>
      <c r="C2274" s="3"/>
      <c r="D2274" s="3"/>
      <c r="E2274" s="3"/>
      <c r="F2274" s="3"/>
      <c r="G2274" s="3"/>
      <c r="H2274" s="3"/>
      <c r="I2274" s="3"/>
      <c r="J2274" s="3"/>
    </row>
    <row r="2275" spans="1:10" x14ac:dyDescent="0.3">
      <c r="A2275" s="3"/>
      <c r="B2275" s="3"/>
      <c r="C2275" s="3"/>
      <c r="D2275" s="3"/>
      <c r="E2275" s="3"/>
      <c r="F2275" s="3"/>
      <c r="G2275" s="3"/>
      <c r="H2275" s="3"/>
      <c r="I2275" s="3"/>
      <c r="J2275" s="3"/>
    </row>
    <row r="2276" spans="1:10" x14ac:dyDescent="0.3">
      <c r="A2276" s="3"/>
      <c r="B2276" s="3"/>
      <c r="C2276" s="3"/>
      <c r="D2276" s="3"/>
      <c r="E2276" s="3"/>
      <c r="F2276" s="3"/>
      <c r="G2276" s="3"/>
      <c r="H2276" s="3"/>
      <c r="I2276" s="3"/>
      <c r="J2276" s="3"/>
    </row>
    <row r="2277" spans="1:10" x14ac:dyDescent="0.3">
      <c r="A2277" s="3"/>
      <c r="B2277" s="3"/>
      <c r="C2277" s="3"/>
      <c r="D2277" s="3"/>
      <c r="E2277" s="3"/>
      <c r="F2277" s="3"/>
      <c r="G2277" s="3"/>
      <c r="H2277" s="3"/>
      <c r="I2277" s="3"/>
      <c r="J2277" s="3"/>
    </row>
    <row r="2278" spans="1:10" x14ac:dyDescent="0.3">
      <c r="A2278" s="3"/>
      <c r="B2278" s="3"/>
      <c r="C2278" s="3"/>
      <c r="D2278" s="3"/>
      <c r="E2278" s="3"/>
      <c r="F2278" s="3"/>
      <c r="G2278" s="3"/>
      <c r="H2278" s="3"/>
      <c r="I2278" s="3"/>
      <c r="J2278" s="3"/>
    </row>
    <row r="2279" spans="1:10" x14ac:dyDescent="0.3">
      <c r="A2279" s="3"/>
      <c r="B2279" s="3"/>
      <c r="C2279" s="3"/>
      <c r="D2279" s="3"/>
      <c r="E2279" s="3"/>
      <c r="F2279" s="3"/>
      <c r="G2279" s="3"/>
      <c r="H2279" s="3"/>
      <c r="I2279" s="3"/>
      <c r="J2279" s="3"/>
    </row>
    <row r="2280" spans="1:10" x14ac:dyDescent="0.3">
      <c r="A2280" s="3"/>
      <c r="B2280" s="3"/>
      <c r="C2280" s="3"/>
      <c r="D2280" s="3"/>
      <c r="E2280" s="3"/>
      <c r="F2280" s="3"/>
      <c r="G2280" s="3"/>
      <c r="H2280" s="3"/>
      <c r="I2280" s="3"/>
      <c r="J2280" s="3"/>
    </row>
    <row r="2281" spans="1:10" x14ac:dyDescent="0.3">
      <c r="A2281" s="3"/>
      <c r="B2281" s="3"/>
      <c r="C2281" s="3"/>
      <c r="D2281" s="3"/>
      <c r="E2281" s="3"/>
      <c r="F2281" s="3"/>
      <c r="G2281" s="3"/>
      <c r="H2281" s="3"/>
      <c r="I2281" s="3"/>
      <c r="J2281" s="3"/>
    </row>
    <row r="2282" spans="1:10" x14ac:dyDescent="0.3">
      <c r="A2282" s="3"/>
      <c r="B2282" s="3"/>
      <c r="C2282" s="3"/>
      <c r="D2282" s="3"/>
      <c r="E2282" s="3"/>
      <c r="F2282" s="3"/>
      <c r="G2282" s="3"/>
      <c r="H2282" s="3"/>
      <c r="I2282" s="3"/>
      <c r="J2282" s="3"/>
    </row>
    <row r="2283" spans="1:10" x14ac:dyDescent="0.3">
      <c r="A2283" s="3"/>
      <c r="B2283" s="3"/>
      <c r="C2283" s="3"/>
      <c r="D2283" s="3"/>
      <c r="E2283" s="3"/>
      <c r="F2283" s="3"/>
      <c r="G2283" s="3"/>
      <c r="H2283" s="3"/>
      <c r="I2283" s="3"/>
      <c r="J2283" s="3"/>
    </row>
    <row r="2284" spans="1:10" x14ac:dyDescent="0.3">
      <c r="A2284" s="3"/>
      <c r="B2284" s="3"/>
      <c r="C2284" s="3"/>
      <c r="D2284" s="3"/>
      <c r="E2284" s="3"/>
      <c r="F2284" s="3"/>
      <c r="G2284" s="3"/>
      <c r="H2284" s="3"/>
      <c r="I2284" s="3"/>
      <c r="J2284" s="3"/>
    </row>
    <row r="2285" spans="1:10" x14ac:dyDescent="0.3">
      <c r="A2285" s="3"/>
      <c r="B2285" s="3"/>
      <c r="C2285" s="3"/>
      <c r="D2285" s="3"/>
      <c r="E2285" s="3"/>
      <c r="F2285" s="3"/>
      <c r="G2285" s="3"/>
      <c r="H2285" s="3"/>
      <c r="I2285" s="3"/>
      <c r="J2285" s="3"/>
    </row>
    <row r="2286" spans="1:10" x14ac:dyDescent="0.3">
      <c r="A2286" s="3"/>
      <c r="B2286" s="3"/>
      <c r="C2286" s="3"/>
      <c r="D2286" s="3"/>
      <c r="E2286" s="3"/>
      <c r="F2286" s="3"/>
      <c r="G2286" s="3"/>
      <c r="H2286" s="3"/>
      <c r="I2286" s="3"/>
      <c r="J2286" s="3"/>
    </row>
    <row r="2287" spans="1:10" x14ac:dyDescent="0.3">
      <c r="A2287" s="3"/>
      <c r="B2287" s="3"/>
      <c r="C2287" s="3"/>
      <c r="D2287" s="3"/>
      <c r="E2287" s="3"/>
      <c r="F2287" s="3"/>
      <c r="G2287" s="3"/>
      <c r="H2287" s="3"/>
      <c r="I2287" s="3"/>
      <c r="J2287" s="3"/>
    </row>
    <row r="2288" spans="1:10" x14ac:dyDescent="0.3">
      <c r="A2288" s="3"/>
      <c r="B2288" s="3"/>
      <c r="C2288" s="3"/>
      <c r="D2288" s="3"/>
      <c r="E2288" s="3"/>
      <c r="F2288" s="3"/>
      <c r="G2288" s="3"/>
      <c r="H2288" s="3"/>
      <c r="I2288" s="3"/>
      <c r="J2288" s="3"/>
    </row>
    <row r="2289" spans="1:10" x14ac:dyDescent="0.3">
      <c r="A2289" s="3"/>
      <c r="B2289" s="3"/>
      <c r="C2289" s="3"/>
      <c r="D2289" s="3"/>
      <c r="E2289" s="3"/>
      <c r="F2289" s="3"/>
      <c r="G2289" s="3"/>
      <c r="H2289" s="3"/>
      <c r="I2289" s="3"/>
      <c r="J2289" s="3"/>
    </row>
    <row r="2290" spans="1:10" x14ac:dyDescent="0.3">
      <c r="A2290" s="3"/>
      <c r="B2290" s="3"/>
      <c r="C2290" s="3"/>
      <c r="D2290" s="3"/>
      <c r="E2290" s="3"/>
      <c r="F2290" s="3"/>
      <c r="G2290" s="3"/>
      <c r="H2290" s="3"/>
      <c r="I2290" s="3"/>
      <c r="J2290" s="3"/>
    </row>
    <row r="2291" spans="1:10" x14ac:dyDescent="0.3">
      <c r="A2291" s="3"/>
      <c r="B2291" s="3"/>
      <c r="C2291" s="3"/>
      <c r="D2291" s="3"/>
      <c r="E2291" s="3"/>
      <c r="F2291" s="3"/>
      <c r="G2291" s="3"/>
      <c r="H2291" s="3"/>
      <c r="I2291" s="3"/>
      <c r="J2291" s="3"/>
    </row>
    <row r="2292" spans="1:10" x14ac:dyDescent="0.3">
      <c r="A2292" s="3"/>
      <c r="B2292" s="3"/>
      <c r="C2292" s="3"/>
      <c r="D2292" s="3"/>
      <c r="E2292" s="3"/>
      <c r="F2292" s="3"/>
      <c r="G2292" s="3"/>
      <c r="H2292" s="3"/>
      <c r="I2292" s="3"/>
      <c r="J2292" s="3"/>
    </row>
    <row r="2293" spans="1:10" x14ac:dyDescent="0.3">
      <c r="A2293" s="3"/>
      <c r="B2293" s="3"/>
      <c r="C2293" s="3"/>
      <c r="D2293" s="3"/>
      <c r="E2293" s="3"/>
      <c r="F2293" s="3"/>
      <c r="G2293" s="3"/>
      <c r="H2293" s="3"/>
      <c r="I2293" s="3"/>
      <c r="J2293" s="3"/>
    </row>
    <row r="2294" spans="1:10" x14ac:dyDescent="0.3">
      <c r="A2294" s="3"/>
      <c r="B2294" s="3"/>
      <c r="C2294" s="3"/>
      <c r="D2294" s="3"/>
      <c r="E2294" s="3"/>
      <c r="F2294" s="3"/>
      <c r="G2294" s="3"/>
      <c r="H2294" s="3"/>
      <c r="I2294" s="3"/>
      <c r="J2294" s="3"/>
    </row>
    <row r="2295" spans="1:10" x14ac:dyDescent="0.3">
      <c r="A2295" s="3"/>
      <c r="B2295" s="3"/>
      <c r="C2295" s="3"/>
      <c r="D2295" s="3"/>
      <c r="E2295" s="3"/>
      <c r="F2295" s="3"/>
      <c r="G2295" s="3"/>
      <c r="H2295" s="3"/>
      <c r="I2295" s="3"/>
      <c r="J2295" s="3"/>
    </row>
    <row r="2296" spans="1:10" x14ac:dyDescent="0.3">
      <c r="A2296" s="3"/>
      <c r="B2296" s="3"/>
      <c r="C2296" s="3"/>
      <c r="D2296" s="3"/>
      <c r="E2296" s="3"/>
      <c r="F2296" s="3"/>
      <c r="G2296" s="3"/>
      <c r="H2296" s="3"/>
      <c r="I2296" s="3"/>
      <c r="J2296" s="3"/>
    </row>
    <row r="2297" spans="1:10" x14ac:dyDescent="0.3">
      <c r="A2297" s="3"/>
      <c r="B2297" s="3"/>
      <c r="C2297" s="3"/>
      <c r="D2297" s="3"/>
      <c r="E2297" s="3"/>
      <c r="F2297" s="3"/>
      <c r="G2297" s="3"/>
      <c r="H2297" s="3"/>
      <c r="I2297" s="3"/>
      <c r="J2297" s="3"/>
    </row>
    <row r="2298" spans="1:10" x14ac:dyDescent="0.3">
      <c r="A2298" s="3"/>
      <c r="B2298" s="3"/>
      <c r="C2298" s="3"/>
      <c r="D2298" s="3"/>
      <c r="E2298" s="3"/>
      <c r="F2298" s="3"/>
      <c r="G2298" s="3"/>
      <c r="H2298" s="3"/>
      <c r="I2298" s="3"/>
      <c r="J2298" s="3"/>
    </row>
    <row r="2299" spans="1:10" x14ac:dyDescent="0.3">
      <c r="A2299" s="3"/>
      <c r="B2299" s="3"/>
      <c r="C2299" s="3"/>
      <c r="D2299" s="3"/>
      <c r="E2299" s="3"/>
      <c r="F2299" s="3"/>
      <c r="G2299" s="3"/>
      <c r="H2299" s="3"/>
      <c r="I2299" s="3"/>
      <c r="J2299" s="3"/>
    </row>
    <row r="2300" spans="1:10" x14ac:dyDescent="0.3">
      <c r="A2300" s="3"/>
      <c r="B2300" s="3"/>
      <c r="C2300" s="3"/>
      <c r="D2300" s="3"/>
      <c r="E2300" s="3"/>
      <c r="F2300" s="3"/>
      <c r="G2300" s="3"/>
      <c r="H2300" s="3"/>
      <c r="I2300" s="3"/>
      <c r="J2300" s="3"/>
    </row>
    <row r="2301" spans="1:10" x14ac:dyDescent="0.3">
      <c r="A2301" s="3"/>
      <c r="B2301" s="3"/>
      <c r="C2301" s="3"/>
      <c r="D2301" s="3"/>
      <c r="E2301" s="3"/>
      <c r="F2301" s="3"/>
      <c r="G2301" s="3"/>
      <c r="H2301" s="3"/>
      <c r="I2301" s="3"/>
      <c r="J2301" s="3"/>
    </row>
    <row r="2302" spans="1:10" x14ac:dyDescent="0.3">
      <c r="A2302" s="3"/>
      <c r="B2302" s="3"/>
      <c r="C2302" s="3"/>
      <c r="D2302" s="3"/>
      <c r="E2302" s="3"/>
      <c r="F2302" s="3"/>
      <c r="G2302" s="3"/>
      <c r="H2302" s="3"/>
      <c r="I2302" s="3"/>
      <c r="J2302" s="3"/>
    </row>
    <row r="2303" spans="1:10" x14ac:dyDescent="0.3">
      <c r="A2303" s="3"/>
      <c r="B2303" s="3"/>
      <c r="C2303" s="3"/>
      <c r="D2303" s="3"/>
      <c r="E2303" s="3"/>
      <c r="F2303" s="3"/>
      <c r="G2303" s="3"/>
      <c r="H2303" s="3"/>
      <c r="I2303" s="3"/>
      <c r="J2303" s="3"/>
    </row>
    <row r="2304" spans="1:10" x14ac:dyDescent="0.3">
      <c r="A2304" s="3"/>
      <c r="B2304" s="3"/>
      <c r="C2304" s="3"/>
      <c r="D2304" s="3"/>
      <c r="E2304" s="3"/>
      <c r="F2304" s="3"/>
      <c r="G2304" s="3"/>
      <c r="H2304" s="3"/>
      <c r="I2304" s="3"/>
      <c r="J2304" s="3"/>
    </row>
    <row r="2305" spans="1:10" x14ac:dyDescent="0.3">
      <c r="A2305" s="3"/>
      <c r="B2305" s="3"/>
      <c r="C2305" s="3"/>
      <c r="D2305" s="3"/>
      <c r="E2305" s="3"/>
      <c r="F2305" s="3"/>
      <c r="G2305" s="3"/>
      <c r="H2305" s="3"/>
      <c r="I2305" s="3"/>
      <c r="J2305" s="3"/>
    </row>
    <row r="2306" spans="1:10" x14ac:dyDescent="0.3">
      <c r="A2306" s="3"/>
      <c r="B2306" s="3"/>
      <c r="C2306" s="3"/>
      <c r="D2306" s="3"/>
      <c r="E2306" s="3"/>
      <c r="F2306" s="3"/>
      <c r="G2306" s="3"/>
      <c r="H2306" s="3"/>
      <c r="I2306" s="3"/>
      <c r="J2306" s="3"/>
    </row>
    <row r="2307" spans="1:10" x14ac:dyDescent="0.3">
      <c r="A2307" s="3"/>
      <c r="B2307" s="3"/>
      <c r="C2307" s="3"/>
      <c r="D2307" s="3"/>
      <c r="E2307" s="3"/>
      <c r="F2307" s="3"/>
      <c r="G2307" s="3"/>
      <c r="H2307" s="3"/>
      <c r="I2307" s="3"/>
      <c r="J2307" s="3"/>
    </row>
    <row r="2308" spans="1:10" x14ac:dyDescent="0.3">
      <c r="A2308" s="3"/>
      <c r="B2308" s="3"/>
      <c r="C2308" s="3"/>
      <c r="D2308" s="3"/>
      <c r="E2308" s="3"/>
      <c r="F2308" s="3"/>
      <c r="G2308" s="3"/>
      <c r="H2308" s="3"/>
      <c r="I2308" s="3"/>
      <c r="J2308" s="3"/>
    </row>
    <row r="2309" spans="1:10" x14ac:dyDescent="0.3">
      <c r="A2309" s="3"/>
      <c r="B2309" s="3"/>
      <c r="C2309" s="3"/>
      <c r="D2309" s="3"/>
      <c r="E2309" s="3"/>
      <c r="F2309" s="3"/>
      <c r="G2309" s="3"/>
      <c r="H2309" s="3"/>
      <c r="I2309" s="3"/>
      <c r="J2309" s="3"/>
    </row>
    <row r="2310" spans="1:10" x14ac:dyDescent="0.3">
      <c r="A2310" s="3"/>
      <c r="B2310" s="3"/>
      <c r="C2310" s="3"/>
      <c r="D2310" s="3"/>
      <c r="E2310" s="3"/>
      <c r="F2310" s="3"/>
      <c r="G2310" s="3"/>
      <c r="H2310" s="3"/>
      <c r="I2310" s="3"/>
      <c r="J2310" s="3"/>
    </row>
    <row r="2311" spans="1:10" x14ac:dyDescent="0.3">
      <c r="A2311" s="3"/>
      <c r="B2311" s="3"/>
      <c r="C2311" s="3"/>
      <c r="D2311" s="3"/>
      <c r="E2311" s="3"/>
      <c r="F2311" s="3"/>
      <c r="G2311" s="3"/>
      <c r="H2311" s="3"/>
      <c r="I2311" s="3"/>
      <c r="J2311" s="3"/>
    </row>
    <row r="2312" spans="1:10" x14ac:dyDescent="0.3">
      <c r="A2312" s="3"/>
      <c r="B2312" s="3"/>
      <c r="C2312" s="3"/>
      <c r="D2312" s="3"/>
      <c r="E2312" s="3"/>
      <c r="F2312" s="3"/>
      <c r="G2312" s="3"/>
      <c r="H2312" s="3"/>
      <c r="I2312" s="3"/>
      <c r="J2312" s="3"/>
    </row>
    <row r="2313" spans="1:10" x14ac:dyDescent="0.3">
      <c r="A2313" s="3"/>
      <c r="B2313" s="3"/>
      <c r="C2313" s="3"/>
      <c r="D2313" s="3"/>
      <c r="E2313" s="3"/>
      <c r="F2313" s="3"/>
      <c r="G2313" s="3"/>
      <c r="H2313" s="3"/>
      <c r="I2313" s="3"/>
      <c r="J2313" s="3"/>
    </row>
    <row r="2314" spans="1:10" x14ac:dyDescent="0.3">
      <c r="A2314" s="3"/>
      <c r="B2314" s="3"/>
      <c r="C2314" s="3"/>
      <c r="D2314" s="3"/>
      <c r="E2314" s="3"/>
      <c r="F2314" s="3"/>
      <c r="G2314" s="3"/>
      <c r="H2314" s="3"/>
      <c r="I2314" s="3"/>
      <c r="J2314" s="3"/>
    </row>
    <row r="2315" spans="1:10" x14ac:dyDescent="0.3">
      <c r="A2315" s="3"/>
      <c r="B2315" s="3"/>
      <c r="C2315" s="3"/>
      <c r="D2315" s="3"/>
      <c r="E2315" s="3"/>
      <c r="F2315" s="3"/>
      <c r="G2315" s="3"/>
      <c r="H2315" s="3"/>
      <c r="I2315" s="3"/>
      <c r="J2315" s="3"/>
    </row>
    <row r="2316" spans="1:10" x14ac:dyDescent="0.3">
      <c r="A2316" s="3"/>
      <c r="B2316" s="3"/>
      <c r="C2316" s="3"/>
      <c r="D2316" s="3"/>
      <c r="E2316" s="3"/>
      <c r="F2316" s="3"/>
      <c r="G2316" s="3"/>
      <c r="H2316" s="3"/>
      <c r="I2316" s="3"/>
      <c r="J2316" s="3"/>
    </row>
    <row r="2317" spans="1:10" x14ac:dyDescent="0.3">
      <c r="A2317" s="3"/>
      <c r="B2317" s="3"/>
      <c r="C2317" s="3"/>
      <c r="D2317" s="3"/>
      <c r="E2317" s="3"/>
      <c r="F2317" s="3"/>
      <c r="G2317" s="3"/>
      <c r="H2317" s="3"/>
      <c r="I2317" s="3"/>
      <c r="J2317" s="3"/>
    </row>
    <row r="2318" spans="1:10" x14ac:dyDescent="0.3">
      <c r="A2318" s="3"/>
      <c r="B2318" s="3"/>
      <c r="C2318" s="3"/>
      <c r="D2318" s="3"/>
      <c r="E2318" s="3"/>
      <c r="F2318" s="3"/>
      <c r="G2318" s="3"/>
      <c r="H2318" s="3"/>
      <c r="I2318" s="3"/>
      <c r="J2318" s="3"/>
    </row>
    <row r="2319" spans="1:10" x14ac:dyDescent="0.3">
      <c r="A2319" s="3"/>
      <c r="B2319" s="3"/>
      <c r="C2319" s="3"/>
      <c r="D2319" s="3"/>
      <c r="E2319" s="3"/>
      <c r="F2319" s="3"/>
      <c r="G2319" s="3"/>
      <c r="H2319" s="3"/>
      <c r="I2319" s="3"/>
      <c r="J2319" s="3"/>
    </row>
    <row r="2320" spans="1:10" x14ac:dyDescent="0.3">
      <c r="A2320" s="3"/>
      <c r="B2320" s="3"/>
      <c r="C2320" s="3"/>
      <c r="D2320" s="3"/>
      <c r="E2320" s="3"/>
      <c r="F2320" s="3"/>
      <c r="G2320" s="3"/>
      <c r="H2320" s="3"/>
      <c r="I2320" s="3"/>
      <c r="J2320" s="3"/>
    </row>
    <row r="2321" spans="1:10" x14ac:dyDescent="0.3">
      <c r="A2321" s="3"/>
      <c r="B2321" s="3"/>
      <c r="C2321" s="3"/>
      <c r="D2321" s="3"/>
      <c r="E2321" s="3"/>
      <c r="F2321" s="3"/>
      <c r="G2321" s="3"/>
      <c r="H2321" s="3"/>
      <c r="I2321" s="3"/>
      <c r="J2321" s="3"/>
    </row>
    <row r="2322" spans="1:10" x14ac:dyDescent="0.3">
      <c r="A2322" s="3"/>
      <c r="B2322" s="3"/>
      <c r="C2322" s="3"/>
      <c r="D2322" s="3"/>
      <c r="E2322" s="3"/>
      <c r="F2322" s="3"/>
      <c r="G2322" s="3"/>
      <c r="H2322" s="3"/>
      <c r="I2322" s="3"/>
      <c r="J2322" s="3"/>
    </row>
    <row r="2323" spans="1:10" x14ac:dyDescent="0.3">
      <c r="A2323" s="3"/>
      <c r="B2323" s="3"/>
      <c r="C2323" s="3"/>
      <c r="D2323" s="3"/>
      <c r="E2323" s="3"/>
      <c r="F2323" s="3"/>
      <c r="G2323" s="3"/>
      <c r="H2323" s="3"/>
      <c r="I2323" s="3"/>
      <c r="J2323" s="3"/>
    </row>
    <row r="2324" spans="1:10" x14ac:dyDescent="0.3">
      <c r="A2324" s="3"/>
      <c r="B2324" s="3"/>
      <c r="C2324" s="3"/>
      <c r="D2324" s="3"/>
      <c r="E2324" s="3"/>
      <c r="F2324" s="3"/>
      <c r="G2324" s="3"/>
      <c r="H2324" s="3"/>
      <c r="I2324" s="3"/>
      <c r="J2324" s="3"/>
    </row>
    <row r="2325" spans="1:10" x14ac:dyDescent="0.3">
      <c r="A2325" s="3"/>
      <c r="B2325" s="3"/>
      <c r="C2325" s="3"/>
      <c r="D2325" s="3"/>
      <c r="E2325" s="3"/>
      <c r="F2325" s="3"/>
      <c r="G2325" s="3"/>
      <c r="H2325" s="3"/>
      <c r="I2325" s="3"/>
      <c r="J2325" s="3"/>
    </row>
    <row r="2326" spans="1:10" x14ac:dyDescent="0.3">
      <c r="A2326" s="3"/>
      <c r="B2326" s="3"/>
      <c r="C2326" s="3"/>
      <c r="D2326" s="3"/>
      <c r="E2326" s="3"/>
      <c r="F2326" s="3"/>
      <c r="G2326" s="3"/>
      <c r="H2326" s="3"/>
      <c r="I2326" s="3"/>
      <c r="J2326" s="3"/>
    </row>
    <row r="2327" spans="1:10" x14ac:dyDescent="0.3">
      <c r="A2327" s="3"/>
      <c r="B2327" s="3"/>
      <c r="C2327" s="3"/>
      <c r="D2327" s="3"/>
      <c r="E2327" s="3"/>
      <c r="F2327" s="3"/>
      <c r="G2327" s="3"/>
      <c r="H2327" s="3"/>
      <c r="I2327" s="3"/>
      <c r="J2327" s="3"/>
    </row>
    <row r="2328" spans="1:10" x14ac:dyDescent="0.3">
      <c r="A2328" s="3"/>
      <c r="B2328" s="3"/>
      <c r="C2328" s="3"/>
      <c r="D2328" s="3"/>
      <c r="E2328" s="3"/>
      <c r="F2328" s="3"/>
      <c r="G2328" s="3"/>
      <c r="H2328" s="3"/>
      <c r="I2328" s="3"/>
      <c r="J2328" s="3"/>
    </row>
    <row r="2329" spans="1:10" x14ac:dyDescent="0.3">
      <c r="A2329" s="3"/>
      <c r="B2329" s="3"/>
      <c r="C2329" s="3"/>
      <c r="D2329" s="3"/>
      <c r="E2329" s="3"/>
      <c r="F2329" s="3"/>
      <c r="G2329" s="3"/>
      <c r="H2329" s="3"/>
      <c r="I2329" s="3"/>
      <c r="J2329" s="3"/>
    </row>
    <row r="2330" spans="1:10" x14ac:dyDescent="0.3">
      <c r="A2330" s="3"/>
      <c r="B2330" s="3"/>
      <c r="C2330" s="3"/>
      <c r="D2330" s="3"/>
      <c r="E2330" s="3"/>
      <c r="F2330" s="3"/>
      <c r="G2330" s="3"/>
      <c r="H2330" s="3"/>
      <c r="I2330" s="3"/>
      <c r="J2330" s="3"/>
    </row>
    <row r="2331" spans="1:10" x14ac:dyDescent="0.3">
      <c r="A2331" s="3"/>
      <c r="B2331" s="3"/>
      <c r="C2331" s="3"/>
      <c r="D2331" s="3"/>
      <c r="E2331" s="3"/>
      <c r="F2331" s="3"/>
      <c r="G2331" s="3"/>
      <c r="H2331" s="3"/>
      <c r="I2331" s="3"/>
      <c r="J2331" s="3"/>
    </row>
    <row r="2332" spans="1:10" x14ac:dyDescent="0.3">
      <c r="A2332" s="3"/>
      <c r="B2332" s="3"/>
      <c r="C2332" s="3"/>
      <c r="D2332" s="3"/>
      <c r="E2332" s="3"/>
      <c r="F2332" s="3"/>
      <c r="G2332" s="3"/>
      <c r="H2332" s="3"/>
      <c r="I2332" s="3"/>
      <c r="J2332" s="3"/>
    </row>
    <row r="2333" spans="1:10" x14ac:dyDescent="0.3">
      <c r="A2333" s="3"/>
      <c r="B2333" s="3"/>
      <c r="C2333" s="3"/>
      <c r="D2333" s="3"/>
      <c r="E2333" s="3"/>
      <c r="F2333" s="3"/>
      <c r="G2333" s="3"/>
      <c r="H2333" s="3"/>
      <c r="I2333" s="3"/>
      <c r="J2333" s="3"/>
    </row>
    <row r="2334" spans="1:10" x14ac:dyDescent="0.3">
      <c r="A2334" s="3"/>
      <c r="B2334" s="3"/>
      <c r="C2334" s="3"/>
      <c r="D2334" s="3"/>
      <c r="E2334" s="3"/>
      <c r="F2334" s="3"/>
      <c r="G2334" s="3"/>
      <c r="H2334" s="3"/>
      <c r="I2334" s="3"/>
      <c r="J2334" s="3"/>
    </row>
    <row r="2335" spans="1:10" x14ac:dyDescent="0.3">
      <c r="A2335" s="3"/>
      <c r="B2335" s="3"/>
      <c r="C2335" s="3"/>
      <c r="D2335" s="3"/>
      <c r="E2335" s="3"/>
      <c r="F2335" s="3"/>
      <c r="G2335" s="3"/>
      <c r="H2335" s="3"/>
      <c r="I2335" s="3"/>
      <c r="J2335" s="3"/>
    </row>
    <row r="2336" spans="1:10" x14ac:dyDescent="0.3">
      <c r="A2336" s="3"/>
      <c r="B2336" s="3"/>
      <c r="C2336" s="3"/>
      <c r="D2336" s="3"/>
      <c r="E2336" s="3"/>
      <c r="F2336" s="3"/>
      <c r="G2336" s="3"/>
      <c r="H2336" s="3"/>
      <c r="I2336" s="3"/>
      <c r="J2336" s="3"/>
    </row>
    <row r="2337" spans="1:10" x14ac:dyDescent="0.3">
      <c r="A2337" s="3"/>
      <c r="B2337" s="3"/>
      <c r="C2337" s="3"/>
      <c r="D2337" s="3"/>
      <c r="E2337" s="3"/>
      <c r="F2337" s="3"/>
      <c r="G2337" s="3"/>
      <c r="H2337" s="3"/>
      <c r="I2337" s="3"/>
      <c r="J2337" s="3"/>
    </row>
    <row r="2338" spans="1:10" x14ac:dyDescent="0.3">
      <c r="A2338" s="3"/>
      <c r="B2338" s="3"/>
      <c r="C2338" s="3"/>
      <c r="D2338" s="3"/>
      <c r="E2338" s="3"/>
      <c r="F2338" s="3"/>
      <c r="G2338" s="3"/>
      <c r="H2338" s="3"/>
      <c r="I2338" s="3"/>
      <c r="J2338" s="3"/>
    </row>
    <row r="2339" spans="1:10" x14ac:dyDescent="0.3">
      <c r="A2339" s="3"/>
      <c r="B2339" s="3"/>
      <c r="C2339" s="3"/>
      <c r="D2339" s="3"/>
      <c r="E2339" s="3"/>
      <c r="F2339" s="3"/>
      <c r="G2339" s="3"/>
      <c r="H2339" s="3"/>
      <c r="I2339" s="3"/>
      <c r="J2339" s="3"/>
    </row>
    <row r="2340" spans="1:10" x14ac:dyDescent="0.3">
      <c r="A2340" s="3"/>
      <c r="B2340" s="3"/>
      <c r="C2340" s="3"/>
      <c r="D2340" s="3"/>
      <c r="E2340" s="3"/>
      <c r="F2340" s="3"/>
      <c r="G2340" s="3"/>
      <c r="H2340" s="3"/>
      <c r="I2340" s="3"/>
      <c r="J2340" s="3"/>
    </row>
    <row r="2341" spans="1:10" x14ac:dyDescent="0.3">
      <c r="A2341" s="3"/>
      <c r="B2341" s="3"/>
      <c r="C2341" s="3"/>
      <c r="D2341" s="3"/>
      <c r="E2341" s="3"/>
      <c r="F2341" s="3"/>
      <c r="G2341" s="3"/>
      <c r="H2341" s="3"/>
      <c r="I2341" s="3"/>
      <c r="J2341" s="3"/>
    </row>
    <row r="2342" spans="1:10" x14ac:dyDescent="0.3">
      <c r="A2342" s="3"/>
      <c r="B2342" s="3"/>
      <c r="C2342" s="3"/>
      <c r="D2342" s="3"/>
      <c r="E2342" s="3"/>
      <c r="F2342" s="3"/>
      <c r="G2342" s="3"/>
      <c r="H2342" s="3"/>
      <c r="I2342" s="3"/>
      <c r="J2342" s="3"/>
    </row>
    <row r="2343" spans="1:10" x14ac:dyDescent="0.3">
      <c r="A2343" s="3"/>
      <c r="B2343" s="3"/>
      <c r="C2343" s="3"/>
      <c r="D2343" s="3"/>
      <c r="E2343" s="3"/>
      <c r="F2343" s="3"/>
      <c r="G2343" s="3"/>
      <c r="H2343" s="3"/>
      <c r="I2343" s="3"/>
      <c r="J2343" s="3"/>
    </row>
    <row r="2344" spans="1:10" x14ac:dyDescent="0.3">
      <c r="A2344" s="3"/>
      <c r="B2344" s="3"/>
      <c r="C2344" s="3"/>
      <c r="D2344" s="3"/>
      <c r="E2344" s="3"/>
      <c r="F2344" s="3"/>
      <c r="G2344" s="3"/>
      <c r="H2344" s="3"/>
      <c r="I2344" s="3"/>
      <c r="J2344" s="3"/>
    </row>
    <row r="2345" spans="1:10" x14ac:dyDescent="0.3">
      <c r="A2345" s="3"/>
      <c r="B2345" s="3"/>
      <c r="C2345" s="3"/>
      <c r="D2345" s="3"/>
      <c r="E2345" s="3"/>
      <c r="F2345" s="3"/>
      <c r="G2345" s="3"/>
      <c r="H2345" s="3"/>
      <c r="I2345" s="3"/>
      <c r="J2345" s="3"/>
    </row>
    <row r="2346" spans="1:10" x14ac:dyDescent="0.3">
      <c r="A2346" s="3"/>
      <c r="B2346" s="3"/>
      <c r="C2346" s="3"/>
      <c r="D2346" s="3"/>
      <c r="E2346" s="3"/>
      <c r="F2346" s="3"/>
      <c r="G2346" s="3"/>
      <c r="H2346" s="3"/>
      <c r="I2346" s="3"/>
      <c r="J2346" s="3"/>
    </row>
    <row r="2347" spans="1:10" x14ac:dyDescent="0.3">
      <c r="A2347" s="3"/>
      <c r="B2347" s="3"/>
      <c r="C2347" s="3"/>
      <c r="D2347" s="3"/>
      <c r="E2347" s="3"/>
      <c r="F2347" s="3"/>
      <c r="G2347" s="3"/>
      <c r="H2347" s="3"/>
      <c r="I2347" s="3"/>
      <c r="J2347" s="3"/>
    </row>
    <row r="2348" spans="1:10" x14ac:dyDescent="0.3">
      <c r="A2348" s="3"/>
      <c r="B2348" s="3"/>
      <c r="C2348" s="3"/>
      <c r="D2348" s="3"/>
      <c r="E2348" s="3"/>
      <c r="F2348" s="3"/>
      <c r="G2348" s="3"/>
      <c r="H2348" s="3"/>
      <c r="I2348" s="3"/>
      <c r="J2348" s="3"/>
    </row>
    <row r="2349" spans="1:10" x14ac:dyDescent="0.3">
      <c r="A2349" s="3"/>
      <c r="B2349" s="3"/>
      <c r="C2349" s="3"/>
      <c r="D2349" s="3"/>
      <c r="E2349" s="3"/>
      <c r="F2349" s="3"/>
      <c r="G2349" s="3"/>
      <c r="H2349" s="3"/>
      <c r="I2349" s="3"/>
      <c r="J2349" s="3"/>
    </row>
    <row r="2350" spans="1:10" x14ac:dyDescent="0.3">
      <c r="A2350" s="3"/>
      <c r="B2350" s="3"/>
      <c r="C2350" s="3"/>
      <c r="D2350" s="3"/>
      <c r="E2350" s="3"/>
      <c r="F2350" s="3"/>
      <c r="G2350" s="3"/>
      <c r="H2350" s="3"/>
      <c r="I2350" s="3"/>
      <c r="J2350" s="3"/>
    </row>
    <row r="2351" spans="1:10" x14ac:dyDescent="0.3">
      <c r="A2351" s="3"/>
      <c r="B2351" s="3"/>
      <c r="C2351" s="3"/>
      <c r="D2351" s="3"/>
      <c r="E2351" s="3"/>
      <c r="F2351" s="3"/>
      <c r="G2351" s="3"/>
      <c r="H2351" s="3"/>
      <c r="I2351" s="3"/>
      <c r="J2351" s="3"/>
    </row>
    <row r="2352" spans="1:10" x14ac:dyDescent="0.3">
      <c r="A2352" s="3"/>
      <c r="B2352" s="3"/>
      <c r="C2352" s="3"/>
      <c r="D2352" s="3"/>
      <c r="E2352" s="3"/>
      <c r="F2352" s="3"/>
      <c r="G2352" s="3"/>
      <c r="H2352" s="3"/>
      <c r="I2352" s="3"/>
      <c r="J2352" s="3"/>
    </row>
    <row r="2353" spans="1:10" x14ac:dyDescent="0.3">
      <c r="A2353" s="3"/>
      <c r="B2353" s="3"/>
      <c r="C2353" s="3"/>
      <c r="D2353" s="3"/>
      <c r="E2353" s="3"/>
      <c r="F2353" s="3"/>
      <c r="G2353" s="3"/>
      <c r="H2353" s="3"/>
      <c r="I2353" s="3"/>
      <c r="J2353" s="3"/>
    </row>
    <row r="2354" spans="1:10" x14ac:dyDescent="0.3">
      <c r="A2354" s="3"/>
      <c r="B2354" s="3"/>
      <c r="C2354" s="3"/>
      <c r="D2354" s="3"/>
      <c r="E2354" s="3"/>
      <c r="F2354" s="3"/>
      <c r="G2354" s="3"/>
      <c r="H2354" s="3"/>
      <c r="I2354" s="3"/>
      <c r="J2354" s="3"/>
    </row>
    <row r="2355" spans="1:10" x14ac:dyDescent="0.3">
      <c r="A2355" s="3"/>
      <c r="B2355" s="3"/>
      <c r="C2355" s="3"/>
      <c r="D2355" s="3"/>
      <c r="E2355" s="3"/>
      <c r="F2355" s="3"/>
      <c r="G2355" s="3"/>
      <c r="H2355" s="3"/>
      <c r="I2355" s="3"/>
      <c r="J2355" s="3"/>
    </row>
    <row r="2356" spans="1:10" x14ac:dyDescent="0.3">
      <c r="A2356" s="3"/>
      <c r="B2356" s="3"/>
      <c r="C2356" s="3"/>
      <c r="D2356" s="3"/>
      <c r="E2356" s="3"/>
      <c r="F2356" s="3"/>
      <c r="G2356" s="3"/>
      <c r="H2356" s="3"/>
      <c r="I2356" s="3"/>
      <c r="J2356" s="3"/>
    </row>
    <row r="2357" spans="1:10" x14ac:dyDescent="0.3">
      <c r="A2357" s="3"/>
      <c r="B2357" s="3"/>
      <c r="C2357" s="3"/>
      <c r="D2357" s="3"/>
      <c r="E2357" s="3"/>
      <c r="F2357" s="3"/>
      <c r="G2357" s="3"/>
      <c r="H2357" s="3"/>
      <c r="I2357" s="3"/>
      <c r="J2357" s="3"/>
    </row>
    <row r="2358" spans="1:10" x14ac:dyDescent="0.3">
      <c r="A2358" s="3"/>
      <c r="B2358" s="3"/>
      <c r="C2358" s="3"/>
      <c r="D2358" s="3"/>
      <c r="E2358" s="3"/>
      <c r="F2358" s="3"/>
      <c r="G2358" s="3"/>
      <c r="H2358" s="3"/>
      <c r="I2358" s="3"/>
      <c r="J2358" s="3"/>
    </row>
    <row r="2359" spans="1:10" x14ac:dyDescent="0.3">
      <c r="A2359" s="3"/>
      <c r="B2359" s="3"/>
      <c r="C2359" s="3"/>
      <c r="D2359" s="3"/>
      <c r="E2359" s="3"/>
      <c r="F2359" s="3"/>
      <c r="G2359" s="3"/>
      <c r="H2359" s="3"/>
      <c r="I2359" s="3"/>
      <c r="J2359" s="3"/>
    </row>
    <row r="2360" spans="1:10" x14ac:dyDescent="0.3">
      <c r="A2360" s="3"/>
      <c r="B2360" s="3"/>
      <c r="C2360" s="3"/>
      <c r="D2360" s="3"/>
      <c r="E2360" s="3"/>
      <c r="F2360" s="3"/>
      <c r="G2360" s="3"/>
      <c r="H2360" s="3"/>
      <c r="I2360" s="3"/>
      <c r="J2360" s="3"/>
    </row>
    <row r="2361" spans="1:10" x14ac:dyDescent="0.3">
      <c r="A2361" s="3"/>
      <c r="B2361" s="3"/>
      <c r="C2361" s="3"/>
      <c r="D2361" s="3"/>
      <c r="E2361" s="3"/>
      <c r="F2361" s="3"/>
      <c r="G2361" s="3"/>
      <c r="H2361" s="3"/>
      <c r="I2361" s="3"/>
      <c r="J2361" s="3"/>
    </row>
    <row r="2362" spans="1:10" x14ac:dyDescent="0.3">
      <c r="A2362" s="3"/>
      <c r="B2362" s="3"/>
      <c r="C2362" s="3"/>
      <c r="D2362" s="3"/>
      <c r="E2362" s="3"/>
      <c r="F2362" s="3"/>
      <c r="G2362" s="3"/>
      <c r="H2362" s="3"/>
      <c r="I2362" s="3"/>
      <c r="J2362" s="3"/>
    </row>
    <row r="2363" spans="1:10" x14ac:dyDescent="0.3">
      <c r="A2363" s="3"/>
      <c r="B2363" s="3"/>
      <c r="C2363" s="3"/>
      <c r="D2363" s="3"/>
      <c r="E2363" s="3"/>
      <c r="F2363" s="3"/>
      <c r="G2363" s="3"/>
      <c r="H2363" s="3"/>
      <c r="I2363" s="3"/>
      <c r="J2363" s="3"/>
    </row>
    <row r="2364" spans="1:10" x14ac:dyDescent="0.3">
      <c r="A2364" s="3"/>
      <c r="B2364" s="3"/>
      <c r="C2364" s="3"/>
      <c r="D2364" s="3"/>
      <c r="E2364" s="3"/>
      <c r="F2364" s="3"/>
      <c r="G2364" s="3"/>
      <c r="H2364" s="3"/>
      <c r="I2364" s="3"/>
      <c r="J2364" s="3"/>
    </row>
    <row r="2365" spans="1:10" x14ac:dyDescent="0.3">
      <c r="A2365" s="3"/>
      <c r="B2365" s="3"/>
      <c r="C2365" s="3"/>
      <c r="D2365" s="3"/>
      <c r="E2365" s="3"/>
      <c r="F2365" s="3"/>
      <c r="G2365" s="3"/>
      <c r="H2365" s="3"/>
      <c r="I2365" s="3"/>
      <c r="J2365" s="3"/>
    </row>
    <row r="2366" spans="1:10" x14ac:dyDescent="0.3">
      <c r="A2366" s="3"/>
      <c r="B2366" s="3"/>
      <c r="C2366" s="3"/>
      <c r="D2366" s="3"/>
      <c r="E2366" s="3"/>
      <c r="F2366" s="3"/>
      <c r="G2366" s="3"/>
      <c r="H2366" s="3"/>
      <c r="I2366" s="3"/>
      <c r="J2366" s="3"/>
    </row>
    <row r="2367" spans="1:10" x14ac:dyDescent="0.3">
      <c r="A2367" s="3"/>
      <c r="B2367" s="3"/>
      <c r="C2367" s="3"/>
      <c r="D2367" s="3"/>
      <c r="E2367" s="3"/>
      <c r="F2367" s="3"/>
      <c r="G2367" s="3"/>
      <c r="H2367" s="3"/>
      <c r="I2367" s="3"/>
      <c r="J2367" s="3"/>
    </row>
    <row r="2368" spans="1:10" x14ac:dyDescent="0.3">
      <c r="A2368" s="3"/>
      <c r="B2368" s="3"/>
      <c r="C2368" s="3"/>
      <c r="D2368" s="3"/>
      <c r="E2368" s="3"/>
      <c r="F2368" s="3"/>
      <c r="G2368" s="3"/>
      <c r="H2368" s="3"/>
      <c r="I2368" s="3"/>
      <c r="J2368" s="3"/>
    </row>
    <row r="2369" spans="1:10" x14ac:dyDescent="0.3">
      <c r="A2369" s="3"/>
      <c r="B2369" s="3"/>
      <c r="C2369" s="3"/>
      <c r="D2369" s="3"/>
      <c r="E2369" s="3"/>
      <c r="F2369" s="3"/>
      <c r="G2369" s="3"/>
      <c r="H2369" s="3"/>
      <c r="I2369" s="3"/>
      <c r="J2369" s="3"/>
    </row>
    <row r="2370" spans="1:10" x14ac:dyDescent="0.3">
      <c r="A2370" s="3"/>
      <c r="B2370" s="3"/>
      <c r="C2370" s="3"/>
      <c r="D2370" s="3"/>
      <c r="E2370" s="3"/>
      <c r="F2370" s="3"/>
      <c r="G2370" s="3"/>
      <c r="H2370" s="3"/>
      <c r="I2370" s="3"/>
      <c r="J2370" s="3"/>
    </row>
    <row r="2371" spans="1:10" x14ac:dyDescent="0.3">
      <c r="A2371" s="3"/>
      <c r="B2371" s="3"/>
      <c r="C2371" s="3"/>
      <c r="D2371" s="3"/>
      <c r="E2371" s="3"/>
      <c r="F2371" s="3"/>
      <c r="G2371" s="3"/>
      <c r="H2371" s="3"/>
      <c r="I2371" s="3"/>
      <c r="J2371" s="3"/>
    </row>
    <row r="2372" spans="1:10" x14ac:dyDescent="0.3">
      <c r="A2372" s="3"/>
      <c r="B2372" s="3"/>
      <c r="C2372" s="3"/>
      <c r="D2372" s="3"/>
      <c r="E2372" s="3"/>
      <c r="F2372" s="3"/>
      <c r="G2372" s="3"/>
      <c r="H2372" s="3"/>
      <c r="I2372" s="3"/>
      <c r="J2372" s="3"/>
    </row>
    <row r="2373" spans="1:10" x14ac:dyDescent="0.3">
      <c r="A2373" s="3"/>
      <c r="B2373" s="3"/>
      <c r="C2373" s="3"/>
      <c r="D2373" s="3"/>
      <c r="E2373" s="3"/>
      <c r="F2373" s="3"/>
      <c r="G2373" s="3"/>
      <c r="H2373" s="3"/>
      <c r="I2373" s="3"/>
      <c r="J2373" s="3"/>
    </row>
    <row r="2374" spans="1:10" x14ac:dyDescent="0.3">
      <c r="A2374" s="3"/>
      <c r="B2374" s="3"/>
      <c r="C2374" s="3"/>
      <c r="D2374" s="3"/>
      <c r="E2374" s="3"/>
      <c r="F2374" s="3"/>
      <c r="G2374" s="3"/>
      <c r="H2374" s="3"/>
      <c r="I2374" s="3"/>
      <c r="J2374" s="3"/>
    </row>
    <row r="2375" spans="1:10" x14ac:dyDescent="0.3">
      <c r="A2375" s="3"/>
      <c r="B2375" s="3"/>
      <c r="C2375" s="3"/>
      <c r="D2375" s="3"/>
      <c r="E2375" s="3"/>
      <c r="F2375" s="3"/>
      <c r="G2375" s="3"/>
      <c r="H2375" s="3"/>
      <c r="I2375" s="3"/>
      <c r="J2375" s="3"/>
    </row>
    <row r="2376" spans="1:10" x14ac:dyDescent="0.3">
      <c r="A2376" s="3"/>
      <c r="B2376" s="3"/>
      <c r="C2376" s="3"/>
      <c r="D2376" s="3"/>
      <c r="E2376" s="3"/>
      <c r="F2376" s="3"/>
      <c r="G2376" s="3"/>
      <c r="H2376" s="3"/>
      <c r="I2376" s="3"/>
      <c r="J2376" s="3"/>
    </row>
    <row r="2377" spans="1:10" x14ac:dyDescent="0.3">
      <c r="A2377" s="3"/>
      <c r="B2377" s="3"/>
      <c r="C2377" s="3"/>
      <c r="D2377" s="3"/>
      <c r="E2377" s="3"/>
      <c r="F2377" s="3"/>
      <c r="G2377" s="3"/>
      <c r="H2377" s="3"/>
      <c r="I2377" s="3"/>
      <c r="J2377" s="3"/>
    </row>
    <row r="2378" spans="1:10" x14ac:dyDescent="0.3">
      <c r="A2378" s="3"/>
      <c r="B2378" s="3"/>
      <c r="C2378" s="3"/>
      <c r="D2378" s="3"/>
      <c r="E2378" s="3"/>
      <c r="F2378" s="3"/>
      <c r="G2378" s="3"/>
      <c r="H2378" s="3"/>
      <c r="I2378" s="3"/>
      <c r="J2378" s="3"/>
    </row>
    <row r="2379" spans="1:10" x14ac:dyDescent="0.3">
      <c r="A2379" s="3"/>
      <c r="B2379" s="3"/>
      <c r="C2379" s="3"/>
      <c r="D2379" s="3"/>
      <c r="E2379" s="3"/>
      <c r="F2379" s="3"/>
      <c r="G2379" s="3"/>
      <c r="H2379" s="3"/>
      <c r="I2379" s="3"/>
      <c r="J2379" s="3"/>
    </row>
    <row r="2380" spans="1:10" x14ac:dyDescent="0.3">
      <c r="A2380" s="3"/>
      <c r="B2380" s="3"/>
      <c r="C2380" s="3"/>
      <c r="D2380" s="3"/>
      <c r="E2380" s="3"/>
      <c r="F2380" s="3"/>
      <c r="G2380" s="3"/>
      <c r="H2380" s="3"/>
      <c r="I2380" s="3"/>
      <c r="J2380" s="3"/>
    </row>
    <row r="2381" spans="1:10" x14ac:dyDescent="0.3">
      <c r="A2381" s="3"/>
      <c r="B2381" s="3"/>
      <c r="C2381" s="3"/>
      <c r="D2381" s="3"/>
      <c r="E2381" s="3"/>
      <c r="F2381" s="3"/>
      <c r="G2381" s="3"/>
      <c r="H2381" s="3"/>
      <c r="I2381" s="3"/>
      <c r="J2381" s="3"/>
    </row>
    <row r="2382" spans="1:10" x14ac:dyDescent="0.3">
      <c r="A2382" s="3"/>
      <c r="B2382" s="3"/>
      <c r="C2382" s="3"/>
      <c r="D2382" s="3"/>
      <c r="E2382" s="3"/>
      <c r="F2382" s="3"/>
      <c r="G2382" s="3"/>
      <c r="H2382" s="3"/>
      <c r="I2382" s="3"/>
      <c r="J2382" s="3"/>
    </row>
    <row r="2383" spans="1:10" x14ac:dyDescent="0.3">
      <c r="A2383" s="3"/>
      <c r="B2383" s="3"/>
      <c r="C2383" s="3"/>
      <c r="D2383" s="3"/>
      <c r="E2383" s="3"/>
      <c r="F2383" s="3"/>
      <c r="G2383" s="3"/>
      <c r="H2383" s="3"/>
      <c r="I2383" s="3"/>
      <c r="J2383" s="3"/>
    </row>
    <row r="2384" spans="1:10" x14ac:dyDescent="0.3">
      <c r="A2384" s="3"/>
      <c r="B2384" s="3"/>
      <c r="C2384" s="3"/>
      <c r="D2384" s="3"/>
      <c r="E2384" s="3"/>
      <c r="F2384" s="3"/>
      <c r="G2384" s="3"/>
      <c r="H2384" s="3"/>
      <c r="I2384" s="3"/>
      <c r="J2384" s="3"/>
    </row>
    <row r="2385" spans="1:10" x14ac:dyDescent="0.3">
      <c r="A2385" s="3"/>
      <c r="B2385" s="3"/>
      <c r="C2385" s="3"/>
      <c r="D2385" s="3"/>
      <c r="E2385" s="3"/>
      <c r="F2385" s="3"/>
      <c r="G2385" s="3"/>
      <c r="H2385" s="3"/>
      <c r="I2385" s="3"/>
      <c r="J2385" s="3"/>
    </row>
    <row r="2386" spans="1:10" x14ac:dyDescent="0.3">
      <c r="A2386" s="3"/>
      <c r="B2386" s="3"/>
      <c r="C2386" s="3"/>
      <c r="D2386" s="3"/>
      <c r="E2386" s="3"/>
      <c r="F2386" s="3"/>
      <c r="G2386" s="3"/>
      <c r="H2386" s="3"/>
      <c r="I2386" s="3"/>
      <c r="J2386" s="3"/>
    </row>
    <row r="2387" spans="1:10" x14ac:dyDescent="0.3">
      <c r="A2387" s="3"/>
      <c r="B2387" s="3"/>
      <c r="C2387" s="3"/>
      <c r="D2387" s="3"/>
      <c r="E2387" s="3"/>
      <c r="F2387" s="3"/>
      <c r="G2387" s="3"/>
      <c r="H2387" s="3"/>
      <c r="I2387" s="3"/>
      <c r="J2387" s="3"/>
    </row>
    <row r="2388" spans="1:10" x14ac:dyDescent="0.3">
      <c r="A2388" s="3"/>
      <c r="B2388" s="3"/>
      <c r="C2388" s="3"/>
      <c r="D2388" s="3"/>
      <c r="E2388" s="3"/>
      <c r="F2388" s="3"/>
      <c r="G2388" s="3"/>
      <c r="H2388" s="3"/>
      <c r="I2388" s="3"/>
      <c r="J2388" s="3"/>
    </row>
    <row r="2389" spans="1:10" x14ac:dyDescent="0.3">
      <c r="A2389" s="3"/>
      <c r="B2389" s="3"/>
      <c r="C2389" s="3"/>
      <c r="D2389" s="3"/>
      <c r="E2389" s="3"/>
      <c r="F2389" s="3"/>
      <c r="G2389" s="3"/>
      <c r="H2389" s="3"/>
      <c r="I2389" s="3"/>
      <c r="J2389" s="3"/>
    </row>
    <row r="2390" spans="1:10" x14ac:dyDescent="0.3">
      <c r="A2390" s="3"/>
      <c r="B2390" s="3"/>
      <c r="C2390" s="3"/>
      <c r="D2390" s="3"/>
      <c r="E2390" s="3"/>
      <c r="F2390" s="3"/>
      <c r="G2390" s="3"/>
      <c r="H2390" s="3"/>
      <c r="I2390" s="3"/>
      <c r="J2390" s="3"/>
    </row>
    <row r="2391" spans="1:10" x14ac:dyDescent="0.3">
      <c r="A2391" s="3"/>
      <c r="B2391" s="3"/>
      <c r="C2391" s="3"/>
      <c r="D2391" s="3"/>
      <c r="E2391" s="3"/>
      <c r="F2391" s="3"/>
      <c r="G2391" s="3"/>
      <c r="H2391" s="3"/>
      <c r="I2391" s="3"/>
      <c r="J2391" s="3"/>
    </row>
    <row r="2392" spans="1:10" x14ac:dyDescent="0.3">
      <c r="A2392" s="3"/>
      <c r="B2392" s="3"/>
      <c r="C2392" s="3"/>
      <c r="D2392" s="3"/>
      <c r="E2392" s="3"/>
      <c r="F2392" s="3"/>
      <c r="G2392" s="3"/>
      <c r="H2392" s="3"/>
      <c r="I2392" s="3"/>
      <c r="J2392" s="3"/>
    </row>
    <row r="2393" spans="1:10" x14ac:dyDescent="0.3">
      <c r="A2393" s="3"/>
      <c r="B2393" s="3"/>
      <c r="C2393" s="3"/>
      <c r="D2393" s="3"/>
      <c r="E2393" s="3"/>
      <c r="F2393" s="3"/>
      <c r="G2393" s="3"/>
      <c r="H2393" s="3"/>
      <c r="I2393" s="3"/>
      <c r="J2393" s="3"/>
    </row>
    <row r="2394" spans="1:10" x14ac:dyDescent="0.3">
      <c r="A2394" s="3"/>
      <c r="B2394" s="3"/>
      <c r="C2394" s="3"/>
      <c r="D2394" s="3"/>
      <c r="E2394" s="3"/>
      <c r="F2394" s="3"/>
      <c r="G2394" s="3"/>
      <c r="H2394" s="3"/>
      <c r="I2394" s="3"/>
      <c r="J2394" s="3"/>
    </row>
    <row r="2395" spans="1:10" x14ac:dyDescent="0.3">
      <c r="A2395" s="3"/>
      <c r="B2395" s="3"/>
      <c r="C2395" s="3"/>
      <c r="D2395" s="3"/>
      <c r="E2395" s="3"/>
      <c r="F2395" s="3"/>
      <c r="G2395" s="3"/>
      <c r="H2395" s="3"/>
      <c r="I2395" s="3"/>
      <c r="J2395" s="3"/>
    </row>
    <row r="2396" spans="1:10" x14ac:dyDescent="0.3">
      <c r="A2396" s="3"/>
      <c r="B2396" s="3"/>
      <c r="C2396" s="3"/>
      <c r="D2396" s="3"/>
      <c r="E2396" s="3"/>
      <c r="F2396" s="3"/>
      <c r="G2396" s="3"/>
      <c r="H2396" s="3"/>
      <c r="I2396" s="3"/>
      <c r="J2396" s="3"/>
    </row>
    <row r="2397" spans="1:10" x14ac:dyDescent="0.3">
      <c r="A2397" s="3"/>
      <c r="B2397" s="3"/>
      <c r="C2397" s="3"/>
      <c r="D2397" s="3"/>
      <c r="E2397" s="3"/>
      <c r="F2397" s="3"/>
      <c r="G2397" s="3"/>
      <c r="H2397" s="3"/>
      <c r="I2397" s="3"/>
      <c r="J2397" s="3"/>
    </row>
    <row r="2398" spans="1:10" x14ac:dyDescent="0.3">
      <c r="A2398" s="3"/>
      <c r="B2398" s="3"/>
      <c r="C2398" s="3"/>
      <c r="D2398" s="3"/>
      <c r="E2398" s="3"/>
      <c r="F2398" s="3"/>
      <c r="G2398" s="3"/>
      <c r="H2398" s="3"/>
      <c r="I2398" s="3"/>
      <c r="J2398" s="3"/>
    </row>
    <row r="2399" spans="1:10" x14ac:dyDescent="0.3">
      <c r="A2399" s="3"/>
      <c r="B2399" s="3"/>
      <c r="C2399" s="3"/>
      <c r="D2399" s="3"/>
      <c r="E2399" s="3"/>
      <c r="F2399" s="3"/>
      <c r="G2399" s="3"/>
      <c r="H2399" s="3"/>
      <c r="I2399" s="3"/>
      <c r="J2399" s="3"/>
    </row>
    <row r="2400" spans="1:10" x14ac:dyDescent="0.3">
      <c r="A2400" s="3"/>
      <c r="B2400" s="3"/>
      <c r="C2400" s="3"/>
      <c r="D2400" s="3"/>
      <c r="E2400" s="3"/>
      <c r="F2400" s="3"/>
      <c r="G2400" s="3"/>
      <c r="H2400" s="3"/>
      <c r="I2400" s="3"/>
      <c r="J2400" s="3"/>
    </row>
    <row r="2401" spans="1:10" x14ac:dyDescent="0.3">
      <c r="A2401" s="3"/>
      <c r="B2401" s="3"/>
      <c r="C2401" s="3"/>
      <c r="D2401" s="3"/>
      <c r="E2401" s="3"/>
      <c r="F2401" s="3"/>
      <c r="G2401" s="3"/>
      <c r="H2401" s="3"/>
      <c r="I2401" s="3"/>
      <c r="J2401" s="3"/>
    </row>
    <row r="2402" spans="1:10" x14ac:dyDescent="0.3">
      <c r="A2402" s="3"/>
      <c r="B2402" s="3"/>
      <c r="C2402" s="3"/>
      <c r="D2402" s="3"/>
      <c r="E2402" s="3"/>
      <c r="F2402" s="3"/>
      <c r="G2402" s="3"/>
      <c r="H2402" s="3"/>
      <c r="I2402" s="3"/>
      <c r="J2402" s="3"/>
    </row>
    <row r="2403" spans="1:10" x14ac:dyDescent="0.3">
      <c r="A2403" s="3"/>
      <c r="B2403" s="3"/>
      <c r="C2403" s="3"/>
      <c r="D2403" s="3"/>
      <c r="E2403" s="3"/>
      <c r="F2403" s="3"/>
      <c r="G2403" s="3"/>
      <c r="H2403" s="3"/>
      <c r="I2403" s="3"/>
      <c r="J2403" s="3"/>
    </row>
    <row r="2404" spans="1:10" x14ac:dyDescent="0.3">
      <c r="A2404" s="3"/>
      <c r="B2404" s="3"/>
      <c r="C2404" s="3"/>
      <c r="D2404" s="3"/>
      <c r="E2404" s="3"/>
      <c r="F2404" s="3"/>
      <c r="G2404" s="3"/>
      <c r="H2404" s="3"/>
      <c r="I2404" s="3"/>
      <c r="J2404" s="3"/>
    </row>
    <row r="2405" spans="1:10" x14ac:dyDescent="0.3">
      <c r="A2405" s="3"/>
      <c r="B2405" s="3"/>
      <c r="C2405" s="3"/>
      <c r="D2405" s="3"/>
      <c r="E2405" s="3"/>
      <c r="F2405" s="3"/>
      <c r="G2405" s="3"/>
      <c r="H2405" s="3"/>
      <c r="I2405" s="3"/>
      <c r="J2405" s="3"/>
    </row>
    <row r="2406" spans="1:10" x14ac:dyDescent="0.3">
      <c r="A2406" s="3"/>
      <c r="B2406" s="3"/>
      <c r="C2406" s="3"/>
      <c r="D2406" s="3"/>
      <c r="E2406" s="3"/>
      <c r="F2406" s="3"/>
      <c r="G2406" s="3"/>
      <c r="H2406" s="3"/>
      <c r="I2406" s="3"/>
      <c r="J2406" s="3"/>
    </row>
    <row r="2407" spans="1:10" x14ac:dyDescent="0.3">
      <c r="A2407" s="3"/>
      <c r="B2407" s="3"/>
      <c r="C2407" s="3"/>
      <c r="D2407" s="3"/>
      <c r="E2407" s="3"/>
      <c r="F2407" s="3"/>
      <c r="G2407" s="3"/>
      <c r="H2407" s="3"/>
      <c r="I2407" s="3"/>
      <c r="J2407" s="3"/>
    </row>
    <row r="2408" spans="1:10" x14ac:dyDescent="0.3">
      <c r="A2408" s="3"/>
      <c r="B2408" s="3"/>
      <c r="C2408" s="3"/>
      <c r="D2408" s="3"/>
      <c r="E2408" s="3"/>
      <c r="F2408" s="3"/>
      <c r="G2408" s="3"/>
      <c r="H2408" s="3"/>
      <c r="I2408" s="3"/>
      <c r="J2408" s="3"/>
    </row>
    <row r="2409" spans="1:10" x14ac:dyDescent="0.3">
      <c r="A2409" s="3"/>
      <c r="B2409" s="3"/>
      <c r="C2409" s="3"/>
      <c r="D2409" s="3"/>
      <c r="E2409" s="3"/>
      <c r="F2409" s="3"/>
      <c r="G2409" s="3"/>
      <c r="H2409" s="3"/>
      <c r="I2409" s="3"/>
      <c r="J2409" s="3"/>
    </row>
    <row r="2410" spans="1:10" x14ac:dyDescent="0.3">
      <c r="A2410" s="3"/>
      <c r="B2410" s="3"/>
      <c r="C2410" s="3"/>
      <c r="D2410" s="3"/>
      <c r="E2410" s="3"/>
      <c r="F2410" s="3"/>
      <c r="G2410" s="3"/>
      <c r="H2410" s="3"/>
      <c r="I2410" s="3"/>
      <c r="J2410" s="3"/>
    </row>
    <row r="2411" spans="1:10" x14ac:dyDescent="0.3">
      <c r="A2411" s="3"/>
      <c r="B2411" s="3"/>
      <c r="C2411" s="3"/>
      <c r="D2411" s="3"/>
      <c r="E2411" s="3"/>
      <c r="F2411" s="3"/>
      <c r="G2411" s="3"/>
      <c r="H2411" s="3"/>
      <c r="I2411" s="3"/>
      <c r="J2411" s="3"/>
    </row>
    <row r="2412" spans="1:10" x14ac:dyDescent="0.3">
      <c r="A2412" s="3"/>
      <c r="B2412" s="3"/>
      <c r="C2412" s="3"/>
      <c r="D2412" s="3"/>
      <c r="E2412" s="3"/>
      <c r="F2412" s="3"/>
      <c r="G2412" s="3"/>
      <c r="H2412" s="3"/>
      <c r="I2412" s="3"/>
      <c r="J2412" s="3"/>
    </row>
    <row r="2413" spans="1:10" x14ac:dyDescent="0.3">
      <c r="A2413" s="3"/>
      <c r="B2413" s="3"/>
      <c r="C2413" s="3"/>
      <c r="D2413" s="3"/>
      <c r="E2413" s="3"/>
      <c r="F2413" s="3"/>
      <c r="G2413" s="3"/>
      <c r="H2413" s="3"/>
      <c r="I2413" s="3"/>
      <c r="J2413" s="3"/>
    </row>
    <row r="2414" spans="1:10" x14ac:dyDescent="0.3">
      <c r="A2414" s="3"/>
      <c r="B2414" s="3"/>
      <c r="C2414" s="3"/>
      <c r="D2414" s="3"/>
      <c r="E2414" s="3"/>
      <c r="F2414" s="3"/>
      <c r="G2414" s="3"/>
      <c r="H2414" s="3"/>
      <c r="I2414" s="3"/>
      <c r="J2414" s="3"/>
    </row>
    <row r="2415" spans="1:10" x14ac:dyDescent="0.3">
      <c r="A2415" s="3"/>
      <c r="B2415" s="3"/>
      <c r="C2415" s="3"/>
      <c r="D2415" s="3"/>
      <c r="E2415" s="3"/>
      <c r="F2415" s="3"/>
      <c r="G2415" s="3"/>
      <c r="H2415" s="3"/>
      <c r="I2415" s="3"/>
      <c r="J2415" s="3"/>
    </row>
    <row r="2416" spans="1:10" x14ac:dyDescent="0.3">
      <c r="A2416" s="3"/>
      <c r="B2416" s="3"/>
      <c r="C2416" s="3"/>
      <c r="D2416" s="3"/>
      <c r="E2416" s="3"/>
      <c r="F2416" s="3"/>
      <c r="G2416" s="3"/>
      <c r="H2416" s="3"/>
      <c r="I2416" s="3"/>
      <c r="J2416" s="3"/>
    </row>
    <row r="2417" spans="1:10" x14ac:dyDescent="0.3">
      <c r="A2417" s="3"/>
      <c r="B2417" s="3"/>
      <c r="C2417" s="3"/>
      <c r="D2417" s="3"/>
      <c r="E2417" s="3"/>
      <c r="F2417" s="3"/>
      <c r="G2417" s="3"/>
      <c r="H2417" s="3"/>
      <c r="I2417" s="3"/>
      <c r="J2417" s="3"/>
    </row>
    <row r="2418" spans="1:10" x14ac:dyDescent="0.3">
      <c r="A2418" s="3"/>
      <c r="B2418" s="3"/>
      <c r="C2418" s="3"/>
      <c r="D2418" s="3"/>
      <c r="E2418" s="3"/>
      <c r="F2418" s="3"/>
      <c r="G2418" s="3"/>
      <c r="H2418" s="3"/>
      <c r="I2418" s="3"/>
      <c r="J2418" s="3"/>
    </row>
    <row r="2419" spans="1:10" x14ac:dyDescent="0.3">
      <c r="A2419" s="3"/>
      <c r="B2419" s="3"/>
      <c r="C2419" s="3"/>
      <c r="D2419" s="3"/>
      <c r="E2419" s="3"/>
      <c r="F2419" s="3"/>
      <c r="G2419" s="3"/>
      <c r="H2419" s="3"/>
      <c r="I2419" s="3"/>
      <c r="J2419" s="3"/>
    </row>
    <row r="2420" spans="1:10" x14ac:dyDescent="0.3">
      <c r="A2420" s="3"/>
      <c r="B2420" s="3"/>
      <c r="C2420" s="3"/>
      <c r="D2420" s="3"/>
      <c r="E2420" s="3"/>
      <c r="F2420" s="3"/>
      <c r="G2420" s="3"/>
      <c r="H2420" s="3"/>
      <c r="I2420" s="3"/>
      <c r="J2420" s="3"/>
    </row>
    <row r="2421" spans="1:10" x14ac:dyDescent="0.3">
      <c r="A2421" s="3"/>
      <c r="B2421" s="3"/>
      <c r="C2421" s="3"/>
      <c r="D2421" s="3"/>
      <c r="E2421" s="3"/>
      <c r="F2421" s="3"/>
      <c r="G2421" s="3"/>
      <c r="H2421" s="3"/>
      <c r="I2421" s="3"/>
      <c r="J2421" s="3"/>
    </row>
    <row r="2422" spans="1:10" x14ac:dyDescent="0.3">
      <c r="A2422" s="3"/>
      <c r="B2422" s="3"/>
      <c r="C2422" s="3"/>
      <c r="D2422" s="3"/>
      <c r="E2422" s="3"/>
      <c r="F2422" s="3"/>
      <c r="G2422" s="3"/>
      <c r="H2422" s="3"/>
      <c r="I2422" s="3"/>
      <c r="J2422" s="3"/>
    </row>
    <row r="2423" spans="1:10" x14ac:dyDescent="0.3">
      <c r="A2423" s="3"/>
      <c r="B2423" s="3"/>
      <c r="C2423" s="3"/>
      <c r="D2423" s="3"/>
      <c r="E2423" s="3"/>
      <c r="F2423" s="3"/>
      <c r="G2423" s="3"/>
      <c r="H2423" s="3"/>
      <c r="I2423" s="3"/>
      <c r="J2423" s="3"/>
    </row>
    <row r="2424" spans="1:10" x14ac:dyDescent="0.3">
      <c r="A2424" s="3"/>
      <c r="B2424" s="3"/>
      <c r="C2424" s="3"/>
      <c r="D2424" s="3"/>
      <c r="E2424" s="3"/>
      <c r="F2424" s="3"/>
      <c r="G2424" s="3"/>
      <c r="H2424" s="3"/>
      <c r="I2424" s="3"/>
      <c r="J2424" s="3"/>
    </row>
    <row r="2425" spans="1:10" x14ac:dyDescent="0.3">
      <c r="A2425" s="3"/>
      <c r="B2425" s="3"/>
      <c r="C2425" s="3"/>
      <c r="D2425" s="3"/>
      <c r="E2425" s="3"/>
      <c r="F2425" s="3"/>
      <c r="G2425" s="3"/>
      <c r="H2425" s="3"/>
      <c r="I2425" s="3"/>
      <c r="J2425" s="3"/>
    </row>
    <row r="2426" spans="1:10" x14ac:dyDescent="0.3">
      <c r="A2426" s="3"/>
      <c r="B2426" s="3"/>
      <c r="C2426" s="3"/>
      <c r="D2426" s="3"/>
      <c r="E2426" s="3"/>
      <c r="F2426" s="3"/>
      <c r="G2426" s="3"/>
      <c r="H2426" s="3"/>
      <c r="I2426" s="3"/>
      <c r="J2426" s="3"/>
    </row>
    <row r="2427" spans="1:10" x14ac:dyDescent="0.3">
      <c r="A2427" s="3"/>
      <c r="B2427" s="3"/>
      <c r="C2427" s="3"/>
      <c r="D2427" s="3"/>
      <c r="E2427" s="3"/>
      <c r="F2427" s="3"/>
      <c r="G2427" s="3"/>
      <c r="H2427" s="3"/>
      <c r="I2427" s="3"/>
      <c r="J2427" s="3"/>
    </row>
    <row r="2428" spans="1:10" x14ac:dyDescent="0.3">
      <c r="A2428" s="3"/>
      <c r="B2428" s="3"/>
      <c r="C2428" s="3"/>
      <c r="D2428" s="3"/>
      <c r="E2428" s="3"/>
      <c r="F2428" s="3"/>
      <c r="G2428" s="3"/>
      <c r="H2428" s="3"/>
      <c r="I2428" s="3"/>
      <c r="J2428" s="3"/>
    </row>
    <row r="2429" spans="1:10" x14ac:dyDescent="0.3">
      <c r="A2429" s="3"/>
      <c r="B2429" s="3"/>
      <c r="C2429" s="3"/>
      <c r="D2429" s="3"/>
      <c r="E2429" s="3"/>
      <c r="F2429" s="3"/>
      <c r="G2429" s="3"/>
      <c r="H2429" s="3"/>
      <c r="I2429" s="3"/>
      <c r="J2429" s="3"/>
    </row>
    <row r="2430" spans="1:10" x14ac:dyDescent="0.3">
      <c r="A2430" s="3"/>
      <c r="B2430" s="3"/>
      <c r="C2430" s="3"/>
      <c r="D2430" s="3"/>
      <c r="E2430" s="3"/>
      <c r="F2430" s="3"/>
      <c r="G2430" s="3"/>
      <c r="H2430" s="3"/>
      <c r="I2430" s="3"/>
      <c r="J2430" s="3"/>
    </row>
    <row r="2431" spans="1:10" x14ac:dyDescent="0.3">
      <c r="A2431" s="3"/>
      <c r="B2431" s="3"/>
      <c r="C2431" s="3"/>
      <c r="D2431" s="3"/>
      <c r="E2431" s="3"/>
      <c r="F2431" s="3"/>
      <c r="G2431" s="3"/>
      <c r="H2431" s="3"/>
      <c r="I2431" s="3"/>
      <c r="J2431" s="3"/>
    </row>
    <row r="2432" spans="1:10" x14ac:dyDescent="0.3">
      <c r="A2432" s="3"/>
      <c r="B2432" s="3"/>
      <c r="C2432" s="3"/>
      <c r="D2432" s="3"/>
      <c r="E2432" s="3"/>
      <c r="F2432" s="3"/>
      <c r="G2432" s="3"/>
      <c r="H2432" s="3"/>
      <c r="I2432" s="3"/>
      <c r="J2432" s="3"/>
    </row>
    <row r="2433" spans="1:10" x14ac:dyDescent="0.3">
      <c r="A2433" s="3"/>
      <c r="B2433" s="3"/>
      <c r="C2433" s="3"/>
      <c r="D2433" s="3"/>
      <c r="E2433" s="3"/>
      <c r="F2433" s="3"/>
      <c r="G2433" s="3"/>
      <c r="H2433" s="3"/>
      <c r="I2433" s="3"/>
      <c r="J2433" s="3"/>
    </row>
    <row r="2434" spans="1:10" x14ac:dyDescent="0.3">
      <c r="A2434" s="3"/>
      <c r="B2434" s="3"/>
      <c r="C2434" s="3"/>
      <c r="D2434" s="3"/>
      <c r="E2434" s="3"/>
      <c r="F2434" s="3"/>
      <c r="G2434" s="3"/>
      <c r="H2434" s="3"/>
      <c r="I2434" s="3"/>
      <c r="J2434" s="3"/>
    </row>
    <row r="2435" spans="1:10" x14ac:dyDescent="0.3">
      <c r="A2435" s="3"/>
      <c r="B2435" s="3"/>
      <c r="C2435" s="3"/>
      <c r="D2435" s="3"/>
      <c r="E2435" s="3"/>
      <c r="F2435" s="3"/>
      <c r="G2435" s="3"/>
      <c r="H2435" s="3"/>
      <c r="I2435" s="3"/>
      <c r="J2435" s="3"/>
    </row>
    <row r="2436" spans="1:10" x14ac:dyDescent="0.3">
      <c r="A2436" s="3"/>
      <c r="B2436" s="3"/>
      <c r="C2436" s="3"/>
      <c r="D2436" s="3"/>
      <c r="E2436" s="3"/>
      <c r="F2436" s="3"/>
      <c r="G2436" s="3"/>
      <c r="H2436" s="3"/>
      <c r="I2436" s="3"/>
      <c r="J2436" s="3"/>
    </row>
    <row r="2437" spans="1:10" x14ac:dyDescent="0.3">
      <c r="A2437" s="3"/>
      <c r="B2437" s="3"/>
      <c r="C2437" s="3"/>
      <c r="D2437" s="3"/>
      <c r="E2437" s="3"/>
      <c r="F2437" s="3"/>
      <c r="G2437" s="3"/>
      <c r="H2437" s="3"/>
      <c r="I2437" s="3"/>
      <c r="J2437" s="3"/>
    </row>
    <row r="2438" spans="1:10" x14ac:dyDescent="0.3">
      <c r="A2438" s="3"/>
      <c r="B2438" s="3"/>
      <c r="C2438" s="3"/>
      <c r="D2438" s="3"/>
      <c r="E2438" s="3"/>
      <c r="F2438" s="3"/>
      <c r="G2438" s="3"/>
      <c r="H2438" s="3"/>
      <c r="I2438" s="3"/>
      <c r="J2438" s="3"/>
    </row>
    <row r="2439" spans="1:10" x14ac:dyDescent="0.3">
      <c r="A2439" s="3"/>
      <c r="B2439" s="3"/>
      <c r="C2439" s="3"/>
      <c r="D2439" s="3"/>
      <c r="E2439" s="3"/>
      <c r="F2439" s="3"/>
      <c r="G2439" s="3"/>
      <c r="H2439" s="3"/>
      <c r="I2439" s="3"/>
      <c r="J2439" s="3"/>
    </row>
    <row r="2440" spans="1:10" x14ac:dyDescent="0.3">
      <c r="A2440" s="3"/>
      <c r="B2440" s="3"/>
      <c r="C2440" s="3"/>
      <c r="D2440" s="3"/>
      <c r="E2440" s="3"/>
      <c r="F2440" s="3"/>
      <c r="G2440" s="3"/>
      <c r="H2440" s="3"/>
      <c r="I2440" s="3"/>
      <c r="J2440" s="3"/>
    </row>
    <row r="2441" spans="1:10" x14ac:dyDescent="0.3">
      <c r="A2441" s="3"/>
      <c r="B2441" s="3"/>
      <c r="C2441" s="3"/>
      <c r="D2441" s="3"/>
      <c r="E2441" s="3"/>
      <c r="F2441" s="3"/>
      <c r="G2441" s="3"/>
      <c r="H2441" s="3"/>
      <c r="I2441" s="3"/>
      <c r="J2441" s="3"/>
    </row>
    <row r="2442" spans="1:10" x14ac:dyDescent="0.3">
      <c r="A2442" s="3"/>
      <c r="B2442" s="3"/>
      <c r="C2442" s="3"/>
      <c r="D2442" s="3"/>
      <c r="E2442" s="3"/>
      <c r="F2442" s="3"/>
      <c r="G2442" s="3"/>
      <c r="H2442" s="3"/>
      <c r="I2442" s="3"/>
      <c r="J2442" s="3"/>
    </row>
    <row r="2443" spans="1:10" x14ac:dyDescent="0.3">
      <c r="A2443" s="3"/>
      <c r="B2443" s="3"/>
      <c r="C2443" s="3"/>
      <c r="D2443" s="3"/>
      <c r="E2443" s="3"/>
      <c r="F2443" s="3"/>
      <c r="G2443" s="3"/>
      <c r="H2443" s="3"/>
      <c r="I2443" s="3"/>
      <c r="J2443" s="3"/>
    </row>
    <row r="2444" spans="1:10" x14ac:dyDescent="0.3">
      <c r="A2444" s="3"/>
      <c r="B2444" s="3"/>
      <c r="C2444" s="3"/>
      <c r="D2444" s="3"/>
      <c r="E2444" s="3"/>
      <c r="F2444" s="3"/>
      <c r="G2444" s="3"/>
      <c r="H2444" s="3"/>
      <c r="I2444" s="3"/>
      <c r="J2444" s="3"/>
    </row>
    <row r="2445" spans="1:10" x14ac:dyDescent="0.3">
      <c r="A2445" s="3"/>
      <c r="B2445" s="3"/>
      <c r="C2445" s="3"/>
      <c r="D2445" s="3"/>
      <c r="E2445" s="3"/>
      <c r="F2445" s="3"/>
      <c r="G2445" s="3"/>
      <c r="H2445" s="3"/>
      <c r="I2445" s="3"/>
      <c r="J2445" s="3"/>
    </row>
    <row r="2446" spans="1:10" x14ac:dyDescent="0.3">
      <c r="A2446" s="3"/>
      <c r="B2446" s="3"/>
      <c r="C2446" s="3"/>
      <c r="D2446" s="3"/>
      <c r="E2446" s="3"/>
      <c r="F2446" s="3"/>
      <c r="G2446" s="3"/>
      <c r="H2446" s="3"/>
      <c r="I2446" s="3"/>
      <c r="J2446" s="3"/>
    </row>
    <row r="2447" spans="1:10" x14ac:dyDescent="0.3">
      <c r="A2447" s="3"/>
      <c r="B2447" s="3"/>
      <c r="C2447" s="3"/>
      <c r="D2447" s="3"/>
      <c r="E2447" s="3"/>
      <c r="F2447" s="3"/>
      <c r="G2447" s="3"/>
      <c r="H2447" s="3"/>
      <c r="I2447" s="3"/>
      <c r="J2447" s="3"/>
    </row>
    <row r="2448" spans="1:10" x14ac:dyDescent="0.3">
      <c r="A2448" s="3"/>
      <c r="B2448" s="3"/>
      <c r="C2448" s="3"/>
      <c r="D2448" s="3"/>
      <c r="E2448" s="3"/>
      <c r="F2448" s="3"/>
      <c r="G2448" s="3"/>
      <c r="H2448" s="3"/>
      <c r="I2448" s="3"/>
      <c r="J2448" s="3"/>
    </row>
    <row r="2449" spans="1:10" x14ac:dyDescent="0.3">
      <c r="A2449" s="3"/>
      <c r="B2449" s="3"/>
      <c r="C2449" s="3"/>
      <c r="D2449" s="3"/>
      <c r="E2449" s="3"/>
      <c r="F2449" s="3"/>
      <c r="G2449" s="3"/>
      <c r="H2449" s="3"/>
      <c r="I2449" s="3"/>
      <c r="J2449" s="3"/>
    </row>
    <row r="2450" spans="1:10" x14ac:dyDescent="0.3">
      <c r="A2450" s="3"/>
      <c r="B2450" s="3"/>
      <c r="C2450" s="3"/>
      <c r="D2450" s="3"/>
      <c r="E2450" s="3"/>
      <c r="F2450" s="3"/>
      <c r="G2450" s="3"/>
      <c r="H2450" s="3"/>
      <c r="I2450" s="3"/>
      <c r="J2450" s="3"/>
    </row>
    <row r="2451" spans="1:10" x14ac:dyDescent="0.3">
      <c r="A2451" s="3"/>
      <c r="B2451" s="3"/>
      <c r="C2451" s="3"/>
      <c r="D2451" s="3"/>
      <c r="E2451" s="3"/>
      <c r="F2451" s="3"/>
      <c r="G2451" s="3"/>
      <c r="H2451" s="3"/>
      <c r="I2451" s="3"/>
      <c r="J2451" s="3"/>
    </row>
    <row r="2452" spans="1:10" x14ac:dyDescent="0.3">
      <c r="A2452" s="3"/>
      <c r="B2452" s="3"/>
      <c r="C2452" s="3"/>
      <c r="D2452" s="3"/>
      <c r="E2452" s="3"/>
      <c r="F2452" s="3"/>
      <c r="G2452" s="3"/>
      <c r="H2452" s="3"/>
      <c r="I2452" s="3"/>
      <c r="J2452" s="3"/>
    </row>
    <row r="2453" spans="1:10" x14ac:dyDescent="0.3">
      <c r="A2453" s="3"/>
      <c r="B2453" s="3"/>
      <c r="C2453" s="3"/>
      <c r="D2453" s="3"/>
      <c r="E2453" s="3"/>
      <c r="F2453" s="3"/>
      <c r="G2453" s="3"/>
      <c r="H2453" s="3"/>
      <c r="I2453" s="3"/>
      <c r="J2453" s="3"/>
    </row>
    <row r="2454" spans="1:10" x14ac:dyDescent="0.3">
      <c r="A2454" s="3"/>
      <c r="B2454" s="3"/>
      <c r="C2454" s="3"/>
      <c r="D2454" s="3"/>
      <c r="E2454" s="3"/>
      <c r="F2454" s="3"/>
      <c r="G2454" s="3"/>
      <c r="H2454" s="3"/>
      <c r="I2454" s="3"/>
      <c r="J2454" s="3"/>
    </row>
    <row r="2455" spans="1:10" x14ac:dyDescent="0.3">
      <c r="A2455" s="3"/>
      <c r="B2455" s="3"/>
      <c r="C2455" s="3"/>
      <c r="D2455" s="3"/>
      <c r="E2455" s="3"/>
      <c r="F2455" s="3"/>
      <c r="G2455" s="3"/>
      <c r="H2455" s="3"/>
      <c r="I2455" s="3"/>
      <c r="J2455" s="3"/>
    </row>
    <row r="2456" spans="1:10" x14ac:dyDescent="0.3">
      <c r="A2456" s="3"/>
      <c r="B2456" s="3"/>
      <c r="C2456" s="3"/>
      <c r="D2456" s="3"/>
      <c r="E2456" s="3"/>
      <c r="F2456" s="3"/>
      <c r="G2456" s="3"/>
      <c r="H2456" s="3"/>
      <c r="I2456" s="3"/>
      <c r="J2456" s="3"/>
    </row>
    <row r="2457" spans="1:10" x14ac:dyDescent="0.3">
      <c r="A2457" s="3"/>
      <c r="B2457" s="3"/>
      <c r="C2457" s="3"/>
      <c r="D2457" s="3"/>
      <c r="E2457" s="3"/>
      <c r="F2457" s="3"/>
      <c r="G2457" s="3"/>
      <c r="H2457" s="3"/>
      <c r="I2457" s="3"/>
      <c r="J2457" s="3"/>
    </row>
    <row r="2458" spans="1:10" x14ac:dyDescent="0.3">
      <c r="A2458" s="3"/>
      <c r="B2458" s="3"/>
      <c r="C2458" s="3"/>
      <c r="D2458" s="3"/>
      <c r="E2458" s="3"/>
      <c r="F2458" s="3"/>
      <c r="G2458" s="3"/>
      <c r="H2458" s="3"/>
      <c r="I2458" s="3"/>
      <c r="J2458" s="3"/>
    </row>
    <row r="2459" spans="1:10" x14ac:dyDescent="0.3">
      <c r="A2459" s="3"/>
      <c r="B2459" s="3"/>
      <c r="C2459" s="3"/>
      <c r="D2459" s="3"/>
      <c r="E2459" s="3"/>
      <c r="F2459" s="3"/>
      <c r="G2459" s="3"/>
      <c r="H2459" s="3"/>
      <c r="I2459" s="3"/>
      <c r="J2459" s="3"/>
    </row>
    <row r="2460" spans="1:10" x14ac:dyDescent="0.3">
      <c r="A2460" s="3"/>
      <c r="B2460" s="3"/>
      <c r="C2460" s="3"/>
      <c r="D2460" s="3"/>
      <c r="E2460" s="3"/>
      <c r="F2460" s="3"/>
      <c r="G2460" s="3"/>
      <c r="H2460" s="3"/>
      <c r="I2460" s="3"/>
      <c r="J2460" s="3"/>
    </row>
    <row r="2461" spans="1:10" x14ac:dyDescent="0.3">
      <c r="A2461" s="3"/>
      <c r="B2461" s="3"/>
      <c r="C2461" s="3"/>
      <c r="D2461" s="3"/>
      <c r="E2461" s="3"/>
      <c r="F2461" s="3"/>
      <c r="G2461" s="3"/>
      <c r="H2461" s="3"/>
      <c r="I2461" s="3"/>
      <c r="J2461" s="3"/>
    </row>
    <row r="2462" spans="1:10" x14ac:dyDescent="0.3">
      <c r="A2462" s="3"/>
      <c r="B2462" s="3"/>
      <c r="C2462" s="3"/>
      <c r="D2462" s="3"/>
      <c r="E2462" s="3"/>
      <c r="F2462" s="3"/>
      <c r="G2462" s="3"/>
      <c r="H2462" s="3"/>
      <c r="I2462" s="3"/>
      <c r="J2462" s="3"/>
    </row>
    <row r="2463" spans="1:10" x14ac:dyDescent="0.3">
      <c r="A2463" s="3"/>
      <c r="B2463" s="3"/>
      <c r="C2463" s="3"/>
      <c r="D2463" s="3"/>
      <c r="E2463" s="3"/>
      <c r="F2463" s="3"/>
      <c r="G2463" s="3"/>
      <c r="H2463" s="3"/>
      <c r="I2463" s="3"/>
      <c r="J2463" s="3"/>
    </row>
    <row r="2464" spans="1:10" x14ac:dyDescent="0.3">
      <c r="A2464" s="3"/>
      <c r="B2464" s="3"/>
      <c r="C2464" s="3"/>
      <c r="D2464" s="3"/>
      <c r="E2464" s="3"/>
      <c r="F2464" s="3"/>
      <c r="G2464" s="3"/>
      <c r="H2464" s="3"/>
      <c r="I2464" s="3"/>
      <c r="J2464" s="3"/>
    </row>
    <row r="2465" spans="1:10" x14ac:dyDescent="0.3">
      <c r="A2465" s="3"/>
      <c r="B2465" s="3"/>
      <c r="C2465" s="3"/>
      <c r="D2465" s="3"/>
      <c r="E2465" s="3"/>
      <c r="F2465" s="3"/>
      <c r="G2465" s="3"/>
      <c r="H2465" s="3"/>
      <c r="I2465" s="3"/>
      <c r="J2465" s="3"/>
    </row>
    <row r="2466" spans="1:10" x14ac:dyDescent="0.3">
      <c r="A2466" s="3"/>
      <c r="B2466" s="3"/>
      <c r="C2466" s="3"/>
      <c r="D2466" s="3"/>
      <c r="E2466" s="3"/>
      <c r="F2466" s="3"/>
      <c r="G2466" s="3"/>
      <c r="H2466" s="3"/>
      <c r="I2466" s="3"/>
      <c r="J2466" s="3"/>
    </row>
    <row r="2467" spans="1:10" x14ac:dyDescent="0.3">
      <c r="A2467" s="3"/>
      <c r="B2467" s="3"/>
      <c r="C2467" s="3"/>
      <c r="D2467" s="3"/>
      <c r="E2467" s="3"/>
      <c r="F2467" s="3"/>
      <c r="G2467" s="3"/>
      <c r="H2467" s="3"/>
      <c r="I2467" s="3"/>
      <c r="J2467" s="3"/>
    </row>
    <row r="2468" spans="1:10" x14ac:dyDescent="0.3">
      <c r="A2468" s="3"/>
      <c r="B2468" s="3"/>
      <c r="C2468" s="3"/>
      <c r="D2468" s="3"/>
      <c r="E2468" s="3"/>
      <c r="F2468" s="3"/>
      <c r="G2468" s="3"/>
      <c r="H2468" s="3"/>
      <c r="I2468" s="3"/>
      <c r="J2468" s="3"/>
    </row>
    <row r="2469" spans="1:10" x14ac:dyDescent="0.3">
      <c r="A2469" s="3"/>
      <c r="B2469" s="3"/>
      <c r="C2469" s="3"/>
      <c r="D2469" s="3"/>
      <c r="E2469" s="3"/>
      <c r="F2469" s="3"/>
      <c r="G2469" s="3"/>
      <c r="H2469" s="3"/>
      <c r="I2469" s="3"/>
      <c r="J2469" s="3"/>
    </row>
    <row r="2470" spans="1:10" x14ac:dyDescent="0.3">
      <c r="A2470" s="3"/>
      <c r="B2470" s="3"/>
      <c r="C2470" s="3"/>
      <c r="D2470" s="3"/>
      <c r="E2470" s="3"/>
      <c r="F2470" s="3"/>
      <c r="G2470" s="3"/>
      <c r="H2470" s="3"/>
      <c r="I2470" s="3"/>
      <c r="J2470" s="3"/>
    </row>
    <row r="2471" spans="1:10" x14ac:dyDescent="0.3">
      <c r="A2471" s="3"/>
      <c r="B2471" s="3"/>
      <c r="C2471" s="3"/>
      <c r="D2471" s="3"/>
      <c r="E2471" s="3"/>
      <c r="F2471" s="3"/>
      <c r="G2471" s="3"/>
      <c r="H2471" s="3"/>
      <c r="I2471" s="3"/>
      <c r="J2471" s="3"/>
    </row>
    <row r="2472" spans="1:10" x14ac:dyDescent="0.3">
      <c r="A2472" s="3"/>
      <c r="B2472" s="3"/>
      <c r="C2472" s="3"/>
      <c r="D2472" s="3"/>
      <c r="E2472" s="3"/>
      <c r="F2472" s="3"/>
      <c r="G2472" s="3"/>
      <c r="H2472" s="3"/>
      <c r="I2472" s="3"/>
      <c r="J2472" s="3"/>
    </row>
    <row r="2473" spans="1:10" x14ac:dyDescent="0.3">
      <c r="A2473" s="3"/>
      <c r="B2473" s="3"/>
      <c r="C2473" s="3"/>
      <c r="D2473" s="3"/>
      <c r="E2473" s="3"/>
      <c r="F2473" s="3"/>
      <c r="G2473" s="3"/>
      <c r="H2473" s="3"/>
      <c r="I2473" s="3"/>
      <c r="J2473" s="3"/>
    </row>
    <row r="2474" spans="1:10" x14ac:dyDescent="0.3">
      <c r="A2474" s="3"/>
      <c r="B2474" s="3"/>
      <c r="C2474" s="3"/>
      <c r="D2474" s="3"/>
      <c r="E2474" s="3"/>
      <c r="F2474" s="3"/>
      <c r="G2474" s="3"/>
      <c r="H2474" s="3"/>
      <c r="I2474" s="3"/>
      <c r="J2474" s="3"/>
    </row>
    <row r="2475" spans="1:10" x14ac:dyDescent="0.3">
      <c r="A2475" s="3"/>
      <c r="B2475" s="3"/>
      <c r="C2475" s="3"/>
      <c r="D2475" s="3"/>
      <c r="E2475" s="3"/>
      <c r="F2475" s="3"/>
      <c r="G2475" s="3"/>
      <c r="H2475" s="3"/>
      <c r="I2475" s="3"/>
      <c r="J2475" s="3"/>
    </row>
    <row r="2476" spans="1:10" x14ac:dyDescent="0.3">
      <c r="A2476" s="3"/>
      <c r="B2476" s="3"/>
      <c r="C2476" s="3"/>
      <c r="D2476" s="3"/>
      <c r="E2476" s="3"/>
      <c r="F2476" s="3"/>
      <c r="G2476" s="3"/>
      <c r="H2476" s="3"/>
      <c r="I2476" s="3"/>
      <c r="J2476" s="3"/>
    </row>
    <row r="2477" spans="1:10" x14ac:dyDescent="0.3">
      <c r="A2477" s="3"/>
      <c r="B2477" s="3"/>
      <c r="C2477" s="3"/>
      <c r="D2477" s="3"/>
      <c r="E2477" s="3"/>
      <c r="F2477" s="3"/>
      <c r="G2477" s="3"/>
      <c r="H2477" s="3"/>
      <c r="I2477" s="3"/>
      <c r="J2477" s="3"/>
    </row>
    <row r="2478" spans="1:10" x14ac:dyDescent="0.3">
      <c r="A2478" s="3"/>
      <c r="B2478" s="3"/>
      <c r="C2478" s="3"/>
      <c r="D2478" s="3"/>
      <c r="E2478" s="3"/>
      <c r="F2478" s="3"/>
      <c r="G2478" s="3"/>
      <c r="H2478" s="3"/>
      <c r="I2478" s="3"/>
      <c r="J2478" s="3"/>
    </row>
    <row r="2479" spans="1:10" x14ac:dyDescent="0.3">
      <c r="A2479" s="3"/>
      <c r="B2479" s="3"/>
      <c r="C2479" s="3"/>
      <c r="D2479" s="3"/>
      <c r="E2479" s="3"/>
      <c r="F2479" s="3"/>
      <c r="G2479" s="3"/>
      <c r="H2479" s="3"/>
      <c r="I2479" s="3"/>
      <c r="J2479" s="3"/>
    </row>
    <row r="2480" spans="1:10" x14ac:dyDescent="0.3">
      <c r="A2480" s="3"/>
      <c r="B2480" s="3"/>
      <c r="C2480" s="3"/>
      <c r="D2480" s="3"/>
      <c r="E2480" s="3"/>
      <c r="F2480" s="3"/>
      <c r="G2480" s="3"/>
      <c r="H2480" s="3"/>
      <c r="I2480" s="3"/>
      <c r="J2480" s="3"/>
    </row>
    <row r="2481" spans="1:10" x14ac:dyDescent="0.3">
      <c r="A2481" s="3"/>
      <c r="B2481" s="3"/>
      <c r="C2481" s="3"/>
      <c r="D2481" s="3"/>
      <c r="E2481" s="3"/>
      <c r="F2481" s="3"/>
      <c r="G2481" s="3"/>
      <c r="H2481" s="3"/>
      <c r="I2481" s="3"/>
      <c r="J2481" s="3"/>
    </row>
    <row r="2482" spans="1:10" x14ac:dyDescent="0.3">
      <c r="A2482" s="3"/>
      <c r="B2482" s="3"/>
      <c r="C2482" s="3"/>
      <c r="D2482" s="3"/>
      <c r="E2482" s="3"/>
      <c r="F2482" s="3"/>
      <c r="G2482" s="3"/>
      <c r="H2482" s="3"/>
      <c r="I2482" s="3"/>
      <c r="J2482" s="3"/>
    </row>
    <row r="2483" spans="1:10" x14ac:dyDescent="0.3">
      <c r="A2483" s="3"/>
      <c r="B2483" s="3"/>
      <c r="C2483" s="3"/>
      <c r="D2483" s="3"/>
      <c r="E2483" s="3"/>
      <c r="F2483" s="3"/>
      <c r="G2483" s="3"/>
      <c r="H2483" s="3"/>
      <c r="I2483" s="3"/>
      <c r="J2483" s="3"/>
    </row>
    <row r="2484" spans="1:10" x14ac:dyDescent="0.3">
      <c r="A2484" s="3"/>
      <c r="B2484" s="3"/>
      <c r="C2484" s="3"/>
      <c r="D2484" s="3"/>
      <c r="E2484" s="3"/>
      <c r="F2484" s="3"/>
      <c r="G2484" s="3"/>
      <c r="H2484" s="3"/>
      <c r="I2484" s="3"/>
      <c r="J2484" s="3"/>
    </row>
    <row r="2485" spans="1:10" x14ac:dyDescent="0.3">
      <c r="A2485" s="3"/>
      <c r="B2485" s="3"/>
      <c r="C2485" s="3"/>
      <c r="D2485" s="3"/>
      <c r="E2485" s="3"/>
      <c r="F2485" s="3"/>
      <c r="G2485" s="3"/>
      <c r="H2485" s="3"/>
      <c r="I2485" s="3"/>
      <c r="J2485" s="3"/>
    </row>
    <row r="2486" spans="1:10" x14ac:dyDescent="0.3">
      <c r="A2486" s="3"/>
      <c r="B2486" s="3"/>
      <c r="C2486" s="3"/>
      <c r="D2486" s="3"/>
      <c r="E2486" s="3"/>
      <c r="F2486" s="3"/>
      <c r="G2486" s="3"/>
      <c r="H2486" s="3"/>
      <c r="I2486" s="3"/>
      <c r="J2486" s="3"/>
    </row>
    <row r="2487" spans="1:10" x14ac:dyDescent="0.3">
      <c r="A2487" s="3"/>
      <c r="B2487" s="3"/>
      <c r="C2487" s="3"/>
      <c r="D2487" s="3"/>
      <c r="E2487" s="3"/>
      <c r="F2487" s="3"/>
      <c r="G2487" s="3"/>
      <c r="H2487" s="3"/>
      <c r="I2487" s="3"/>
      <c r="J2487" s="3"/>
    </row>
    <row r="2488" spans="1:10" x14ac:dyDescent="0.3">
      <c r="A2488" s="3"/>
      <c r="B2488" s="3"/>
      <c r="C2488" s="3"/>
      <c r="D2488" s="3"/>
      <c r="E2488" s="3"/>
      <c r="F2488" s="3"/>
      <c r="G2488" s="3"/>
      <c r="H2488" s="3"/>
      <c r="I2488" s="3"/>
      <c r="J2488" s="3"/>
    </row>
    <row r="2489" spans="1:10" x14ac:dyDescent="0.3">
      <c r="A2489" s="3"/>
      <c r="B2489" s="3"/>
      <c r="C2489" s="3"/>
      <c r="D2489" s="3"/>
      <c r="E2489" s="3"/>
      <c r="F2489" s="3"/>
      <c r="G2489" s="3"/>
      <c r="H2489" s="3"/>
      <c r="I2489" s="3"/>
      <c r="J2489" s="3"/>
    </row>
    <row r="2490" spans="1:10" x14ac:dyDescent="0.3">
      <c r="A2490" s="3"/>
      <c r="B2490" s="3"/>
      <c r="C2490" s="3"/>
      <c r="D2490" s="3"/>
      <c r="E2490" s="3"/>
      <c r="F2490" s="3"/>
      <c r="G2490" s="3"/>
      <c r="H2490" s="3"/>
      <c r="I2490" s="3"/>
      <c r="J2490" s="3"/>
    </row>
    <row r="2491" spans="1:10" x14ac:dyDescent="0.3">
      <c r="A2491" s="3"/>
      <c r="B2491" s="3"/>
      <c r="C2491" s="3"/>
      <c r="D2491" s="3"/>
      <c r="E2491" s="3"/>
      <c r="F2491" s="3"/>
      <c r="G2491" s="3"/>
      <c r="H2491" s="3"/>
      <c r="I2491" s="3"/>
      <c r="J2491" s="3"/>
    </row>
    <row r="2492" spans="1:10" x14ac:dyDescent="0.3">
      <c r="A2492" s="3"/>
      <c r="B2492" s="3"/>
      <c r="C2492" s="3"/>
      <c r="D2492" s="3"/>
      <c r="E2492" s="3"/>
      <c r="F2492" s="3"/>
      <c r="G2492" s="3"/>
      <c r="H2492" s="3"/>
      <c r="I2492" s="3"/>
      <c r="J2492" s="3"/>
    </row>
    <row r="2493" spans="1:10" x14ac:dyDescent="0.3">
      <c r="A2493" s="3"/>
      <c r="B2493" s="3"/>
      <c r="C2493" s="3"/>
      <c r="D2493" s="3"/>
      <c r="E2493" s="3"/>
      <c r="F2493" s="3"/>
      <c r="G2493" s="3"/>
      <c r="H2493" s="3"/>
      <c r="I2493" s="3"/>
      <c r="J2493" s="3"/>
    </row>
    <row r="2494" spans="1:10" x14ac:dyDescent="0.3">
      <c r="A2494" s="3"/>
      <c r="B2494" s="3"/>
      <c r="C2494" s="3"/>
      <c r="D2494" s="3"/>
      <c r="E2494" s="3"/>
      <c r="F2494" s="3"/>
      <c r="G2494" s="3"/>
      <c r="H2494" s="3"/>
      <c r="I2494" s="3"/>
      <c r="J2494" s="3"/>
    </row>
    <row r="2495" spans="1:10" x14ac:dyDescent="0.3">
      <c r="A2495" s="3"/>
      <c r="B2495" s="3"/>
      <c r="C2495" s="3"/>
      <c r="D2495" s="3"/>
      <c r="E2495" s="3"/>
      <c r="F2495" s="3"/>
      <c r="G2495" s="3"/>
      <c r="H2495" s="3"/>
      <c r="I2495" s="3"/>
      <c r="J2495" s="3"/>
    </row>
    <row r="2496" spans="1:10" x14ac:dyDescent="0.3">
      <c r="A2496" s="3"/>
      <c r="B2496" s="3"/>
      <c r="C2496" s="3"/>
      <c r="D2496" s="3"/>
      <c r="E2496" s="3"/>
      <c r="F2496" s="3"/>
      <c r="G2496" s="3"/>
      <c r="H2496" s="3"/>
      <c r="I2496" s="3"/>
      <c r="J2496" s="3"/>
    </row>
    <row r="2497" spans="1:10" x14ac:dyDescent="0.3">
      <c r="A2497" s="3"/>
      <c r="B2497" s="3"/>
      <c r="C2497" s="3"/>
      <c r="D2497" s="3"/>
      <c r="E2497" s="3"/>
      <c r="F2497" s="3"/>
      <c r="G2497" s="3"/>
      <c r="H2497" s="3"/>
      <c r="I2497" s="3"/>
      <c r="J2497" s="3"/>
    </row>
    <row r="2498" spans="1:10" x14ac:dyDescent="0.3">
      <c r="A2498" s="3"/>
      <c r="B2498" s="3"/>
      <c r="C2498" s="3"/>
      <c r="D2498" s="3"/>
      <c r="E2498" s="3"/>
      <c r="F2498" s="3"/>
      <c r="G2498" s="3"/>
      <c r="H2498" s="3"/>
      <c r="I2498" s="3"/>
      <c r="J2498" s="3"/>
    </row>
    <row r="2499" spans="1:10" x14ac:dyDescent="0.3">
      <c r="A2499" s="3"/>
      <c r="B2499" s="3"/>
      <c r="C2499" s="3"/>
      <c r="D2499" s="3"/>
      <c r="E2499" s="3"/>
      <c r="F2499" s="3"/>
      <c r="G2499" s="3"/>
      <c r="H2499" s="3"/>
      <c r="I2499" s="3"/>
      <c r="J2499" s="3"/>
    </row>
    <row r="2500" spans="1:10" x14ac:dyDescent="0.3">
      <c r="A2500" s="3"/>
      <c r="B2500" s="3"/>
      <c r="C2500" s="3"/>
      <c r="D2500" s="3"/>
      <c r="E2500" s="3"/>
      <c r="F2500" s="3"/>
      <c r="G2500" s="3"/>
      <c r="H2500" s="3"/>
      <c r="I2500" s="3"/>
      <c r="J2500" s="3"/>
    </row>
    <row r="2501" spans="1:10" x14ac:dyDescent="0.3">
      <c r="A2501" s="3"/>
      <c r="B2501" s="3"/>
      <c r="C2501" s="3"/>
      <c r="D2501" s="3"/>
      <c r="E2501" s="3"/>
      <c r="F2501" s="3"/>
      <c r="G2501" s="3"/>
      <c r="H2501" s="3"/>
      <c r="I2501" s="3"/>
      <c r="J2501" s="3"/>
    </row>
    <row r="2502" spans="1:10" x14ac:dyDescent="0.3">
      <c r="A2502" s="3"/>
      <c r="B2502" s="3"/>
      <c r="C2502" s="3"/>
      <c r="D2502" s="3"/>
      <c r="E2502" s="3"/>
      <c r="F2502" s="3"/>
      <c r="G2502" s="3"/>
      <c r="H2502" s="3"/>
      <c r="I2502" s="3"/>
      <c r="J2502" s="3"/>
    </row>
    <row r="2503" spans="1:10" x14ac:dyDescent="0.3">
      <c r="A2503" s="3"/>
      <c r="B2503" s="3"/>
      <c r="C2503" s="3"/>
      <c r="D2503" s="3"/>
      <c r="E2503" s="3"/>
      <c r="F2503" s="3"/>
      <c r="G2503" s="3"/>
      <c r="H2503" s="3"/>
      <c r="I2503" s="3"/>
      <c r="J2503" s="3"/>
    </row>
    <row r="2504" spans="1:10" x14ac:dyDescent="0.3">
      <c r="A2504" s="3"/>
      <c r="B2504" s="3"/>
      <c r="C2504" s="3"/>
      <c r="D2504" s="3"/>
      <c r="E2504" s="3"/>
      <c r="F2504" s="3"/>
      <c r="G2504" s="3"/>
      <c r="H2504" s="3"/>
      <c r="I2504" s="3"/>
      <c r="J2504" s="3"/>
    </row>
    <row r="2505" spans="1:10" x14ac:dyDescent="0.3">
      <c r="A2505" s="3"/>
      <c r="B2505" s="3"/>
      <c r="C2505" s="3"/>
      <c r="D2505" s="3"/>
      <c r="E2505" s="3"/>
      <c r="F2505" s="3"/>
      <c r="G2505" s="3"/>
      <c r="H2505" s="3"/>
      <c r="I2505" s="3"/>
      <c r="J2505" s="3"/>
    </row>
    <row r="2506" spans="1:10" x14ac:dyDescent="0.3">
      <c r="A2506" s="3"/>
      <c r="B2506" s="3"/>
      <c r="C2506" s="3"/>
      <c r="D2506" s="3"/>
      <c r="E2506" s="3"/>
      <c r="F2506" s="3"/>
      <c r="G2506" s="3"/>
      <c r="H2506" s="3"/>
      <c r="I2506" s="3"/>
      <c r="J2506" s="3"/>
    </row>
    <row r="2507" spans="1:10" x14ac:dyDescent="0.3">
      <c r="A2507" s="3"/>
      <c r="B2507" s="3"/>
      <c r="C2507" s="3"/>
      <c r="D2507" s="3"/>
      <c r="E2507" s="3"/>
      <c r="F2507" s="3"/>
      <c r="G2507" s="3"/>
      <c r="H2507" s="3"/>
      <c r="I2507" s="3"/>
      <c r="J2507" s="3"/>
    </row>
    <row r="2508" spans="1:10" x14ac:dyDescent="0.3">
      <c r="A2508" s="3"/>
      <c r="B2508" s="3"/>
      <c r="C2508" s="3"/>
      <c r="D2508" s="3"/>
      <c r="E2508" s="3"/>
      <c r="F2508" s="3"/>
      <c r="G2508" s="3"/>
      <c r="H2508" s="3"/>
      <c r="I2508" s="3"/>
      <c r="J2508" s="3"/>
    </row>
    <row r="2509" spans="1:10" x14ac:dyDescent="0.3">
      <c r="A2509" s="3"/>
      <c r="B2509" s="3"/>
      <c r="C2509" s="3"/>
      <c r="D2509" s="3"/>
      <c r="E2509" s="3"/>
      <c r="F2509" s="3"/>
      <c r="G2509" s="3"/>
      <c r="H2509" s="3"/>
      <c r="I2509" s="3"/>
      <c r="J2509" s="3"/>
    </row>
    <row r="2510" spans="1:10" x14ac:dyDescent="0.3">
      <c r="A2510" s="3"/>
      <c r="B2510" s="3"/>
      <c r="C2510" s="3"/>
      <c r="D2510" s="3"/>
      <c r="E2510" s="3"/>
      <c r="F2510" s="3"/>
      <c r="G2510" s="3"/>
      <c r="H2510" s="3"/>
      <c r="I2510" s="3"/>
      <c r="J2510" s="3"/>
    </row>
    <row r="2511" spans="1:10" x14ac:dyDescent="0.3">
      <c r="A2511" s="3"/>
      <c r="B2511" s="3"/>
      <c r="C2511" s="3"/>
      <c r="D2511" s="3"/>
      <c r="E2511" s="3"/>
      <c r="F2511" s="3"/>
      <c r="G2511" s="3"/>
      <c r="H2511" s="3"/>
      <c r="I2511" s="3"/>
      <c r="J2511" s="3"/>
    </row>
    <row r="2512" spans="1:10" x14ac:dyDescent="0.3">
      <c r="A2512" s="3"/>
      <c r="B2512" s="3"/>
      <c r="C2512" s="3"/>
      <c r="D2512" s="3"/>
      <c r="E2512" s="3"/>
      <c r="F2512" s="3"/>
      <c r="G2512" s="3"/>
      <c r="H2512" s="3"/>
      <c r="I2512" s="3"/>
      <c r="J2512" s="3"/>
    </row>
    <row r="2513" spans="1:10" x14ac:dyDescent="0.3">
      <c r="A2513" s="3"/>
      <c r="B2513" s="3"/>
      <c r="C2513" s="3"/>
      <c r="D2513" s="3"/>
      <c r="E2513" s="3"/>
      <c r="F2513" s="3"/>
      <c r="G2513" s="3"/>
      <c r="H2513" s="3"/>
      <c r="I2513" s="3"/>
      <c r="J2513" s="3"/>
    </row>
    <row r="2514" spans="1:10" x14ac:dyDescent="0.3">
      <c r="A2514" s="3"/>
      <c r="B2514" s="3"/>
      <c r="C2514" s="3"/>
      <c r="D2514" s="3"/>
      <c r="E2514" s="3"/>
      <c r="F2514" s="3"/>
      <c r="G2514" s="3"/>
      <c r="H2514" s="3"/>
      <c r="I2514" s="3"/>
      <c r="J2514" s="3"/>
    </row>
    <row r="2515" spans="1:10" x14ac:dyDescent="0.3">
      <c r="A2515" s="3"/>
      <c r="B2515" s="3"/>
      <c r="C2515" s="3"/>
      <c r="D2515" s="3"/>
      <c r="E2515" s="3"/>
      <c r="F2515" s="3"/>
      <c r="G2515" s="3"/>
      <c r="H2515" s="3"/>
      <c r="I2515" s="3"/>
      <c r="J2515" s="3"/>
    </row>
    <row r="2516" spans="1:10" x14ac:dyDescent="0.3">
      <c r="A2516" s="3"/>
      <c r="B2516" s="3"/>
      <c r="C2516" s="3"/>
      <c r="D2516" s="3"/>
      <c r="E2516" s="3"/>
      <c r="F2516" s="3"/>
      <c r="G2516" s="3"/>
      <c r="H2516" s="3"/>
      <c r="I2516" s="3"/>
      <c r="J2516" s="3"/>
    </row>
    <row r="2517" spans="1:10" x14ac:dyDescent="0.3">
      <c r="A2517" s="3"/>
      <c r="B2517" s="3"/>
      <c r="C2517" s="3"/>
      <c r="D2517" s="3"/>
      <c r="E2517" s="3"/>
      <c r="F2517" s="3"/>
      <c r="G2517" s="3"/>
      <c r="H2517" s="3"/>
      <c r="I2517" s="3"/>
      <c r="J2517" s="3"/>
    </row>
    <row r="2518" spans="1:10" x14ac:dyDescent="0.3">
      <c r="A2518" s="3"/>
      <c r="B2518" s="3"/>
      <c r="C2518" s="3"/>
      <c r="D2518" s="3"/>
      <c r="E2518" s="3"/>
      <c r="F2518" s="3"/>
      <c r="G2518" s="3"/>
      <c r="H2518" s="3"/>
      <c r="I2518" s="3"/>
      <c r="J2518" s="3"/>
    </row>
    <row r="2519" spans="1:10" x14ac:dyDescent="0.3">
      <c r="A2519" s="3"/>
      <c r="B2519" s="3"/>
      <c r="C2519" s="3"/>
      <c r="D2519" s="3"/>
      <c r="E2519" s="3"/>
      <c r="F2519" s="3"/>
      <c r="G2519" s="3"/>
      <c r="H2519" s="3"/>
      <c r="I2519" s="3"/>
      <c r="J2519" s="3"/>
    </row>
    <row r="2520" spans="1:10" x14ac:dyDescent="0.3">
      <c r="A2520" s="3"/>
      <c r="B2520" s="3"/>
      <c r="C2520" s="3"/>
      <c r="D2520" s="3"/>
      <c r="E2520" s="3"/>
      <c r="F2520" s="3"/>
      <c r="G2520" s="3"/>
      <c r="H2520" s="3"/>
      <c r="I2520" s="3"/>
      <c r="J2520" s="3"/>
    </row>
    <row r="2521" spans="1:10" x14ac:dyDescent="0.3">
      <c r="A2521" s="3"/>
      <c r="B2521" s="3"/>
      <c r="C2521" s="3"/>
      <c r="D2521" s="3"/>
      <c r="E2521" s="3"/>
      <c r="F2521" s="3"/>
      <c r="G2521" s="3"/>
      <c r="H2521" s="3"/>
      <c r="I2521" s="3"/>
      <c r="J2521" s="3"/>
    </row>
    <row r="2522" spans="1:10" x14ac:dyDescent="0.3">
      <c r="A2522" s="3"/>
      <c r="B2522" s="3"/>
      <c r="C2522" s="3"/>
      <c r="D2522" s="3"/>
      <c r="E2522" s="3"/>
      <c r="F2522" s="3"/>
      <c r="G2522" s="3"/>
      <c r="H2522" s="3"/>
      <c r="I2522" s="3"/>
      <c r="J2522" s="3"/>
    </row>
    <row r="2523" spans="1:10" x14ac:dyDescent="0.3">
      <c r="A2523" s="3"/>
      <c r="B2523" s="3"/>
      <c r="C2523" s="3"/>
      <c r="D2523" s="3"/>
      <c r="E2523" s="3"/>
      <c r="F2523" s="3"/>
      <c r="G2523" s="3"/>
      <c r="H2523" s="3"/>
      <c r="I2523" s="3"/>
      <c r="J2523" s="3"/>
    </row>
    <row r="2524" spans="1:10" x14ac:dyDescent="0.3">
      <c r="A2524" s="3"/>
      <c r="B2524" s="3"/>
      <c r="C2524" s="3"/>
      <c r="D2524" s="3"/>
      <c r="E2524" s="3"/>
      <c r="F2524" s="3"/>
      <c r="G2524" s="3"/>
      <c r="H2524" s="3"/>
      <c r="I2524" s="3"/>
      <c r="J2524" s="3"/>
    </row>
    <row r="2525" spans="1:10" x14ac:dyDescent="0.3">
      <c r="A2525" s="3"/>
      <c r="B2525" s="3"/>
      <c r="C2525" s="3"/>
      <c r="D2525" s="3"/>
      <c r="E2525" s="3"/>
      <c r="F2525" s="3"/>
      <c r="G2525" s="3"/>
      <c r="H2525" s="3"/>
      <c r="I2525" s="3"/>
      <c r="J2525" s="3"/>
    </row>
    <row r="2526" spans="1:10" x14ac:dyDescent="0.3">
      <c r="A2526" s="3"/>
      <c r="B2526" s="3"/>
      <c r="C2526" s="3"/>
      <c r="D2526" s="3"/>
      <c r="E2526" s="3"/>
      <c r="F2526" s="3"/>
      <c r="G2526" s="3"/>
      <c r="H2526" s="3"/>
      <c r="I2526" s="3"/>
      <c r="J2526" s="3"/>
    </row>
    <row r="2527" spans="1:10" x14ac:dyDescent="0.3">
      <c r="A2527" s="3"/>
      <c r="B2527" s="3"/>
      <c r="C2527" s="3"/>
      <c r="D2527" s="3"/>
      <c r="E2527" s="3"/>
      <c r="F2527" s="3"/>
      <c r="G2527" s="3"/>
      <c r="H2527" s="3"/>
      <c r="I2527" s="3"/>
      <c r="J2527" s="3"/>
    </row>
    <row r="2528" spans="1:10" x14ac:dyDescent="0.3">
      <c r="A2528" s="3"/>
      <c r="B2528" s="3"/>
      <c r="C2528" s="3"/>
      <c r="D2528" s="3"/>
      <c r="E2528" s="3"/>
      <c r="F2528" s="3"/>
      <c r="G2528" s="3"/>
      <c r="H2528" s="3"/>
      <c r="I2528" s="3"/>
      <c r="J2528" s="3"/>
    </row>
    <row r="2529" spans="1:10" x14ac:dyDescent="0.3">
      <c r="A2529" s="3"/>
      <c r="B2529" s="3"/>
      <c r="C2529" s="3"/>
      <c r="D2529" s="3"/>
      <c r="E2529" s="3"/>
      <c r="F2529" s="3"/>
      <c r="G2529" s="3"/>
      <c r="H2529" s="3"/>
      <c r="I2529" s="3"/>
      <c r="J2529" s="3"/>
    </row>
    <row r="2530" spans="1:10" x14ac:dyDescent="0.3">
      <c r="A2530" s="3"/>
      <c r="B2530" s="3"/>
      <c r="C2530" s="3"/>
      <c r="D2530" s="3"/>
      <c r="E2530" s="3"/>
      <c r="F2530" s="3"/>
      <c r="G2530" s="3"/>
      <c r="H2530" s="3"/>
      <c r="I2530" s="3"/>
      <c r="J2530" s="3"/>
    </row>
    <row r="2531" spans="1:10" x14ac:dyDescent="0.3">
      <c r="A2531" s="3"/>
      <c r="B2531" s="3"/>
      <c r="C2531" s="3"/>
      <c r="D2531" s="3"/>
      <c r="E2531" s="3"/>
      <c r="F2531" s="3"/>
      <c r="G2531" s="3"/>
      <c r="H2531" s="3"/>
      <c r="I2531" s="3"/>
      <c r="J2531" s="3"/>
    </row>
    <row r="2532" spans="1:10" x14ac:dyDescent="0.3">
      <c r="A2532" s="3"/>
      <c r="B2532" s="3"/>
      <c r="C2532" s="3"/>
      <c r="D2532" s="3"/>
      <c r="E2532" s="3"/>
      <c r="F2532" s="3"/>
      <c r="G2532" s="3"/>
      <c r="H2532" s="3"/>
      <c r="I2532" s="3"/>
      <c r="J2532" s="3"/>
    </row>
    <row r="2533" spans="1:10" x14ac:dyDescent="0.3">
      <c r="A2533" s="3"/>
      <c r="B2533" s="3"/>
      <c r="C2533" s="3"/>
      <c r="D2533" s="3"/>
      <c r="E2533" s="3"/>
      <c r="F2533" s="3"/>
      <c r="G2533" s="3"/>
      <c r="H2533" s="3"/>
      <c r="I2533" s="3"/>
      <c r="J2533" s="3"/>
    </row>
    <row r="2534" spans="1:10" x14ac:dyDescent="0.3">
      <c r="A2534" s="3"/>
      <c r="B2534" s="3"/>
      <c r="C2534" s="3"/>
      <c r="D2534" s="3"/>
      <c r="E2534" s="3"/>
      <c r="F2534" s="3"/>
      <c r="G2534" s="3"/>
      <c r="H2534" s="3"/>
      <c r="I2534" s="3"/>
      <c r="J2534" s="3"/>
    </row>
    <row r="2535" spans="1:10" x14ac:dyDescent="0.3">
      <c r="A2535" s="3"/>
      <c r="B2535" s="3"/>
      <c r="C2535" s="3"/>
      <c r="D2535" s="3"/>
      <c r="E2535" s="3"/>
      <c r="F2535" s="3"/>
      <c r="G2535" s="3"/>
      <c r="H2535" s="3"/>
      <c r="I2535" s="3"/>
      <c r="J2535" s="3"/>
    </row>
    <row r="2536" spans="1:10" x14ac:dyDescent="0.3">
      <c r="A2536" s="3"/>
      <c r="B2536" s="3"/>
      <c r="C2536" s="3"/>
      <c r="D2536" s="3"/>
      <c r="E2536" s="3"/>
      <c r="F2536" s="3"/>
      <c r="G2536" s="3"/>
      <c r="H2536" s="3"/>
      <c r="I2536" s="3"/>
      <c r="J2536" s="3"/>
    </row>
    <row r="2537" spans="1:10" x14ac:dyDescent="0.3">
      <c r="A2537" s="3"/>
      <c r="B2537" s="3"/>
      <c r="C2537" s="3"/>
      <c r="D2537" s="3"/>
      <c r="E2537" s="3"/>
      <c r="F2537" s="3"/>
      <c r="G2537" s="3"/>
      <c r="H2537" s="3"/>
      <c r="I2537" s="3"/>
      <c r="J2537" s="3"/>
    </row>
    <row r="2538" spans="1:10" x14ac:dyDescent="0.3">
      <c r="A2538" s="3"/>
      <c r="B2538" s="3"/>
      <c r="C2538" s="3"/>
      <c r="D2538" s="3"/>
      <c r="E2538" s="3"/>
      <c r="F2538" s="3"/>
      <c r="G2538" s="3"/>
      <c r="H2538" s="3"/>
      <c r="I2538" s="3"/>
      <c r="J2538" s="3"/>
    </row>
    <row r="2539" spans="1:10" x14ac:dyDescent="0.3">
      <c r="A2539" s="3"/>
      <c r="B2539" s="3"/>
      <c r="C2539" s="3"/>
      <c r="D2539" s="3"/>
      <c r="E2539" s="3"/>
      <c r="F2539" s="3"/>
      <c r="G2539" s="3"/>
      <c r="H2539" s="3"/>
      <c r="I2539" s="3"/>
      <c r="J2539" s="3"/>
    </row>
    <row r="2540" spans="1:10" x14ac:dyDescent="0.3">
      <c r="A2540" s="3"/>
      <c r="B2540" s="3"/>
      <c r="C2540" s="3"/>
      <c r="D2540" s="3"/>
      <c r="E2540" s="3"/>
      <c r="F2540" s="3"/>
      <c r="G2540" s="3"/>
      <c r="H2540" s="3"/>
      <c r="I2540" s="3"/>
      <c r="J2540" s="3"/>
    </row>
    <row r="2541" spans="1:10" x14ac:dyDescent="0.3">
      <c r="A2541" s="3"/>
      <c r="B2541" s="3"/>
      <c r="C2541" s="3"/>
      <c r="D2541" s="3"/>
      <c r="E2541" s="3"/>
      <c r="F2541" s="3"/>
      <c r="G2541" s="3"/>
      <c r="H2541" s="3"/>
      <c r="I2541" s="3"/>
      <c r="J2541" s="3"/>
    </row>
    <row r="2542" spans="1:10" x14ac:dyDescent="0.3">
      <c r="A2542" s="3"/>
      <c r="B2542" s="3"/>
      <c r="C2542" s="3"/>
      <c r="D2542" s="3"/>
      <c r="E2542" s="3"/>
      <c r="F2542" s="3"/>
      <c r="G2542" s="3"/>
      <c r="H2542" s="3"/>
      <c r="I2542" s="3"/>
      <c r="J2542" s="3"/>
    </row>
    <row r="2543" spans="1:10" x14ac:dyDescent="0.3">
      <c r="A2543" s="3"/>
      <c r="B2543" s="3"/>
      <c r="C2543" s="3"/>
      <c r="D2543" s="3"/>
      <c r="E2543" s="3"/>
      <c r="F2543" s="3"/>
      <c r="G2543" s="3"/>
      <c r="H2543" s="3"/>
      <c r="I2543" s="3"/>
      <c r="J2543" s="3"/>
    </row>
    <row r="2544" spans="1:10" x14ac:dyDescent="0.3">
      <c r="A2544" s="3"/>
      <c r="B2544" s="3"/>
      <c r="C2544" s="3"/>
      <c r="D2544" s="3"/>
      <c r="E2544" s="3"/>
      <c r="F2544" s="3"/>
      <c r="G2544" s="3"/>
      <c r="H2544" s="3"/>
      <c r="I2544" s="3"/>
      <c r="J2544" s="3"/>
    </row>
    <row r="2545" spans="1:10" x14ac:dyDescent="0.3">
      <c r="A2545" s="3"/>
      <c r="B2545" s="3"/>
      <c r="C2545" s="3"/>
      <c r="D2545" s="3"/>
      <c r="E2545" s="3"/>
      <c r="F2545" s="3"/>
      <c r="G2545" s="3"/>
      <c r="H2545" s="3"/>
      <c r="I2545" s="3"/>
      <c r="J2545" s="3"/>
    </row>
    <row r="2546" spans="1:10" x14ac:dyDescent="0.3">
      <c r="A2546" s="3"/>
      <c r="B2546" s="3"/>
      <c r="C2546" s="3"/>
      <c r="D2546" s="3"/>
      <c r="E2546" s="3"/>
      <c r="F2546" s="3"/>
      <c r="G2546" s="3"/>
      <c r="H2546" s="3"/>
      <c r="I2546" s="3"/>
      <c r="J2546" s="3"/>
    </row>
    <row r="2547" spans="1:10" x14ac:dyDescent="0.3">
      <c r="A2547" s="3"/>
      <c r="B2547" s="3"/>
      <c r="C2547" s="3"/>
      <c r="D2547" s="3"/>
      <c r="E2547" s="3"/>
      <c r="F2547" s="3"/>
      <c r="G2547" s="3"/>
      <c r="H2547" s="3"/>
      <c r="I2547" s="3"/>
      <c r="J2547" s="3"/>
    </row>
    <row r="2548" spans="1:10" x14ac:dyDescent="0.3">
      <c r="A2548" s="3"/>
      <c r="B2548" s="3"/>
      <c r="C2548" s="3"/>
      <c r="D2548" s="3"/>
      <c r="E2548" s="3"/>
      <c r="F2548" s="3"/>
      <c r="G2548" s="3"/>
      <c r="H2548" s="3"/>
      <c r="I2548" s="3"/>
      <c r="J2548" s="3"/>
    </row>
    <row r="2549" spans="1:10" x14ac:dyDescent="0.3">
      <c r="A2549" s="3"/>
      <c r="B2549" s="3"/>
      <c r="C2549" s="3"/>
      <c r="D2549" s="3"/>
      <c r="E2549" s="3"/>
      <c r="F2549" s="3"/>
      <c r="G2549" s="3"/>
      <c r="H2549" s="3"/>
      <c r="I2549" s="3"/>
      <c r="J2549" s="3"/>
    </row>
    <row r="2550" spans="1:10" x14ac:dyDescent="0.3">
      <c r="A2550" s="3"/>
      <c r="B2550" s="3"/>
      <c r="C2550" s="3"/>
      <c r="D2550" s="3"/>
      <c r="E2550" s="3"/>
      <c r="F2550" s="3"/>
      <c r="G2550" s="3"/>
      <c r="H2550" s="3"/>
      <c r="I2550" s="3"/>
      <c r="J2550" s="3"/>
    </row>
    <row r="2551" spans="1:10" x14ac:dyDescent="0.3">
      <c r="A2551" s="3"/>
      <c r="B2551" s="3"/>
      <c r="C2551" s="3"/>
      <c r="D2551" s="3"/>
      <c r="E2551" s="3"/>
      <c r="F2551" s="3"/>
      <c r="G2551" s="3"/>
      <c r="H2551" s="3"/>
      <c r="I2551" s="3"/>
      <c r="J2551" s="3"/>
    </row>
    <row r="2552" spans="1:10" x14ac:dyDescent="0.3">
      <c r="A2552" s="3"/>
      <c r="B2552" s="3"/>
      <c r="C2552" s="3"/>
      <c r="D2552" s="3"/>
      <c r="E2552" s="3"/>
      <c r="F2552" s="3"/>
      <c r="G2552" s="3"/>
      <c r="H2552" s="3"/>
      <c r="I2552" s="3"/>
      <c r="J2552" s="3"/>
    </row>
    <row r="2553" spans="1:10" x14ac:dyDescent="0.3">
      <c r="A2553" s="3"/>
      <c r="B2553" s="3"/>
      <c r="C2553" s="3"/>
      <c r="D2553" s="3"/>
      <c r="E2553" s="3"/>
      <c r="F2553" s="3"/>
      <c r="G2553" s="3"/>
      <c r="H2553" s="3"/>
      <c r="I2553" s="3"/>
      <c r="J2553" s="3"/>
    </row>
    <row r="2554" spans="1:10" x14ac:dyDescent="0.3">
      <c r="A2554" s="3"/>
      <c r="B2554" s="3"/>
      <c r="C2554" s="3"/>
      <c r="D2554" s="3"/>
      <c r="E2554" s="3"/>
      <c r="F2554" s="3"/>
      <c r="G2554" s="3"/>
      <c r="H2554" s="3"/>
      <c r="I2554" s="3"/>
      <c r="J2554" s="3"/>
    </row>
    <row r="2555" spans="1:10" x14ac:dyDescent="0.3">
      <c r="A2555" s="3"/>
      <c r="B2555" s="3"/>
      <c r="C2555" s="3"/>
      <c r="D2555" s="3"/>
      <c r="E2555" s="3"/>
      <c r="F2555" s="3"/>
      <c r="G2555" s="3"/>
      <c r="H2555" s="3"/>
      <c r="I2555" s="3"/>
      <c r="J2555" s="3"/>
    </row>
    <row r="2556" spans="1:10" x14ac:dyDescent="0.3">
      <c r="A2556" s="3"/>
      <c r="B2556" s="3"/>
      <c r="C2556" s="3"/>
      <c r="D2556" s="3"/>
      <c r="E2556" s="3"/>
      <c r="F2556" s="3"/>
      <c r="G2556" s="3"/>
      <c r="H2556" s="3"/>
      <c r="I2556" s="3"/>
      <c r="J2556" s="3"/>
    </row>
    <row r="2557" spans="1:10" x14ac:dyDescent="0.3">
      <c r="A2557" s="3"/>
      <c r="B2557" s="3"/>
      <c r="C2557" s="3"/>
      <c r="D2557" s="3"/>
      <c r="E2557" s="3"/>
      <c r="F2557" s="3"/>
      <c r="G2557" s="3"/>
      <c r="H2557" s="3"/>
      <c r="I2557" s="3"/>
      <c r="J2557" s="3"/>
    </row>
    <row r="2558" spans="1:10" x14ac:dyDescent="0.3">
      <c r="A2558" s="3"/>
      <c r="B2558" s="3"/>
      <c r="C2558" s="3"/>
      <c r="D2558" s="3"/>
      <c r="E2558" s="3"/>
      <c r="F2558" s="3"/>
      <c r="G2558" s="3"/>
      <c r="H2558" s="3"/>
      <c r="I2558" s="3"/>
      <c r="J2558" s="3"/>
    </row>
    <row r="2559" spans="1:10" x14ac:dyDescent="0.3">
      <c r="A2559" s="3"/>
      <c r="B2559" s="3"/>
      <c r="C2559" s="3"/>
      <c r="D2559" s="3"/>
      <c r="E2559" s="3"/>
      <c r="F2559" s="3"/>
      <c r="G2559" s="3"/>
      <c r="H2559" s="3"/>
      <c r="I2559" s="3"/>
      <c r="J2559" s="3"/>
    </row>
    <row r="2560" spans="1:10" x14ac:dyDescent="0.3">
      <c r="A2560" s="3"/>
      <c r="B2560" s="3"/>
      <c r="C2560" s="3"/>
      <c r="D2560" s="3"/>
      <c r="E2560" s="3"/>
      <c r="F2560" s="3"/>
      <c r="G2560" s="3"/>
      <c r="H2560" s="3"/>
      <c r="I2560" s="3"/>
      <c r="J2560" s="3"/>
    </row>
    <row r="2561" spans="1:10" x14ac:dyDescent="0.3">
      <c r="A2561" s="3"/>
      <c r="B2561" s="3"/>
      <c r="C2561" s="3"/>
      <c r="D2561" s="3"/>
      <c r="E2561" s="3"/>
      <c r="F2561" s="3"/>
      <c r="G2561" s="3"/>
      <c r="H2561" s="3"/>
      <c r="I2561" s="3"/>
      <c r="J2561" s="3"/>
    </row>
    <row r="2562" spans="1:10" x14ac:dyDescent="0.3">
      <c r="A2562" s="3"/>
      <c r="B2562" s="3"/>
      <c r="C2562" s="3"/>
      <c r="D2562" s="3"/>
      <c r="E2562" s="3"/>
      <c r="F2562" s="3"/>
      <c r="G2562" s="3"/>
      <c r="H2562" s="3"/>
      <c r="I2562" s="3"/>
      <c r="J2562" s="3"/>
    </row>
    <row r="2563" spans="1:10" x14ac:dyDescent="0.3">
      <c r="A2563" s="3"/>
      <c r="B2563" s="3"/>
      <c r="C2563" s="3"/>
      <c r="D2563" s="3"/>
      <c r="E2563" s="3"/>
      <c r="F2563" s="3"/>
      <c r="G2563" s="3"/>
      <c r="H2563" s="3"/>
      <c r="I2563" s="3"/>
      <c r="J2563" s="3"/>
    </row>
    <row r="2564" spans="1:10" x14ac:dyDescent="0.3">
      <c r="A2564" s="3"/>
      <c r="B2564" s="3"/>
      <c r="C2564" s="3"/>
      <c r="D2564" s="3"/>
      <c r="E2564" s="3"/>
      <c r="F2564" s="3"/>
      <c r="G2564" s="3"/>
      <c r="H2564" s="3"/>
      <c r="I2564" s="3"/>
      <c r="J2564" s="3"/>
    </row>
    <row r="2565" spans="1:10" x14ac:dyDescent="0.3">
      <c r="A2565" s="3"/>
      <c r="B2565" s="3"/>
      <c r="C2565" s="3"/>
      <c r="D2565" s="3"/>
      <c r="E2565" s="3"/>
      <c r="F2565" s="3"/>
      <c r="G2565" s="3"/>
      <c r="H2565" s="3"/>
      <c r="I2565" s="3"/>
      <c r="J2565" s="3"/>
    </row>
    <row r="2566" spans="1:10" x14ac:dyDescent="0.3">
      <c r="A2566" s="3"/>
      <c r="B2566" s="3"/>
      <c r="C2566" s="3"/>
      <c r="D2566" s="3"/>
      <c r="E2566" s="3"/>
      <c r="F2566" s="3"/>
      <c r="G2566" s="3"/>
      <c r="H2566" s="3"/>
      <c r="I2566" s="3"/>
      <c r="J2566" s="3"/>
    </row>
    <row r="2567" spans="1:10" x14ac:dyDescent="0.3">
      <c r="A2567" s="3"/>
      <c r="B2567" s="3"/>
      <c r="C2567" s="3"/>
      <c r="D2567" s="3"/>
      <c r="E2567" s="3"/>
      <c r="F2567" s="3"/>
      <c r="G2567" s="3"/>
      <c r="H2567" s="3"/>
      <c r="I2567" s="3"/>
      <c r="J2567" s="3"/>
    </row>
    <row r="2568" spans="1:10" x14ac:dyDescent="0.3">
      <c r="A2568" s="3"/>
      <c r="B2568" s="3"/>
      <c r="C2568" s="3"/>
      <c r="D2568" s="3"/>
      <c r="E2568" s="3"/>
      <c r="F2568" s="3"/>
      <c r="G2568" s="3"/>
      <c r="H2568" s="3"/>
      <c r="I2568" s="3"/>
      <c r="J2568" s="3"/>
    </row>
    <row r="2569" spans="1:10" x14ac:dyDescent="0.3">
      <c r="A2569" s="3"/>
      <c r="B2569" s="3"/>
      <c r="C2569" s="3"/>
      <c r="D2569" s="3"/>
      <c r="E2569" s="3"/>
      <c r="F2569" s="3"/>
      <c r="G2569" s="3"/>
      <c r="H2569" s="3"/>
      <c r="I2569" s="3"/>
      <c r="J2569" s="3"/>
    </row>
    <row r="2570" spans="1:10" x14ac:dyDescent="0.3">
      <c r="A2570" s="3"/>
      <c r="B2570" s="3"/>
      <c r="C2570" s="3"/>
      <c r="D2570" s="3"/>
      <c r="E2570" s="3"/>
      <c r="F2570" s="3"/>
      <c r="G2570" s="3"/>
      <c r="H2570" s="3"/>
      <c r="I2570" s="3"/>
      <c r="J2570" s="3"/>
    </row>
    <row r="2571" spans="1:10" x14ac:dyDescent="0.3">
      <c r="A2571" s="3"/>
      <c r="B2571" s="3"/>
      <c r="C2571" s="3"/>
      <c r="D2571" s="3"/>
      <c r="E2571" s="3"/>
      <c r="F2571" s="3"/>
      <c r="G2571" s="3"/>
      <c r="H2571" s="3"/>
      <c r="I2571" s="3"/>
      <c r="J2571" s="3"/>
    </row>
    <row r="2572" spans="1:10" x14ac:dyDescent="0.3">
      <c r="A2572" s="3"/>
      <c r="B2572" s="3"/>
      <c r="C2572" s="3"/>
      <c r="D2572" s="3"/>
      <c r="E2572" s="3"/>
      <c r="F2572" s="3"/>
      <c r="G2572" s="3"/>
      <c r="H2572" s="3"/>
      <c r="I2572" s="3"/>
      <c r="J2572" s="3"/>
    </row>
    <row r="2573" spans="1:10" x14ac:dyDescent="0.3">
      <c r="A2573" s="3"/>
      <c r="B2573" s="3"/>
      <c r="C2573" s="3"/>
      <c r="D2573" s="3"/>
      <c r="E2573" s="3"/>
      <c r="F2573" s="3"/>
      <c r="G2573" s="3"/>
      <c r="H2573" s="3"/>
      <c r="I2573" s="3"/>
      <c r="J2573" s="3"/>
    </row>
    <row r="2574" spans="1:10" x14ac:dyDescent="0.3">
      <c r="A2574" s="3"/>
      <c r="B2574" s="3"/>
      <c r="C2574" s="3"/>
      <c r="D2574" s="3"/>
      <c r="E2574" s="3"/>
      <c r="F2574" s="3"/>
      <c r="G2574" s="3"/>
      <c r="H2574" s="3"/>
      <c r="I2574" s="3"/>
      <c r="J2574" s="3"/>
    </row>
    <row r="2575" spans="1:10" x14ac:dyDescent="0.3">
      <c r="A2575" s="3"/>
      <c r="B2575" s="3"/>
      <c r="C2575" s="3"/>
      <c r="D2575" s="3"/>
      <c r="E2575" s="3"/>
      <c r="F2575" s="3"/>
      <c r="G2575" s="3"/>
      <c r="H2575" s="3"/>
      <c r="I2575" s="3"/>
      <c r="J2575" s="3"/>
    </row>
    <row r="2576" spans="1:10" x14ac:dyDescent="0.3">
      <c r="A2576" s="3"/>
      <c r="B2576" s="3"/>
      <c r="C2576" s="3"/>
      <c r="D2576" s="3"/>
      <c r="E2576" s="3"/>
      <c r="F2576" s="3"/>
      <c r="G2576" s="3"/>
      <c r="H2576" s="3"/>
      <c r="I2576" s="3"/>
      <c r="J2576" s="3"/>
    </row>
    <row r="2577" spans="1:10" x14ac:dyDescent="0.3">
      <c r="A2577" s="3"/>
      <c r="B2577" s="3"/>
      <c r="C2577" s="3"/>
      <c r="D2577" s="3"/>
      <c r="E2577" s="3"/>
      <c r="F2577" s="3"/>
      <c r="G2577" s="3"/>
      <c r="H2577" s="3"/>
      <c r="I2577" s="3"/>
      <c r="J2577" s="3"/>
    </row>
    <row r="2578" spans="1:10" x14ac:dyDescent="0.3">
      <c r="A2578" s="3"/>
      <c r="B2578" s="3"/>
      <c r="C2578" s="3"/>
      <c r="D2578" s="3"/>
      <c r="E2578" s="3"/>
      <c r="F2578" s="3"/>
      <c r="G2578" s="3"/>
      <c r="H2578" s="3"/>
      <c r="I2578" s="3"/>
      <c r="J2578" s="3"/>
    </row>
    <row r="2579" spans="1:10" x14ac:dyDescent="0.3">
      <c r="A2579" s="3"/>
      <c r="B2579" s="3"/>
      <c r="C2579" s="3"/>
      <c r="D2579" s="3"/>
      <c r="E2579" s="3"/>
      <c r="F2579" s="3"/>
      <c r="G2579" s="3"/>
      <c r="H2579" s="3"/>
      <c r="I2579" s="3"/>
      <c r="J2579" s="3"/>
    </row>
    <row r="2580" spans="1:10" x14ac:dyDescent="0.3">
      <c r="A2580" s="3"/>
      <c r="B2580" s="3"/>
      <c r="C2580" s="3"/>
      <c r="D2580" s="3"/>
      <c r="E2580" s="3"/>
      <c r="F2580" s="3"/>
      <c r="G2580" s="3"/>
      <c r="H2580" s="3"/>
      <c r="I2580" s="3"/>
      <c r="J2580" s="3"/>
    </row>
    <row r="2581" spans="1:10" x14ac:dyDescent="0.3">
      <c r="A2581" s="3"/>
      <c r="B2581" s="3"/>
      <c r="C2581" s="3"/>
      <c r="D2581" s="3"/>
      <c r="E2581" s="3"/>
      <c r="F2581" s="3"/>
      <c r="G2581" s="3"/>
      <c r="H2581" s="3"/>
      <c r="I2581" s="3"/>
      <c r="J2581" s="3"/>
    </row>
    <row r="2582" spans="1:10" x14ac:dyDescent="0.3">
      <c r="A2582" s="3"/>
      <c r="B2582" s="3"/>
      <c r="C2582" s="3"/>
      <c r="D2582" s="3"/>
      <c r="E2582" s="3"/>
      <c r="F2582" s="3"/>
      <c r="G2582" s="3"/>
      <c r="H2582" s="3"/>
      <c r="I2582" s="3"/>
      <c r="J2582" s="3"/>
    </row>
    <row r="2583" spans="1:10" x14ac:dyDescent="0.3">
      <c r="A2583" s="3"/>
      <c r="B2583" s="3"/>
      <c r="C2583" s="3"/>
      <c r="D2583" s="3"/>
      <c r="E2583" s="3"/>
      <c r="F2583" s="3"/>
      <c r="G2583" s="3"/>
      <c r="H2583" s="3"/>
      <c r="I2583" s="3"/>
      <c r="J2583" s="3"/>
    </row>
    <row r="2584" spans="1:10" x14ac:dyDescent="0.3">
      <c r="A2584" s="3"/>
      <c r="B2584" s="3"/>
      <c r="C2584" s="3"/>
      <c r="D2584" s="3"/>
      <c r="E2584" s="3"/>
      <c r="F2584" s="3"/>
      <c r="G2584" s="3"/>
      <c r="H2584" s="3"/>
      <c r="I2584" s="3"/>
      <c r="J2584" s="3"/>
    </row>
    <row r="2585" spans="1:10" x14ac:dyDescent="0.3">
      <c r="A2585" s="3"/>
      <c r="B2585" s="3"/>
      <c r="C2585" s="3"/>
      <c r="D2585" s="3"/>
      <c r="E2585" s="3"/>
      <c r="F2585" s="3"/>
      <c r="G2585" s="3"/>
      <c r="H2585" s="3"/>
      <c r="I2585" s="3"/>
      <c r="J2585" s="3"/>
    </row>
    <row r="2586" spans="1:10" x14ac:dyDescent="0.3">
      <c r="A2586" s="3"/>
      <c r="B2586" s="3"/>
      <c r="C2586" s="3"/>
      <c r="D2586" s="3"/>
      <c r="E2586" s="3"/>
      <c r="F2586" s="3"/>
      <c r="G2586" s="3"/>
      <c r="H2586" s="3"/>
      <c r="I2586" s="3"/>
      <c r="J2586" s="3"/>
    </row>
    <row r="2587" spans="1:10" x14ac:dyDescent="0.3">
      <c r="A2587" s="3"/>
      <c r="B2587" s="3"/>
      <c r="C2587" s="3"/>
      <c r="D2587" s="3"/>
      <c r="E2587" s="3"/>
      <c r="F2587" s="3"/>
      <c r="G2587" s="3"/>
      <c r="H2587" s="3"/>
      <c r="I2587" s="3"/>
      <c r="J2587" s="3"/>
    </row>
    <row r="2588" spans="1:10" x14ac:dyDescent="0.3">
      <c r="A2588" s="3"/>
      <c r="B2588" s="3"/>
      <c r="C2588" s="3"/>
      <c r="D2588" s="3"/>
      <c r="E2588" s="3"/>
      <c r="F2588" s="3"/>
      <c r="G2588" s="3"/>
      <c r="H2588" s="3"/>
      <c r="I2588" s="3"/>
      <c r="J2588" s="3"/>
    </row>
    <row r="2589" spans="1:10" x14ac:dyDescent="0.3">
      <c r="A2589" s="3"/>
      <c r="B2589" s="3"/>
      <c r="C2589" s="3"/>
      <c r="D2589" s="3"/>
      <c r="E2589" s="3"/>
      <c r="F2589" s="3"/>
      <c r="G2589" s="3"/>
      <c r="H2589" s="3"/>
      <c r="I2589" s="3"/>
      <c r="J2589" s="3"/>
    </row>
    <row r="2590" spans="1:10" x14ac:dyDescent="0.3">
      <c r="A2590" s="3"/>
      <c r="B2590" s="3"/>
      <c r="C2590" s="3"/>
      <c r="D2590" s="3"/>
      <c r="E2590" s="3"/>
      <c r="F2590" s="3"/>
      <c r="G2590" s="3"/>
      <c r="H2590" s="3"/>
      <c r="I2590" s="3"/>
      <c r="J2590" s="3"/>
    </row>
    <row r="2591" spans="1:10" x14ac:dyDescent="0.3">
      <c r="A2591" s="3"/>
      <c r="B2591" s="3"/>
      <c r="C2591" s="3"/>
      <c r="D2591" s="3"/>
      <c r="E2591" s="3"/>
      <c r="F2591" s="3"/>
      <c r="G2591" s="3"/>
      <c r="H2591" s="3"/>
      <c r="I2591" s="3"/>
      <c r="J2591" s="3"/>
    </row>
    <row r="2592" spans="1:10" x14ac:dyDescent="0.3">
      <c r="A2592" s="3"/>
      <c r="B2592" s="3"/>
      <c r="C2592" s="3"/>
      <c r="D2592" s="3"/>
      <c r="E2592" s="3"/>
      <c r="F2592" s="3"/>
      <c r="G2592" s="3"/>
      <c r="H2592" s="3"/>
      <c r="I2592" s="3"/>
      <c r="J2592" s="3"/>
    </row>
    <row r="2593" spans="1:10" x14ac:dyDescent="0.3">
      <c r="A2593" s="3"/>
      <c r="B2593" s="3"/>
      <c r="C2593" s="3"/>
      <c r="D2593" s="3"/>
      <c r="E2593" s="3"/>
      <c r="F2593" s="3"/>
      <c r="G2593" s="3"/>
      <c r="H2593" s="3"/>
      <c r="I2593" s="3"/>
      <c r="J2593" s="3"/>
    </row>
    <row r="2594" spans="1:10" x14ac:dyDescent="0.3">
      <c r="A2594" s="3"/>
      <c r="B2594" s="3"/>
      <c r="C2594" s="3"/>
      <c r="D2594" s="3"/>
      <c r="E2594" s="3"/>
      <c r="F2594" s="3"/>
      <c r="G2594" s="3"/>
      <c r="H2594" s="3"/>
      <c r="I2594" s="3"/>
      <c r="J2594" s="3"/>
    </row>
    <row r="2595" spans="1:10" x14ac:dyDescent="0.3">
      <c r="A2595" s="3"/>
      <c r="B2595" s="3"/>
      <c r="C2595" s="3"/>
      <c r="D2595" s="3"/>
      <c r="E2595" s="3"/>
      <c r="F2595" s="3"/>
      <c r="G2595" s="3"/>
      <c r="H2595" s="3"/>
      <c r="I2595" s="3"/>
      <c r="J2595" s="3"/>
    </row>
    <row r="2596" spans="1:10" x14ac:dyDescent="0.3">
      <c r="A2596" s="3"/>
      <c r="B2596" s="3"/>
      <c r="C2596" s="3"/>
      <c r="D2596" s="3"/>
      <c r="E2596" s="3"/>
      <c r="F2596" s="3"/>
      <c r="G2596" s="3"/>
      <c r="H2596" s="3"/>
      <c r="I2596" s="3"/>
      <c r="J2596" s="3"/>
    </row>
    <row r="2597" spans="1:10" x14ac:dyDescent="0.3">
      <c r="A2597" s="3"/>
      <c r="B2597" s="3"/>
      <c r="C2597" s="3"/>
      <c r="D2597" s="3"/>
      <c r="E2597" s="3"/>
      <c r="F2597" s="3"/>
      <c r="G2597" s="3"/>
      <c r="H2597" s="3"/>
      <c r="I2597" s="3"/>
      <c r="J2597" s="3"/>
    </row>
    <row r="2598" spans="1:10" x14ac:dyDescent="0.3">
      <c r="A2598" s="3"/>
      <c r="B2598" s="3"/>
      <c r="C2598" s="3"/>
      <c r="D2598" s="3"/>
      <c r="E2598" s="3"/>
      <c r="F2598" s="3"/>
      <c r="G2598" s="3"/>
      <c r="H2598" s="3"/>
      <c r="I2598" s="3"/>
      <c r="J2598" s="3"/>
    </row>
    <row r="2599" spans="1:10" x14ac:dyDescent="0.3">
      <c r="A2599" s="3"/>
      <c r="B2599" s="3"/>
      <c r="C2599" s="3"/>
      <c r="D2599" s="3"/>
      <c r="E2599" s="3"/>
      <c r="F2599" s="3"/>
      <c r="G2599" s="3"/>
      <c r="H2599" s="3"/>
      <c r="I2599" s="3"/>
      <c r="J2599" s="3"/>
    </row>
    <row r="2600" spans="1:10" x14ac:dyDescent="0.3">
      <c r="A2600" s="3"/>
      <c r="B2600" s="3"/>
      <c r="C2600" s="3"/>
      <c r="D2600" s="3"/>
      <c r="E2600" s="3"/>
      <c r="F2600" s="3"/>
      <c r="G2600" s="3"/>
      <c r="H2600" s="3"/>
      <c r="I2600" s="3"/>
      <c r="J2600" s="3"/>
    </row>
    <row r="2601" spans="1:10" x14ac:dyDescent="0.3">
      <c r="A2601" s="3"/>
      <c r="B2601" s="3"/>
      <c r="C2601" s="3"/>
      <c r="D2601" s="3"/>
      <c r="E2601" s="3"/>
      <c r="F2601" s="3"/>
      <c r="G2601" s="3"/>
      <c r="H2601" s="3"/>
      <c r="I2601" s="3"/>
      <c r="J2601" s="3"/>
    </row>
    <row r="2602" spans="1:10" x14ac:dyDescent="0.3">
      <c r="A2602" s="3"/>
      <c r="B2602" s="3"/>
      <c r="C2602" s="3"/>
      <c r="D2602" s="3"/>
      <c r="E2602" s="3"/>
      <c r="F2602" s="3"/>
      <c r="G2602" s="3"/>
      <c r="H2602" s="3"/>
      <c r="I2602" s="3"/>
      <c r="J2602" s="3"/>
    </row>
    <row r="2603" spans="1:10" x14ac:dyDescent="0.3">
      <c r="A2603" s="3"/>
      <c r="B2603" s="3"/>
      <c r="C2603" s="3"/>
      <c r="D2603" s="3"/>
      <c r="E2603" s="3"/>
      <c r="F2603" s="3"/>
      <c r="G2603" s="3"/>
      <c r="H2603" s="3"/>
      <c r="I2603" s="3"/>
      <c r="J2603" s="3"/>
    </row>
    <row r="2604" spans="1:10" x14ac:dyDescent="0.3">
      <c r="A2604" s="3"/>
      <c r="B2604" s="3"/>
      <c r="C2604" s="3"/>
      <c r="D2604" s="3"/>
      <c r="E2604" s="3"/>
      <c r="F2604" s="3"/>
      <c r="G2604" s="3"/>
      <c r="H2604" s="3"/>
      <c r="I2604" s="3"/>
      <c r="J2604" s="3"/>
    </row>
    <row r="2605" spans="1:10" x14ac:dyDescent="0.3">
      <c r="A2605" s="3"/>
      <c r="B2605" s="3"/>
      <c r="C2605" s="3"/>
      <c r="D2605" s="3"/>
      <c r="E2605" s="3"/>
      <c r="F2605" s="3"/>
      <c r="G2605" s="3"/>
      <c r="H2605" s="3"/>
      <c r="I2605" s="3"/>
      <c r="J2605" s="3"/>
    </row>
    <row r="2606" spans="1:10" x14ac:dyDescent="0.3">
      <c r="A2606" s="3"/>
      <c r="B2606" s="3"/>
      <c r="C2606" s="3"/>
      <c r="D2606" s="3"/>
      <c r="E2606" s="3"/>
      <c r="F2606" s="3"/>
      <c r="G2606" s="3"/>
      <c r="H2606" s="3"/>
      <c r="I2606" s="3"/>
      <c r="J2606" s="3"/>
    </row>
    <row r="2607" spans="1:10" x14ac:dyDescent="0.3">
      <c r="A2607" s="3"/>
      <c r="B2607" s="3"/>
      <c r="C2607" s="3"/>
      <c r="D2607" s="3"/>
      <c r="E2607" s="3"/>
      <c r="F2607" s="3"/>
      <c r="G2607" s="3"/>
      <c r="H2607" s="3"/>
      <c r="I2607" s="3"/>
      <c r="J2607" s="3"/>
    </row>
    <row r="2608" spans="1:10" x14ac:dyDescent="0.3">
      <c r="A2608" s="3"/>
      <c r="B2608" s="3"/>
      <c r="C2608" s="3"/>
      <c r="D2608" s="3"/>
      <c r="E2608" s="3"/>
      <c r="F2608" s="3"/>
      <c r="G2608" s="3"/>
      <c r="H2608" s="3"/>
      <c r="I2608" s="3"/>
      <c r="J2608" s="3"/>
    </row>
    <row r="2609" spans="1:10" x14ac:dyDescent="0.3">
      <c r="A2609" s="3"/>
      <c r="B2609" s="3"/>
      <c r="C2609" s="3"/>
      <c r="D2609" s="3"/>
      <c r="E2609" s="3"/>
      <c r="F2609" s="3"/>
      <c r="G2609" s="3"/>
      <c r="H2609" s="3"/>
      <c r="I2609" s="3"/>
      <c r="J2609" s="3"/>
    </row>
    <row r="2610" spans="1:10" x14ac:dyDescent="0.3">
      <c r="A2610" s="3"/>
      <c r="B2610" s="3"/>
      <c r="C2610" s="3"/>
      <c r="D2610" s="3"/>
      <c r="E2610" s="3"/>
      <c r="F2610" s="3"/>
      <c r="G2610" s="3"/>
      <c r="H2610" s="3"/>
      <c r="I2610" s="3"/>
      <c r="J2610" s="3"/>
    </row>
    <row r="2611" spans="1:10" x14ac:dyDescent="0.3">
      <c r="A2611" s="3"/>
      <c r="B2611" s="3"/>
      <c r="C2611" s="3"/>
      <c r="D2611" s="3"/>
      <c r="E2611" s="3"/>
      <c r="F2611" s="3"/>
      <c r="G2611" s="3"/>
      <c r="H2611" s="3"/>
      <c r="I2611" s="3"/>
      <c r="J2611" s="3"/>
    </row>
    <row r="2612" spans="1:10" x14ac:dyDescent="0.3">
      <c r="A2612" s="3"/>
      <c r="B2612" s="3"/>
      <c r="C2612" s="3"/>
      <c r="D2612" s="3"/>
      <c r="E2612" s="3"/>
      <c r="F2612" s="3"/>
      <c r="G2612" s="3"/>
      <c r="H2612" s="3"/>
      <c r="I2612" s="3"/>
      <c r="J2612" s="3"/>
    </row>
    <row r="2613" spans="1:10" x14ac:dyDescent="0.3">
      <c r="A2613" s="3"/>
      <c r="B2613" s="3"/>
      <c r="C2613" s="3"/>
      <c r="D2613" s="3"/>
      <c r="E2613" s="3"/>
      <c r="F2613" s="3"/>
      <c r="G2613" s="3"/>
      <c r="H2613" s="3"/>
      <c r="I2613" s="3"/>
      <c r="J2613" s="3"/>
    </row>
    <row r="2614" spans="1:10" x14ac:dyDescent="0.3">
      <c r="A2614" s="3"/>
      <c r="B2614" s="3"/>
      <c r="C2614" s="3"/>
      <c r="D2614" s="3"/>
      <c r="E2614" s="3"/>
      <c r="F2614" s="3"/>
      <c r="G2614" s="3"/>
      <c r="H2614" s="3"/>
      <c r="I2614" s="3"/>
      <c r="J2614" s="3"/>
    </row>
    <row r="2615" spans="1:10" x14ac:dyDescent="0.3">
      <c r="A2615" s="3"/>
      <c r="B2615" s="3"/>
      <c r="C2615" s="3"/>
      <c r="D2615" s="3"/>
      <c r="E2615" s="3"/>
      <c r="F2615" s="3"/>
      <c r="G2615" s="3"/>
      <c r="H2615" s="3"/>
      <c r="I2615" s="3"/>
      <c r="J2615" s="3"/>
    </row>
    <row r="2616" spans="1:10" x14ac:dyDescent="0.3">
      <c r="A2616" s="3"/>
      <c r="B2616" s="3"/>
      <c r="C2616" s="3"/>
      <c r="D2616" s="3"/>
      <c r="E2616" s="3"/>
      <c r="F2616" s="3"/>
      <c r="G2616" s="3"/>
      <c r="H2616" s="3"/>
      <c r="I2616" s="3"/>
      <c r="J2616" s="3"/>
    </row>
    <row r="2617" spans="1:10" x14ac:dyDescent="0.3">
      <c r="A2617" s="3"/>
      <c r="B2617" s="3"/>
      <c r="C2617" s="3"/>
      <c r="D2617" s="3"/>
      <c r="E2617" s="3"/>
      <c r="F2617" s="3"/>
      <c r="G2617" s="3"/>
      <c r="H2617" s="3"/>
      <c r="I2617" s="3"/>
      <c r="J2617" s="3"/>
    </row>
    <row r="2618" spans="1:10" x14ac:dyDescent="0.3">
      <c r="A2618" s="3"/>
      <c r="B2618" s="3"/>
      <c r="C2618" s="3"/>
      <c r="D2618" s="3"/>
      <c r="E2618" s="3"/>
      <c r="F2618" s="3"/>
      <c r="G2618" s="3"/>
      <c r="H2618" s="3"/>
      <c r="I2618" s="3"/>
      <c r="J2618" s="3"/>
    </row>
    <row r="2619" spans="1:10" x14ac:dyDescent="0.3">
      <c r="A2619" s="3"/>
      <c r="B2619" s="3"/>
      <c r="C2619" s="3"/>
      <c r="D2619" s="3"/>
      <c r="E2619" s="3"/>
      <c r="F2619" s="3"/>
      <c r="G2619" s="3"/>
      <c r="H2619" s="3"/>
      <c r="I2619" s="3"/>
      <c r="J2619" s="3"/>
    </row>
    <row r="2620" spans="1:10" x14ac:dyDescent="0.3">
      <c r="A2620" s="3"/>
      <c r="B2620" s="3"/>
      <c r="C2620" s="3"/>
      <c r="D2620" s="3"/>
      <c r="E2620" s="3"/>
      <c r="F2620" s="3"/>
      <c r="G2620" s="3"/>
      <c r="H2620" s="3"/>
      <c r="I2620" s="3"/>
      <c r="J2620" s="3"/>
    </row>
    <row r="2621" spans="1:10" x14ac:dyDescent="0.3">
      <c r="A2621" s="3"/>
      <c r="B2621" s="3"/>
      <c r="C2621" s="3"/>
      <c r="D2621" s="3"/>
      <c r="E2621" s="3"/>
      <c r="F2621" s="3"/>
      <c r="G2621" s="3"/>
      <c r="H2621" s="3"/>
      <c r="I2621" s="3"/>
      <c r="J2621" s="3"/>
    </row>
    <row r="2622" spans="1:10" x14ac:dyDescent="0.3">
      <c r="A2622" s="3"/>
      <c r="B2622" s="3"/>
      <c r="C2622" s="3"/>
      <c r="D2622" s="3"/>
      <c r="E2622" s="3"/>
      <c r="F2622" s="3"/>
      <c r="G2622" s="3"/>
      <c r="H2622" s="3"/>
      <c r="I2622" s="3"/>
      <c r="J2622" s="3"/>
    </row>
    <row r="2623" spans="1:10" x14ac:dyDescent="0.3">
      <c r="A2623" s="3"/>
      <c r="B2623" s="3"/>
      <c r="C2623" s="3"/>
      <c r="D2623" s="3"/>
      <c r="E2623" s="3"/>
      <c r="F2623" s="3"/>
      <c r="G2623" s="3"/>
      <c r="H2623" s="3"/>
      <c r="I2623" s="3"/>
      <c r="J2623" s="3"/>
    </row>
    <row r="2624" spans="1:10" x14ac:dyDescent="0.3">
      <c r="A2624" s="3"/>
      <c r="B2624" s="3"/>
      <c r="C2624" s="3"/>
      <c r="D2624" s="3"/>
      <c r="E2624" s="3"/>
      <c r="F2624" s="3"/>
      <c r="G2624" s="3"/>
      <c r="H2624" s="3"/>
      <c r="I2624" s="3"/>
      <c r="J2624" s="3"/>
    </row>
    <row r="2625" spans="1:10" x14ac:dyDescent="0.3">
      <c r="A2625" s="3"/>
      <c r="B2625" s="3"/>
      <c r="C2625" s="3"/>
      <c r="D2625" s="3"/>
      <c r="E2625" s="3"/>
      <c r="F2625" s="3"/>
      <c r="G2625" s="3"/>
      <c r="H2625" s="3"/>
      <c r="I2625" s="3"/>
      <c r="J2625" s="3"/>
    </row>
    <row r="2626" spans="1:10" x14ac:dyDescent="0.3">
      <c r="A2626" s="3"/>
      <c r="B2626" s="3"/>
      <c r="C2626" s="3"/>
      <c r="D2626" s="3"/>
      <c r="E2626" s="3"/>
      <c r="F2626" s="3"/>
      <c r="G2626" s="3"/>
      <c r="H2626" s="3"/>
      <c r="I2626" s="3"/>
      <c r="J2626" s="3"/>
    </row>
    <row r="2627" spans="1:10" x14ac:dyDescent="0.3">
      <c r="A2627" s="3"/>
      <c r="B2627" s="3"/>
      <c r="C2627" s="3"/>
      <c r="D2627" s="3"/>
      <c r="E2627" s="3"/>
      <c r="F2627" s="3"/>
      <c r="G2627" s="3"/>
      <c r="H2627" s="3"/>
      <c r="I2627" s="3"/>
      <c r="J2627" s="3"/>
    </row>
    <row r="2628" spans="1:10" x14ac:dyDescent="0.3">
      <c r="A2628" s="3"/>
      <c r="B2628" s="3"/>
      <c r="C2628" s="3"/>
      <c r="D2628" s="3"/>
      <c r="E2628" s="3"/>
      <c r="F2628" s="3"/>
      <c r="G2628" s="3"/>
      <c r="H2628" s="3"/>
      <c r="I2628" s="3"/>
      <c r="J2628" s="3"/>
    </row>
    <row r="2629" spans="1:10" x14ac:dyDescent="0.3">
      <c r="A2629" s="3"/>
      <c r="B2629" s="3"/>
      <c r="C2629" s="3"/>
      <c r="D2629" s="3"/>
      <c r="E2629" s="3"/>
      <c r="F2629" s="3"/>
      <c r="G2629" s="3"/>
      <c r="H2629" s="3"/>
      <c r="I2629" s="3"/>
      <c r="J2629" s="3"/>
    </row>
    <row r="2630" spans="1:10" x14ac:dyDescent="0.3">
      <c r="A2630" s="3"/>
      <c r="B2630" s="3"/>
      <c r="C2630" s="3"/>
      <c r="D2630" s="3"/>
      <c r="E2630" s="3"/>
      <c r="F2630" s="3"/>
      <c r="G2630" s="3"/>
      <c r="H2630" s="3"/>
      <c r="I2630" s="3"/>
      <c r="J2630" s="3"/>
    </row>
    <row r="2631" spans="1:10" x14ac:dyDescent="0.3">
      <c r="A2631" s="3"/>
      <c r="B2631" s="3"/>
      <c r="C2631" s="3"/>
      <c r="D2631" s="3"/>
      <c r="E2631" s="3"/>
      <c r="F2631" s="3"/>
      <c r="G2631" s="3"/>
      <c r="H2631" s="3"/>
      <c r="I2631" s="3"/>
      <c r="J2631" s="3"/>
    </row>
    <row r="2632" spans="1:10" x14ac:dyDescent="0.3">
      <c r="A2632" s="3"/>
      <c r="B2632" s="3"/>
      <c r="C2632" s="3"/>
      <c r="D2632" s="3"/>
      <c r="E2632" s="3"/>
      <c r="F2632" s="3"/>
      <c r="G2632" s="3"/>
      <c r="H2632" s="3"/>
      <c r="I2632" s="3"/>
      <c r="J2632" s="3"/>
    </row>
    <row r="2633" spans="1:10" x14ac:dyDescent="0.3">
      <c r="A2633" s="3"/>
      <c r="B2633" s="3"/>
      <c r="C2633" s="3"/>
      <c r="D2633" s="3"/>
      <c r="E2633" s="3"/>
      <c r="F2633" s="3"/>
      <c r="G2633" s="3"/>
      <c r="H2633" s="3"/>
      <c r="I2633" s="3"/>
      <c r="J2633" s="3"/>
    </row>
    <row r="2634" spans="1:10" x14ac:dyDescent="0.3">
      <c r="A2634" s="3"/>
      <c r="B2634" s="3"/>
      <c r="C2634" s="3"/>
      <c r="D2634" s="3"/>
      <c r="E2634" s="3"/>
      <c r="F2634" s="3"/>
      <c r="G2634" s="3"/>
      <c r="H2634" s="3"/>
      <c r="I2634" s="3"/>
      <c r="J2634" s="3"/>
    </row>
    <row r="2635" spans="1:10" x14ac:dyDescent="0.3">
      <c r="A2635" s="3"/>
      <c r="B2635" s="3"/>
      <c r="C2635" s="3"/>
      <c r="D2635" s="3"/>
      <c r="E2635" s="3"/>
      <c r="F2635" s="3"/>
      <c r="G2635" s="3"/>
      <c r="H2635" s="3"/>
      <c r="I2635" s="3"/>
      <c r="J2635" s="3"/>
    </row>
    <row r="2636" spans="1:10" x14ac:dyDescent="0.3">
      <c r="A2636" s="3"/>
      <c r="B2636" s="3"/>
      <c r="C2636" s="3"/>
      <c r="D2636" s="3"/>
      <c r="E2636" s="3"/>
      <c r="F2636" s="3"/>
      <c r="G2636" s="3"/>
      <c r="H2636" s="3"/>
      <c r="I2636" s="3"/>
      <c r="J2636" s="3"/>
    </row>
    <row r="2637" spans="1:10" x14ac:dyDescent="0.3">
      <c r="A2637" s="3"/>
      <c r="B2637" s="3"/>
      <c r="C2637" s="3"/>
      <c r="D2637" s="3"/>
      <c r="E2637" s="3"/>
      <c r="F2637" s="3"/>
      <c r="G2637" s="3"/>
      <c r="H2637" s="3"/>
      <c r="I2637" s="3"/>
      <c r="J2637" s="3"/>
    </row>
    <row r="2638" spans="1:10" x14ac:dyDescent="0.3">
      <c r="A2638" s="3"/>
      <c r="B2638" s="3"/>
      <c r="C2638" s="3"/>
      <c r="D2638" s="3"/>
      <c r="E2638" s="3"/>
      <c r="F2638" s="3"/>
      <c r="G2638" s="3"/>
      <c r="H2638" s="3"/>
      <c r="I2638" s="3"/>
      <c r="J2638" s="3"/>
    </row>
    <row r="2639" spans="1:10" x14ac:dyDescent="0.3">
      <c r="A2639" s="3"/>
      <c r="B2639" s="3"/>
      <c r="C2639" s="3"/>
      <c r="D2639" s="3"/>
      <c r="E2639" s="3"/>
      <c r="F2639" s="3"/>
      <c r="G2639" s="3"/>
      <c r="H2639" s="3"/>
      <c r="I2639" s="3"/>
      <c r="J2639" s="3"/>
    </row>
    <row r="2640" spans="1:10" x14ac:dyDescent="0.3">
      <c r="A2640" s="3"/>
      <c r="B2640" s="3"/>
      <c r="C2640" s="3"/>
      <c r="D2640" s="3"/>
      <c r="E2640" s="3"/>
      <c r="F2640" s="3"/>
      <c r="G2640" s="3"/>
      <c r="H2640" s="3"/>
      <c r="I2640" s="3"/>
      <c r="J2640" s="3"/>
    </row>
    <row r="2641" spans="1:10" x14ac:dyDescent="0.3">
      <c r="A2641" s="3"/>
      <c r="B2641" s="3"/>
      <c r="C2641" s="3"/>
      <c r="D2641" s="3"/>
      <c r="E2641" s="3"/>
      <c r="F2641" s="3"/>
      <c r="G2641" s="3"/>
      <c r="H2641" s="3"/>
      <c r="I2641" s="3"/>
      <c r="J2641" s="3"/>
    </row>
    <row r="2642" spans="1:10" x14ac:dyDescent="0.3">
      <c r="A2642" s="3"/>
      <c r="B2642" s="3"/>
      <c r="C2642" s="3"/>
      <c r="D2642" s="3"/>
      <c r="E2642" s="3"/>
      <c r="F2642" s="3"/>
      <c r="G2642" s="3"/>
      <c r="H2642" s="3"/>
      <c r="I2642" s="3"/>
      <c r="J2642" s="3"/>
    </row>
    <row r="2643" spans="1:10" x14ac:dyDescent="0.3">
      <c r="A2643" s="3"/>
      <c r="B2643" s="3"/>
      <c r="C2643" s="3"/>
      <c r="D2643" s="3"/>
      <c r="E2643" s="3"/>
      <c r="F2643" s="3"/>
      <c r="G2643" s="3"/>
      <c r="H2643" s="3"/>
      <c r="I2643" s="3"/>
      <c r="J2643" s="3"/>
    </row>
    <row r="2644" spans="1:10" x14ac:dyDescent="0.3">
      <c r="A2644" s="3"/>
      <c r="B2644" s="3"/>
      <c r="C2644" s="3"/>
      <c r="D2644" s="3"/>
      <c r="E2644" s="3"/>
      <c r="F2644" s="3"/>
      <c r="G2644" s="3"/>
      <c r="H2644" s="3"/>
      <c r="I2644" s="3"/>
      <c r="J2644" s="3"/>
    </row>
    <row r="2645" spans="1:10" x14ac:dyDescent="0.3">
      <c r="A2645" s="3"/>
      <c r="B2645" s="3"/>
      <c r="C2645" s="3"/>
      <c r="D2645" s="3"/>
      <c r="E2645" s="3"/>
      <c r="F2645" s="3"/>
      <c r="G2645" s="3"/>
      <c r="H2645" s="3"/>
      <c r="I2645" s="3"/>
      <c r="J2645" s="3"/>
    </row>
    <row r="2646" spans="1:10" x14ac:dyDescent="0.3">
      <c r="A2646" s="3"/>
      <c r="B2646" s="3"/>
      <c r="C2646" s="3"/>
      <c r="D2646" s="3"/>
      <c r="E2646" s="3"/>
      <c r="F2646" s="3"/>
      <c r="G2646" s="3"/>
      <c r="H2646" s="3"/>
      <c r="I2646" s="3"/>
      <c r="J2646" s="3"/>
    </row>
    <row r="2647" spans="1:10" x14ac:dyDescent="0.3">
      <c r="A2647" s="3"/>
      <c r="B2647" s="3"/>
      <c r="C2647" s="3"/>
      <c r="D2647" s="3"/>
      <c r="E2647" s="3"/>
      <c r="F2647" s="3"/>
      <c r="G2647" s="3"/>
      <c r="H2647" s="3"/>
      <c r="I2647" s="3"/>
      <c r="J2647" s="3"/>
    </row>
    <row r="2648" spans="1:10" x14ac:dyDescent="0.3">
      <c r="A2648" s="3"/>
      <c r="B2648" s="3"/>
      <c r="C2648" s="3"/>
      <c r="D2648" s="3"/>
      <c r="E2648" s="3"/>
      <c r="F2648" s="3"/>
      <c r="G2648" s="3"/>
      <c r="H2648" s="3"/>
      <c r="I2648" s="3"/>
      <c r="J2648" s="3"/>
    </row>
    <row r="2649" spans="1:10" x14ac:dyDescent="0.3">
      <c r="A2649" s="3"/>
      <c r="B2649" s="3"/>
      <c r="C2649" s="3"/>
      <c r="D2649" s="3"/>
      <c r="E2649" s="3"/>
      <c r="F2649" s="3"/>
      <c r="G2649" s="3"/>
      <c r="H2649" s="3"/>
      <c r="I2649" s="3"/>
      <c r="J2649" s="3"/>
    </row>
    <row r="2650" spans="1:10" x14ac:dyDescent="0.3">
      <c r="A2650" s="3"/>
      <c r="B2650" s="3"/>
      <c r="C2650" s="3"/>
      <c r="D2650" s="3"/>
      <c r="E2650" s="3"/>
      <c r="F2650" s="3"/>
      <c r="G2650" s="3"/>
      <c r="H2650" s="3"/>
      <c r="I2650" s="3"/>
      <c r="J2650" s="3"/>
    </row>
    <row r="2651" spans="1:10" x14ac:dyDescent="0.3">
      <c r="A2651" s="3"/>
      <c r="B2651" s="3"/>
      <c r="C2651" s="3"/>
      <c r="D2651" s="3"/>
      <c r="E2651" s="3"/>
      <c r="F2651" s="3"/>
      <c r="G2651" s="3"/>
      <c r="H2651" s="3"/>
      <c r="I2651" s="3"/>
      <c r="J2651" s="3"/>
    </row>
    <row r="2652" spans="1:10" x14ac:dyDescent="0.3">
      <c r="A2652" s="3"/>
      <c r="B2652" s="3"/>
      <c r="C2652" s="3"/>
      <c r="D2652" s="3"/>
      <c r="E2652" s="3"/>
      <c r="F2652" s="3"/>
      <c r="G2652" s="3"/>
      <c r="H2652" s="3"/>
      <c r="I2652" s="3"/>
      <c r="J2652" s="3"/>
    </row>
    <row r="2653" spans="1:10" x14ac:dyDescent="0.3">
      <c r="A2653" s="3"/>
      <c r="B2653" s="3"/>
      <c r="C2653" s="3"/>
      <c r="D2653" s="3"/>
      <c r="E2653" s="3"/>
      <c r="F2653" s="3"/>
      <c r="G2653" s="3"/>
      <c r="H2653" s="3"/>
      <c r="I2653" s="3"/>
      <c r="J2653" s="3"/>
    </row>
    <row r="2654" spans="1:10" x14ac:dyDescent="0.3">
      <c r="A2654" s="3"/>
      <c r="B2654" s="3"/>
      <c r="C2654" s="3"/>
      <c r="D2654" s="3"/>
      <c r="E2654" s="3"/>
      <c r="F2654" s="3"/>
      <c r="G2654" s="3"/>
      <c r="H2654" s="3"/>
      <c r="I2654" s="3"/>
      <c r="J2654" s="3"/>
    </row>
    <row r="2655" spans="1:10" x14ac:dyDescent="0.3">
      <c r="A2655" s="3"/>
      <c r="B2655" s="3"/>
      <c r="C2655" s="3"/>
      <c r="D2655" s="3"/>
      <c r="E2655" s="3"/>
      <c r="F2655" s="3"/>
      <c r="G2655" s="3"/>
      <c r="H2655" s="3"/>
      <c r="I2655" s="3"/>
      <c r="J2655" s="3"/>
    </row>
    <row r="2656" spans="1:10" x14ac:dyDescent="0.3">
      <c r="A2656" s="3"/>
      <c r="B2656" s="3"/>
      <c r="C2656" s="3"/>
      <c r="D2656" s="3"/>
      <c r="E2656" s="3"/>
      <c r="F2656" s="3"/>
      <c r="G2656" s="3"/>
      <c r="H2656" s="3"/>
      <c r="I2656" s="3"/>
      <c r="J2656" s="3"/>
    </row>
    <row r="2657" spans="1:10" x14ac:dyDescent="0.3">
      <c r="A2657" s="3"/>
      <c r="B2657" s="3"/>
      <c r="C2657" s="3"/>
      <c r="D2657" s="3"/>
      <c r="E2657" s="3"/>
      <c r="F2657" s="3"/>
      <c r="G2657" s="3"/>
      <c r="H2657" s="3"/>
      <c r="I2657" s="3"/>
      <c r="J2657" s="3"/>
    </row>
    <row r="2658" spans="1:10" x14ac:dyDescent="0.3">
      <c r="A2658" s="3"/>
      <c r="B2658" s="3"/>
      <c r="C2658" s="3"/>
      <c r="D2658" s="3"/>
      <c r="E2658" s="3"/>
      <c r="F2658" s="3"/>
      <c r="G2658" s="3"/>
      <c r="H2658" s="3"/>
      <c r="I2658" s="3"/>
      <c r="J2658" s="3"/>
    </row>
    <row r="2659" spans="1:10" x14ac:dyDescent="0.3">
      <c r="A2659" s="3"/>
      <c r="B2659" s="3"/>
      <c r="C2659" s="3"/>
      <c r="D2659" s="3"/>
      <c r="E2659" s="3"/>
      <c r="F2659" s="3"/>
      <c r="G2659" s="3"/>
      <c r="H2659" s="3"/>
      <c r="I2659" s="3"/>
      <c r="J2659" s="3"/>
    </row>
    <row r="2660" spans="1:10" x14ac:dyDescent="0.3">
      <c r="A2660" s="3"/>
      <c r="B2660" s="3"/>
      <c r="C2660" s="3"/>
      <c r="D2660" s="3"/>
      <c r="E2660" s="3"/>
      <c r="F2660" s="3"/>
      <c r="G2660" s="3"/>
      <c r="H2660" s="3"/>
      <c r="I2660" s="3"/>
      <c r="J2660" s="3"/>
    </row>
    <row r="2661" spans="1:10" x14ac:dyDescent="0.3">
      <c r="A2661" s="3"/>
      <c r="B2661" s="3"/>
      <c r="C2661" s="3"/>
      <c r="D2661" s="3"/>
      <c r="E2661" s="3"/>
      <c r="F2661" s="3"/>
      <c r="G2661" s="3"/>
      <c r="H2661" s="3"/>
      <c r="I2661" s="3"/>
      <c r="J2661" s="3"/>
    </row>
    <row r="2662" spans="1:10" x14ac:dyDescent="0.3">
      <c r="A2662" s="3"/>
      <c r="B2662" s="3"/>
      <c r="C2662" s="3"/>
      <c r="D2662" s="3"/>
      <c r="E2662" s="3"/>
      <c r="F2662" s="3"/>
      <c r="G2662" s="3"/>
      <c r="H2662" s="3"/>
      <c r="I2662" s="3"/>
      <c r="J2662" s="3"/>
    </row>
    <row r="2663" spans="1:10" x14ac:dyDescent="0.3">
      <c r="A2663" s="3"/>
      <c r="B2663" s="3"/>
      <c r="C2663" s="3"/>
      <c r="D2663" s="3"/>
      <c r="E2663" s="3"/>
      <c r="F2663" s="3"/>
      <c r="G2663" s="3"/>
      <c r="H2663" s="3"/>
      <c r="I2663" s="3"/>
      <c r="J2663" s="3"/>
    </row>
    <row r="2664" spans="1:10" x14ac:dyDescent="0.3">
      <c r="A2664" s="3"/>
      <c r="B2664" s="3"/>
      <c r="C2664" s="3"/>
      <c r="D2664" s="3"/>
      <c r="E2664" s="3"/>
      <c r="F2664" s="3"/>
      <c r="G2664" s="3"/>
      <c r="H2664" s="3"/>
      <c r="I2664" s="3"/>
      <c r="J2664" s="3"/>
    </row>
    <row r="2665" spans="1:10" x14ac:dyDescent="0.3">
      <c r="A2665" s="3"/>
      <c r="B2665" s="3"/>
      <c r="C2665" s="3"/>
      <c r="D2665" s="3"/>
      <c r="E2665" s="3"/>
      <c r="F2665" s="3"/>
      <c r="G2665" s="3"/>
      <c r="H2665" s="3"/>
      <c r="I2665" s="3"/>
      <c r="J2665" s="3"/>
    </row>
    <row r="2666" spans="1:10" x14ac:dyDescent="0.3">
      <c r="A2666" s="3"/>
      <c r="B2666" s="3"/>
      <c r="C2666" s="3"/>
      <c r="D2666" s="3"/>
      <c r="E2666" s="3"/>
      <c r="F2666" s="3"/>
      <c r="G2666" s="3"/>
      <c r="H2666" s="3"/>
      <c r="I2666" s="3"/>
      <c r="J2666" s="3"/>
    </row>
    <row r="2667" spans="1:10" x14ac:dyDescent="0.3">
      <c r="A2667" s="3"/>
      <c r="B2667" s="3"/>
      <c r="C2667" s="3"/>
      <c r="D2667" s="3"/>
      <c r="E2667" s="3"/>
      <c r="F2667" s="3"/>
      <c r="G2667" s="3"/>
      <c r="H2667" s="3"/>
      <c r="I2667" s="3"/>
      <c r="J2667" s="3"/>
    </row>
    <row r="2668" spans="1:10" x14ac:dyDescent="0.3">
      <c r="A2668" s="3"/>
      <c r="B2668" s="3"/>
      <c r="C2668" s="3"/>
      <c r="D2668" s="3"/>
      <c r="E2668" s="3"/>
      <c r="F2668" s="3"/>
      <c r="G2668" s="3"/>
      <c r="H2668" s="3"/>
      <c r="I2668" s="3"/>
      <c r="J2668" s="3"/>
    </row>
    <row r="2669" spans="1:10" x14ac:dyDescent="0.3">
      <c r="A2669" s="3"/>
      <c r="B2669" s="3"/>
      <c r="C2669" s="3"/>
      <c r="D2669" s="3"/>
      <c r="E2669" s="3"/>
      <c r="F2669" s="3"/>
      <c r="G2669" s="3"/>
      <c r="H2669" s="3"/>
      <c r="I2669" s="3"/>
      <c r="J2669" s="3"/>
    </row>
    <row r="2670" spans="1:10" x14ac:dyDescent="0.3">
      <c r="A2670" s="3"/>
      <c r="B2670" s="3"/>
      <c r="C2670" s="3"/>
      <c r="D2670" s="3"/>
      <c r="E2670" s="3"/>
      <c r="F2670" s="3"/>
      <c r="G2670" s="3"/>
      <c r="H2670" s="3"/>
      <c r="I2670" s="3"/>
      <c r="J2670" s="3"/>
    </row>
    <row r="2671" spans="1:10" x14ac:dyDescent="0.3">
      <c r="A2671" s="3"/>
      <c r="B2671" s="3"/>
      <c r="C2671" s="3"/>
      <c r="D2671" s="3"/>
      <c r="E2671" s="3"/>
      <c r="F2671" s="3"/>
      <c r="G2671" s="3"/>
      <c r="H2671" s="3"/>
      <c r="I2671" s="3"/>
      <c r="J2671" s="3"/>
    </row>
    <row r="2672" spans="1:10" x14ac:dyDescent="0.3">
      <c r="A2672" s="3"/>
      <c r="B2672" s="3"/>
      <c r="C2672" s="3"/>
      <c r="D2672" s="3"/>
      <c r="E2672" s="3"/>
      <c r="F2672" s="3"/>
      <c r="G2672" s="3"/>
      <c r="H2672" s="3"/>
      <c r="I2672" s="3"/>
      <c r="J2672" s="3"/>
    </row>
    <row r="2673" spans="1:10" x14ac:dyDescent="0.3">
      <c r="A2673" s="3"/>
      <c r="B2673" s="3"/>
      <c r="C2673" s="3"/>
      <c r="D2673" s="3"/>
      <c r="E2673" s="3"/>
      <c r="F2673" s="3"/>
      <c r="G2673" s="3"/>
      <c r="H2673" s="3"/>
      <c r="I2673" s="3"/>
      <c r="J2673" s="3"/>
    </row>
    <row r="2674" spans="1:10" x14ac:dyDescent="0.3">
      <c r="A2674" s="3"/>
      <c r="B2674" s="3"/>
      <c r="C2674" s="3"/>
      <c r="D2674" s="3"/>
      <c r="E2674" s="3"/>
      <c r="F2674" s="3"/>
      <c r="G2674" s="3"/>
      <c r="H2674" s="3"/>
      <c r="I2674" s="3"/>
      <c r="J2674" s="3"/>
    </row>
    <row r="2675" spans="1:10" x14ac:dyDescent="0.3">
      <c r="A2675" s="3"/>
      <c r="B2675" s="3"/>
      <c r="C2675" s="3"/>
      <c r="D2675" s="3"/>
      <c r="E2675" s="3"/>
      <c r="F2675" s="3"/>
      <c r="G2675" s="3"/>
      <c r="H2675" s="3"/>
      <c r="I2675" s="3"/>
      <c r="J2675" s="3"/>
    </row>
    <row r="2676" spans="1:10" x14ac:dyDescent="0.3">
      <c r="A2676" s="3"/>
      <c r="B2676" s="3"/>
      <c r="C2676" s="3"/>
      <c r="D2676" s="3"/>
      <c r="E2676" s="3"/>
      <c r="F2676" s="3"/>
      <c r="G2676" s="3"/>
      <c r="H2676" s="3"/>
      <c r="I2676" s="3"/>
      <c r="J2676" s="3"/>
    </row>
    <row r="2677" spans="1:10" x14ac:dyDescent="0.3">
      <c r="A2677" s="3"/>
      <c r="B2677" s="3"/>
      <c r="C2677" s="3"/>
      <c r="D2677" s="3"/>
      <c r="E2677" s="3"/>
      <c r="F2677" s="3"/>
      <c r="G2677" s="3"/>
      <c r="H2677" s="3"/>
      <c r="I2677" s="3"/>
      <c r="J2677" s="3"/>
    </row>
    <row r="2678" spans="1:10" x14ac:dyDescent="0.3">
      <c r="A2678" s="3"/>
      <c r="B2678" s="3"/>
      <c r="C2678" s="3"/>
      <c r="D2678" s="3"/>
      <c r="E2678" s="3"/>
      <c r="F2678" s="3"/>
      <c r="G2678" s="3"/>
      <c r="H2678" s="3"/>
      <c r="I2678" s="3"/>
      <c r="J2678" s="3"/>
    </row>
    <row r="2679" spans="1:10" x14ac:dyDescent="0.3">
      <c r="A2679" s="3"/>
      <c r="B2679" s="3"/>
      <c r="C2679" s="3"/>
      <c r="D2679" s="3"/>
      <c r="E2679" s="3"/>
      <c r="F2679" s="3"/>
      <c r="G2679" s="3"/>
      <c r="H2679" s="3"/>
      <c r="I2679" s="3"/>
      <c r="J2679" s="3"/>
    </row>
    <row r="2680" spans="1:10" x14ac:dyDescent="0.3">
      <c r="A2680" s="3"/>
      <c r="B2680" s="3"/>
      <c r="C2680" s="3"/>
      <c r="D2680" s="3"/>
      <c r="E2680" s="3"/>
      <c r="F2680" s="3"/>
      <c r="G2680" s="3"/>
      <c r="H2680" s="3"/>
      <c r="I2680" s="3"/>
      <c r="J2680" s="3"/>
    </row>
    <row r="2681" spans="1:10" x14ac:dyDescent="0.3">
      <c r="A2681" s="3"/>
      <c r="B2681" s="3"/>
      <c r="C2681" s="3"/>
      <c r="D2681" s="3"/>
      <c r="E2681" s="3"/>
      <c r="F2681" s="3"/>
      <c r="G2681" s="3"/>
      <c r="H2681" s="3"/>
      <c r="I2681" s="3"/>
      <c r="J2681" s="3"/>
    </row>
    <row r="2682" spans="1:10" x14ac:dyDescent="0.3">
      <c r="A2682" s="3"/>
      <c r="B2682" s="3"/>
      <c r="C2682" s="3"/>
      <c r="D2682" s="3"/>
      <c r="E2682" s="3"/>
      <c r="F2682" s="3"/>
      <c r="G2682" s="3"/>
      <c r="H2682" s="3"/>
      <c r="I2682" s="3"/>
      <c r="J2682" s="3"/>
    </row>
    <row r="2683" spans="1:10" x14ac:dyDescent="0.3">
      <c r="A2683" s="3"/>
      <c r="B2683" s="3"/>
      <c r="C2683" s="3"/>
      <c r="D2683" s="3"/>
      <c r="E2683" s="3"/>
      <c r="F2683" s="3"/>
      <c r="G2683" s="3"/>
      <c r="H2683" s="3"/>
      <c r="I2683" s="3"/>
      <c r="J2683" s="3"/>
    </row>
    <row r="2684" spans="1:10" x14ac:dyDescent="0.3">
      <c r="A2684" s="3"/>
      <c r="B2684" s="3"/>
      <c r="C2684" s="3"/>
      <c r="D2684" s="3"/>
      <c r="E2684" s="3"/>
      <c r="F2684" s="3"/>
      <c r="G2684" s="3"/>
      <c r="H2684" s="3"/>
      <c r="I2684" s="3"/>
      <c r="J2684" s="3"/>
    </row>
    <row r="2685" spans="1:10" x14ac:dyDescent="0.3">
      <c r="A2685" s="3"/>
      <c r="B2685" s="3"/>
      <c r="C2685" s="3"/>
      <c r="D2685" s="3"/>
      <c r="E2685" s="3"/>
      <c r="F2685" s="3"/>
      <c r="G2685" s="3"/>
      <c r="H2685" s="3"/>
      <c r="I2685" s="3"/>
      <c r="J2685" s="3"/>
    </row>
    <row r="2686" spans="1:10" x14ac:dyDescent="0.3">
      <c r="A2686" s="3"/>
      <c r="B2686" s="3"/>
      <c r="C2686" s="3"/>
      <c r="D2686" s="3"/>
      <c r="E2686" s="3"/>
      <c r="F2686" s="3"/>
      <c r="G2686" s="3"/>
      <c r="H2686" s="3"/>
      <c r="I2686" s="3"/>
      <c r="J2686" s="3"/>
    </row>
    <row r="2687" spans="1:10" x14ac:dyDescent="0.3">
      <c r="A2687" s="3"/>
      <c r="B2687" s="3"/>
      <c r="C2687" s="3"/>
      <c r="D2687" s="3"/>
      <c r="E2687" s="3"/>
      <c r="F2687" s="3"/>
      <c r="G2687" s="3"/>
      <c r="H2687" s="3"/>
      <c r="I2687" s="3"/>
      <c r="J2687" s="3"/>
    </row>
    <row r="2688" spans="1:10" x14ac:dyDescent="0.3">
      <c r="A2688" s="3"/>
      <c r="B2688" s="3"/>
      <c r="C2688" s="3"/>
      <c r="D2688" s="3"/>
      <c r="E2688" s="3"/>
      <c r="F2688" s="3"/>
      <c r="G2688" s="3"/>
      <c r="H2688" s="3"/>
      <c r="I2688" s="3"/>
      <c r="J2688" s="3"/>
    </row>
    <row r="2689" spans="1:10" x14ac:dyDescent="0.3">
      <c r="A2689" s="3"/>
      <c r="B2689" s="3"/>
      <c r="C2689" s="3"/>
      <c r="D2689" s="3"/>
      <c r="E2689" s="3"/>
      <c r="F2689" s="3"/>
      <c r="G2689" s="3"/>
      <c r="H2689" s="3"/>
      <c r="I2689" s="3"/>
      <c r="J2689" s="3"/>
    </row>
    <row r="2690" spans="1:10" x14ac:dyDescent="0.3">
      <c r="A2690" s="3"/>
      <c r="B2690" s="3"/>
      <c r="C2690" s="3"/>
      <c r="D2690" s="3"/>
      <c r="E2690" s="3"/>
      <c r="F2690" s="3"/>
      <c r="G2690" s="3"/>
      <c r="H2690" s="3"/>
      <c r="I2690" s="3"/>
      <c r="J2690" s="3"/>
    </row>
    <row r="2691" spans="1:10" x14ac:dyDescent="0.3">
      <c r="A2691" s="3"/>
      <c r="B2691" s="3"/>
      <c r="C2691" s="3"/>
      <c r="D2691" s="3"/>
      <c r="E2691" s="3"/>
      <c r="F2691" s="3"/>
      <c r="G2691" s="3"/>
      <c r="H2691" s="3"/>
      <c r="I2691" s="3"/>
      <c r="J2691" s="3"/>
    </row>
    <row r="2692" spans="1:10" x14ac:dyDescent="0.3">
      <c r="A2692" s="3"/>
      <c r="B2692" s="3"/>
      <c r="C2692" s="3"/>
      <c r="D2692" s="3"/>
      <c r="E2692" s="3"/>
      <c r="F2692" s="3"/>
      <c r="G2692" s="3"/>
      <c r="H2692" s="3"/>
      <c r="I2692" s="3"/>
      <c r="J2692" s="3"/>
    </row>
    <row r="2693" spans="1:10" x14ac:dyDescent="0.3">
      <c r="A2693" s="3"/>
      <c r="B2693" s="3"/>
      <c r="C2693" s="3"/>
      <c r="D2693" s="3"/>
      <c r="E2693" s="3"/>
      <c r="F2693" s="3"/>
      <c r="G2693" s="3"/>
      <c r="H2693" s="3"/>
      <c r="I2693" s="3"/>
      <c r="J2693" s="3"/>
    </row>
    <row r="2694" spans="1:10" x14ac:dyDescent="0.3">
      <c r="A2694" s="3"/>
      <c r="B2694" s="3"/>
      <c r="C2694" s="3"/>
      <c r="D2694" s="3"/>
      <c r="E2694" s="3"/>
      <c r="F2694" s="3"/>
      <c r="G2694" s="3"/>
      <c r="H2694" s="3"/>
      <c r="I2694" s="3"/>
      <c r="J2694" s="3"/>
    </row>
    <row r="2695" spans="1:10" x14ac:dyDescent="0.3">
      <c r="A2695" s="3"/>
      <c r="B2695" s="3"/>
      <c r="C2695" s="3"/>
      <c r="D2695" s="3"/>
      <c r="E2695" s="3"/>
      <c r="F2695" s="3"/>
      <c r="G2695" s="3"/>
      <c r="H2695" s="3"/>
      <c r="I2695" s="3"/>
      <c r="J2695" s="3"/>
    </row>
    <row r="2696" spans="1:10" x14ac:dyDescent="0.3">
      <c r="A2696" s="3"/>
      <c r="B2696" s="3"/>
      <c r="C2696" s="3"/>
      <c r="D2696" s="3"/>
      <c r="E2696" s="3"/>
      <c r="F2696" s="3"/>
      <c r="G2696" s="3"/>
      <c r="H2696" s="3"/>
      <c r="I2696" s="3"/>
      <c r="J2696" s="3"/>
    </row>
    <row r="2697" spans="1:10" x14ac:dyDescent="0.3">
      <c r="A2697" s="3"/>
      <c r="B2697" s="3"/>
      <c r="C2697" s="3"/>
      <c r="D2697" s="3"/>
      <c r="E2697" s="3"/>
      <c r="F2697" s="3"/>
      <c r="G2697" s="3"/>
      <c r="H2697" s="3"/>
      <c r="I2697" s="3"/>
      <c r="J2697" s="3"/>
    </row>
    <row r="2698" spans="1:10" x14ac:dyDescent="0.3">
      <c r="A2698" s="3"/>
      <c r="B2698" s="3"/>
      <c r="C2698" s="3"/>
      <c r="D2698" s="3"/>
      <c r="E2698" s="3"/>
      <c r="F2698" s="3"/>
      <c r="G2698" s="3"/>
      <c r="H2698" s="3"/>
      <c r="I2698" s="3"/>
      <c r="J2698" s="3"/>
    </row>
    <row r="2699" spans="1:10" x14ac:dyDescent="0.3">
      <c r="A2699" s="3"/>
      <c r="B2699" s="3"/>
      <c r="C2699" s="3"/>
      <c r="D2699" s="3"/>
      <c r="E2699" s="3"/>
      <c r="F2699" s="3"/>
      <c r="G2699" s="3"/>
      <c r="H2699" s="3"/>
      <c r="I2699" s="3"/>
      <c r="J2699" s="3"/>
    </row>
    <row r="2700" spans="1:10" x14ac:dyDescent="0.3">
      <c r="A2700" s="3"/>
      <c r="B2700" s="3"/>
      <c r="C2700" s="3"/>
      <c r="D2700" s="3"/>
      <c r="E2700" s="3"/>
      <c r="F2700" s="3"/>
      <c r="G2700" s="3"/>
      <c r="H2700" s="3"/>
      <c r="I2700" s="3"/>
      <c r="J2700" s="3"/>
    </row>
    <row r="2701" spans="1:10" x14ac:dyDescent="0.3">
      <c r="A2701" s="3"/>
      <c r="B2701" s="3"/>
      <c r="C2701" s="3"/>
      <c r="D2701" s="3"/>
      <c r="E2701" s="3"/>
      <c r="F2701" s="3"/>
      <c r="G2701" s="3"/>
      <c r="H2701" s="3"/>
      <c r="I2701" s="3"/>
      <c r="J2701" s="3"/>
    </row>
    <row r="2702" spans="1:10" x14ac:dyDescent="0.3">
      <c r="A2702" s="3"/>
      <c r="B2702" s="3"/>
      <c r="C2702" s="3"/>
      <c r="D2702" s="3"/>
      <c r="E2702" s="3"/>
      <c r="F2702" s="3"/>
      <c r="G2702" s="3"/>
      <c r="H2702" s="3"/>
      <c r="I2702" s="3"/>
      <c r="J2702" s="3"/>
    </row>
    <row r="2703" spans="1:10" x14ac:dyDescent="0.3">
      <c r="A2703" s="3"/>
      <c r="B2703" s="3"/>
      <c r="C2703" s="3"/>
      <c r="D2703" s="3"/>
      <c r="E2703" s="3"/>
      <c r="F2703" s="3"/>
      <c r="G2703" s="3"/>
      <c r="H2703" s="3"/>
      <c r="I2703" s="3"/>
      <c r="J2703" s="3"/>
    </row>
    <row r="2704" spans="1:10" x14ac:dyDescent="0.3">
      <c r="A2704" s="3"/>
      <c r="B2704" s="3"/>
      <c r="C2704" s="3"/>
      <c r="D2704" s="3"/>
      <c r="E2704" s="3"/>
      <c r="F2704" s="3"/>
      <c r="G2704" s="3"/>
      <c r="H2704" s="3"/>
      <c r="I2704" s="3"/>
      <c r="J2704" s="3"/>
    </row>
    <row r="2705" spans="1:10" x14ac:dyDescent="0.3">
      <c r="A2705" s="3"/>
      <c r="B2705" s="3"/>
      <c r="C2705" s="3"/>
      <c r="D2705" s="3"/>
      <c r="E2705" s="3"/>
      <c r="F2705" s="3"/>
      <c r="G2705" s="3"/>
      <c r="H2705" s="3"/>
      <c r="I2705" s="3"/>
      <c r="J2705" s="3"/>
    </row>
    <row r="2706" spans="1:10" x14ac:dyDescent="0.3">
      <c r="A2706" s="3"/>
      <c r="B2706" s="3"/>
      <c r="C2706" s="3"/>
      <c r="D2706" s="3"/>
      <c r="E2706" s="3"/>
      <c r="F2706" s="3"/>
      <c r="G2706" s="3"/>
      <c r="H2706" s="3"/>
      <c r="I2706" s="3"/>
      <c r="J2706" s="3"/>
    </row>
    <row r="2707" spans="1:10" x14ac:dyDescent="0.3">
      <c r="A2707" s="3"/>
      <c r="B2707" s="3"/>
      <c r="C2707" s="3"/>
      <c r="D2707" s="3"/>
      <c r="E2707" s="3"/>
      <c r="F2707" s="3"/>
      <c r="G2707" s="3"/>
      <c r="H2707" s="3"/>
      <c r="I2707" s="3"/>
      <c r="J2707" s="3"/>
    </row>
    <row r="2708" spans="1:10" x14ac:dyDescent="0.3">
      <c r="A2708" s="3"/>
      <c r="B2708" s="3"/>
      <c r="C2708" s="3"/>
      <c r="D2708" s="3"/>
      <c r="E2708" s="3"/>
      <c r="F2708" s="3"/>
      <c r="G2708" s="3"/>
      <c r="H2708" s="3"/>
      <c r="I2708" s="3"/>
      <c r="J2708" s="3"/>
    </row>
    <row r="2709" spans="1:10" x14ac:dyDescent="0.3">
      <c r="A2709" s="3"/>
      <c r="B2709" s="3"/>
      <c r="C2709" s="3"/>
      <c r="D2709" s="3"/>
      <c r="E2709" s="3"/>
      <c r="F2709" s="3"/>
      <c r="G2709" s="3"/>
      <c r="H2709" s="3"/>
      <c r="I2709" s="3"/>
      <c r="J2709" s="3"/>
    </row>
    <row r="2710" spans="1:10" x14ac:dyDescent="0.3">
      <c r="A2710" s="3"/>
      <c r="B2710" s="3"/>
      <c r="C2710" s="3"/>
      <c r="D2710" s="3"/>
      <c r="E2710" s="3"/>
      <c r="F2710" s="3"/>
      <c r="G2710" s="3"/>
      <c r="H2710" s="3"/>
      <c r="I2710" s="3"/>
      <c r="J2710" s="3"/>
    </row>
    <row r="2711" spans="1:10" x14ac:dyDescent="0.3">
      <c r="A2711" s="3"/>
      <c r="B2711" s="3"/>
      <c r="C2711" s="3"/>
      <c r="D2711" s="3"/>
      <c r="E2711" s="3"/>
      <c r="F2711" s="3"/>
      <c r="G2711" s="3"/>
      <c r="H2711" s="3"/>
      <c r="I2711" s="3"/>
      <c r="J2711" s="3"/>
    </row>
    <row r="2712" spans="1:10" x14ac:dyDescent="0.3">
      <c r="A2712" s="3"/>
      <c r="B2712" s="3"/>
      <c r="C2712" s="3"/>
      <c r="D2712" s="3"/>
      <c r="E2712" s="3"/>
      <c r="F2712" s="3"/>
      <c r="G2712" s="3"/>
      <c r="H2712" s="3"/>
      <c r="I2712" s="3"/>
      <c r="J2712" s="3"/>
    </row>
    <row r="2713" spans="1:10" x14ac:dyDescent="0.3">
      <c r="A2713" s="3"/>
      <c r="B2713" s="3"/>
      <c r="C2713" s="3"/>
      <c r="D2713" s="3"/>
      <c r="E2713" s="3"/>
      <c r="F2713" s="3"/>
      <c r="G2713" s="3"/>
      <c r="H2713" s="3"/>
      <c r="I2713" s="3"/>
      <c r="J2713" s="3"/>
    </row>
    <row r="2714" spans="1:10" x14ac:dyDescent="0.3">
      <c r="A2714" s="3"/>
      <c r="B2714" s="3"/>
      <c r="C2714" s="3"/>
      <c r="D2714" s="3"/>
      <c r="E2714" s="3"/>
      <c r="F2714" s="3"/>
      <c r="G2714" s="3"/>
      <c r="H2714" s="3"/>
      <c r="I2714" s="3"/>
      <c r="J2714" s="3"/>
    </row>
    <row r="2715" spans="1:10" x14ac:dyDescent="0.3">
      <c r="A2715" s="3"/>
      <c r="B2715" s="3"/>
      <c r="C2715" s="3"/>
      <c r="D2715" s="3"/>
      <c r="E2715" s="3"/>
      <c r="F2715" s="3"/>
      <c r="G2715" s="3"/>
      <c r="H2715" s="3"/>
      <c r="I2715" s="3"/>
      <c r="J2715" s="3"/>
    </row>
    <row r="2716" spans="1:10" x14ac:dyDescent="0.3">
      <c r="A2716" s="3"/>
      <c r="B2716" s="3"/>
      <c r="C2716" s="3"/>
      <c r="D2716" s="3"/>
      <c r="E2716" s="3"/>
      <c r="F2716" s="3"/>
      <c r="G2716" s="3"/>
      <c r="H2716" s="3"/>
      <c r="I2716" s="3"/>
      <c r="J2716" s="3"/>
    </row>
    <row r="2717" spans="1:10" x14ac:dyDescent="0.3">
      <c r="A2717" s="3"/>
      <c r="B2717" s="3"/>
      <c r="C2717" s="3"/>
      <c r="D2717" s="3"/>
      <c r="E2717" s="3"/>
      <c r="F2717" s="3"/>
      <c r="G2717" s="3"/>
      <c r="H2717" s="3"/>
      <c r="I2717" s="3"/>
      <c r="J2717" s="3"/>
    </row>
    <row r="2718" spans="1:10" x14ac:dyDescent="0.3">
      <c r="A2718" s="3"/>
      <c r="B2718" s="3"/>
      <c r="C2718" s="3"/>
      <c r="D2718" s="3"/>
      <c r="E2718" s="3"/>
      <c r="F2718" s="3"/>
      <c r="G2718" s="3"/>
      <c r="H2718" s="3"/>
      <c r="I2718" s="3"/>
      <c r="J2718" s="3"/>
    </row>
    <row r="2719" spans="1:10" x14ac:dyDescent="0.3">
      <c r="A2719" s="3"/>
      <c r="B2719" s="3"/>
      <c r="C2719" s="3"/>
      <c r="D2719" s="3"/>
      <c r="E2719" s="3"/>
      <c r="F2719" s="3"/>
      <c r="G2719" s="3"/>
      <c r="H2719" s="3"/>
      <c r="I2719" s="3"/>
      <c r="J2719" s="3"/>
    </row>
    <row r="2720" spans="1:10" x14ac:dyDescent="0.3">
      <c r="A2720" s="3"/>
      <c r="B2720" s="3"/>
      <c r="C2720" s="3"/>
      <c r="D2720" s="3"/>
      <c r="E2720" s="3"/>
      <c r="F2720" s="3"/>
      <c r="G2720" s="3"/>
      <c r="H2720" s="3"/>
      <c r="I2720" s="3"/>
      <c r="J2720" s="3"/>
    </row>
    <row r="2721" spans="1:10" x14ac:dyDescent="0.3">
      <c r="A2721" s="3"/>
      <c r="B2721" s="3"/>
      <c r="C2721" s="3"/>
      <c r="D2721" s="3"/>
      <c r="E2721" s="3"/>
      <c r="F2721" s="3"/>
      <c r="G2721" s="3"/>
      <c r="H2721" s="3"/>
      <c r="I2721" s="3"/>
      <c r="J2721" s="3"/>
    </row>
    <row r="2722" spans="1:10" x14ac:dyDescent="0.3">
      <c r="A2722" s="3"/>
      <c r="B2722" s="3"/>
      <c r="C2722" s="3"/>
      <c r="D2722" s="3"/>
      <c r="E2722" s="3"/>
      <c r="F2722" s="3"/>
      <c r="G2722" s="3"/>
      <c r="H2722" s="3"/>
      <c r="I2722" s="3"/>
      <c r="J2722" s="3"/>
    </row>
    <row r="2723" spans="1:10" x14ac:dyDescent="0.3">
      <c r="A2723" s="3"/>
      <c r="B2723" s="3"/>
      <c r="C2723" s="3"/>
      <c r="D2723" s="3"/>
      <c r="E2723" s="3"/>
      <c r="F2723" s="3"/>
      <c r="G2723" s="3"/>
      <c r="H2723" s="3"/>
      <c r="I2723" s="3"/>
      <c r="J2723" s="3"/>
    </row>
    <row r="2724" spans="1:10" x14ac:dyDescent="0.3">
      <c r="A2724" s="3"/>
      <c r="B2724" s="3"/>
      <c r="C2724" s="3"/>
      <c r="D2724" s="3"/>
      <c r="E2724" s="3"/>
      <c r="F2724" s="3"/>
      <c r="G2724" s="3"/>
      <c r="H2724" s="3"/>
      <c r="I2724" s="3"/>
      <c r="J2724" s="3"/>
    </row>
    <row r="2725" spans="1:10" x14ac:dyDescent="0.3">
      <c r="A2725" s="3"/>
      <c r="B2725" s="3"/>
      <c r="C2725" s="3"/>
      <c r="D2725" s="3"/>
      <c r="E2725" s="3"/>
      <c r="F2725" s="3"/>
      <c r="G2725" s="3"/>
      <c r="H2725" s="3"/>
      <c r="I2725" s="3"/>
      <c r="J2725" s="3"/>
    </row>
    <row r="2726" spans="1:10" x14ac:dyDescent="0.3">
      <c r="A2726" s="3"/>
      <c r="B2726" s="3"/>
      <c r="C2726" s="3"/>
      <c r="D2726" s="3"/>
      <c r="E2726" s="3"/>
      <c r="F2726" s="3"/>
      <c r="G2726" s="3"/>
      <c r="H2726" s="3"/>
      <c r="I2726" s="3"/>
      <c r="J2726" s="3"/>
    </row>
    <row r="2727" spans="1:10" x14ac:dyDescent="0.3">
      <c r="A2727" s="3"/>
      <c r="B2727" s="3"/>
      <c r="C2727" s="3"/>
      <c r="D2727" s="3"/>
      <c r="E2727" s="3"/>
      <c r="F2727" s="3"/>
      <c r="G2727" s="3"/>
      <c r="H2727" s="3"/>
      <c r="I2727" s="3"/>
      <c r="J2727" s="3"/>
    </row>
    <row r="2728" spans="1:10" x14ac:dyDescent="0.3">
      <c r="A2728" s="3"/>
      <c r="B2728" s="3"/>
      <c r="C2728" s="3"/>
      <c r="D2728" s="3"/>
      <c r="E2728" s="3"/>
      <c r="F2728" s="3"/>
      <c r="G2728" s="3"/>
      <c r="H2728" s="3"/>
      <c r="I2728" s="3"/>
      <c r="J2728" s="3"/>
    </row>
    <row r="2729" spans="1:10" x14ac:dyDescent="0.3">
      <c r="A2729" s="3"/>
      <c r="B2729" s="3"/>
      <c r="C2729" s="3"/>
      <c r="D2729" s="3"/>
      <c r="E2729" s="3"/>
      <c r="F2729" s="3"/>
      <c r="G2729" s="3"/>
      <c r="H2729" s="3"/>
      <c r="I2729" s="3"/>
      <c r="J2729" s="3"/>
    </row>
    <row r="2730" spans="1:10" x14ac:dyDescent="0.3">
      <c r="A2730" s="3"/>
      <c r="B2730" s="3"/>
      <c r="C2730" s="3"/>
      <c r="D2730" s="3"/>
      <c r="E2730" s="3"/>
      <c r="F2730" s="3"/>
      <c r="G2730" s="3"/>
      <c r="H2730" s="3"/>
      <c r="I2730" s="3"/>
      <c r="J2730" s="3"/>
    </row>
    <row r="2731" spans="1:10" x14ac:dyDescent="0.3">
      <c r="A2731" s="3"/>
      <c r="B2731" s="3"/>
      <c r="C2731" s="3"/>
      <c r="D2731" s="3"/>
      <c r="E2731" s="3"/>
      <c r="F2731" s="3"/>
      <c r="G2731" s="3"/>
      <c r="H2731" s="3"/>
      <c r="I2731" s="3"/>
      <c r="J2731" s="3"/>
    </row>
    <row r="2732" spans="1:10" x14ac:dyDescent="0.3">
      <c r="A2732" s="3"/>
      <c r="B2732" s="3"/>
      <c r="C2732" s="3"/>
      <c r="D2732" s="3"/>
      <c r="E2732" s="3"/>
      <c r="F2732" s="3"/>
      <c r="G2732" s="3"/>
      <c r="H2732" s="3"/>
      <c r="I2732" s="3"/>
      <c r="J2732" s="3"/>
    </row>
    <row r="2733" spans="1:10" x14ac:dyDescent="0.3">
      <c r="A2733" s="3"/>
      <c r="B2733" s="3"/>
      <c r="C2733" s="3"/>
      <c r="D2733" s="3"/>
      <c r="E2733" s="3"/>
      <c r="F2733" s="3"/>
      <c r="G2733" s="3"/>
      <c r="H2733" s="3"/>
      <c r="I2733" s="3"/>
      <c r="J2733" s="3"/>
    </row>
    <row r="2734" spans="1:10" x14ac:dyDescent="0.3">
      <c r="A2734" s="3"/>
      <c r="B2734" s="3"/>
      <c r="C2734" s="3"/>
      <c r="D2734" s="3"/>
      <c r="E2734" s="3"/>
      <c r="F2734" s="3"/>
      <c r="G2734" s="3"/>
      <c r="H2734" s="3"/>
      <c r="I2734" s="3"/>
      <c r="J2734" s="3"/>
    </row>
    <row r="2735" spans="1:10" x14ac:dyDescent="0.3">
      <c r="A2735" s="3"/>
      <c r="B2735" s="3"/>
      <c r="C2735" s="3"/>
      <c r="D2735" s="3"/>
      <c r="E2735" s="3"/>
      <c r="F2735" s="3"/>
      <c r="G2735" s="3"/>
      <c r="H2735" s="3"/>
      <c r="I2735" s="3"/>
      <c r="J2735" s="3"/>
    </row>
    <row r="2736" spans="1:10" x14ac:dyDescent="0.3">
      <c r="A2736" s="3"/>
      <c r="B2736" s="3"/>
      <c r="C2736" s="3"/>
      <c r="D2736" s="3"/>
      <c r="E2736" s="3"/>
      <c r="F2736" s="3"/>
      <c r="G2736" s="3"/>
      <c r="H2736" s="3"/>
      <c r="I2736" s="3"/>
      <c r="J2736" s="3"/>
    </row>
    <row r="2737" spans="1:10" x14ac:dyDescent="0.3">
      <c r="A2737" s="3"/>
      <c r="B2737" s="3"/>
      <c r="C2737" s="3"/>
      <c r="D2737" s="3"/>
      <c r="E2737" s="3"/>
      <c r="F2737" s="3"/>
      <c r="G2737" s="3"/>
      <c r="H2737" s="3"/>
      <c r="I2737" s="3"/>
      <c r="J2737" s="3"/>
    </row>
    <row r="2738" spans="1:10" x14ac:dyDescent="0.3">
      <c r="A2738" s="3"/>
      <c r="B2738" s="3"/>
      <c r="C2738" s="3"/>
      <c r="D2738" s="3"/>
      <c r="E2738" s="3"/>
      <c r="F2738" s="3"/>
      <c r="G2738" s="3"/>
      <c r="H2738" s="3"/>
      <c r="I2738" s="3"/>
      <c r="J2738" s="3"/>
    </row>
    <row r="2739" spans="1:10" x14ac:dyDescent="0.3">
      <c r="A2739" s="3"/>
      <c r="B2739" s="3"/>
      <c r="C2739" s="3"/>
      <c r="D2739" s="3"/>
      <c r="E2739" s="3"/>
      <c r="F2739" s="3"/>
      <c r="G2739" s="3"/>
      <c r="H2739" s="3"/>
      <c r="I2739" s="3"/>
      <c r="J2739" s="3"/>
    </row>
    <row r="2740" spans="1:10" x14ac:dyDescent="0.3">
      <c r="A2740" s="3"/>
      <c r="B2740" s="3"/>
      <c r="C2740" s="3"/>
      <c r="D2740" s="3"/>
      <c r="E2740" s="3"/>
      <c r="F2740" s="3"/>
      <c r="G2740" s="3"/>
      <c r="H2740" s="3"/>
      <c r="I2740" s="3"/>
      <c r="J2740" s="3"/>
    </row>
    <row r="2741" spans="1:10" x14ac:dyDescent="0.3">
      <c r="A2741" s="3"/>
      <c r="B2741" s="3"/>
      <c r="C2741" s="3"/>
      <c r="D2741" s="3"/>
      <c r="E2741" s="3"/>
      <c r="F2741" s="3"/>
      <c r="G2741" s="3"/>
      <c r="H2741" s="3"/>
      <c r="I2741" s="3"/>
      <c r="J2741" s="3"/>
    </row>
    <row r="2742" spans="1:10" x14ac:dyDescent="0.3">
      <c r="A2742" s="3"/>
      <c r="B2742" s="3"/>
      <c r="C2742" s="3"/>
      <c r="D2742" s="3"/>
      <c r="E2742" s="3"/>
      <c r="F2742" s="3"/>
      <c r="G2742" s="3"/>
      <c r="H2742" s="3"/>
      <c r="I2742" s="3"/>
      <c r="J2742" s="3"/>
    </row>
    <row r="2743" spans="1:10" x14ac:dyDescent="0.3">
      <c r="A2743" s="3"/>
      <c r="B2743" s="3"/>
      <c r="C2743" s="3"/>
      <c r="D2743" s="3"/>
      <c r="E2743" s="3"/>
      <c r="F2743" s="3"/>
      <c r="G2743" s="3"/>
      <c r="H2743" s="3"/>
      <c r="I2743" s="3"/>
      <c r="J2743" s="3"/>
    </row>
    <row r="2744" spans="1:10" x14ac:dyDescent="0.3">
      <c r="A2744" s="3"/>
      <c r="B2744" s="3"/>
      <c r="C2744" s="3"/>
      <c r="D2744" s="3"/>
      <c r="E2744" s="3"/>
      <c r="F2744" s="3"/>
      <c r="G2744" s="3"/>
      <c r="H2744" s="3"/>
      <c r="I2744" s="3"/>
      <c r="J2744" s="3"/>
    </row>
    <row r="2745" spans="1:10" x14ac:dyDescent="0.3">
      <c r="A2745" s="3"/>
      <c r="B2745" s="3"/>
      <c r="C2745" s="3"/>
      <c r="D2745" s="3"/>
      <c r="E2745" s="3"/>
      <c r="F2745" s="3"/>
      <c r="G2745" s="3"/>
      <c r="H2745" s="3"/>
      <c r="I2745" s="3"/>
      <c r="J2745" s="3"/>
    </row>
    <row r="2746" spans="1:10" x14ac:dyDescent="0.3">
      <c r="A2746" s="3"/>
      <c r="B2746" s="3"/>
      <c r="C2746" s="3"/>
      <c r="D2746" s="3"/>
      <c r="E2746" s="3"/>
      <c r="F2746" s="3"/>
      <c r="G2746" s="3"/>
      <c r="H2746" s="3"/>
      <c r="I2746" s="3"/>
      <c r="J2746" s="3"/>
    </row>
    <row r="2747" spans="1:10" x14ac:dyDescent="0.3">
      <c r="A2747" s="3"/>
      <c r="B2747" s="3"/>
      <c r="C2747" s="3"/>
      <c r="D2747" s="3"/>
      <c r="E2747" s="3"/>
      <c r="F2747" s="3"/>
      <c r="G2747" s="3"/>
      <c r="H2747" s="3"/>
      <c r="I2747" s="3"/>
      <c r="J2747" s="3"/>
    </row>
    <row r="2748" spans="1:10" x14ac:dyDescent="0.3">
      <c r="A2748" s="3"/>
      <c r="B2748" s="3"/>
      <c r="C2748" s="3"/>
      <c r="D2748" s="3"/>
      <c r="E2748" s="3"/>
      <c r="F2748" s="3"/>
      <c r="G2748" s="3"/>
      <c r="H2748" s="3"/>
      <c r="I2748" s="3"/>
      <c r="J2748" s="3"/>
    </row>
    <row r="2749" spans="1:10" x14ac:dyDescent="0.3">
      <c r="A2749" s="3"/>
      <c r="B2749" s="3"/>
      <c r="C2749" s="3"/>
      <c r="D2749" s="3"/>
      <c r="E2749" s="3"/>
      <c r="F2749" s="3"/>
      <c r="G2749" s="3"/>
      <c r="H2749" s="3"/>
      <c r="I2749" s="3"/>
      <c r="J2749" s="3"/>
    </row>
    <row r="2750" spans="1:10" x14ac:dyDescent="0.3">
      <c r="A2750" s="3"/>
      <c r="B2750" s="3"/>
      <c r="C2750" s="3"/>
      <c r="D2750" s="3"/>
      <c r="E2750" s="3"/>
      <c r="F2750" s="3"/>
      <c r="G2750" s="3"/>
      <c r="H2750" s="3"/>
      <c r="I2750" s="3"/>
      <c r="J2750" s="3"/>
    </row>
    <row r="2751" spans="1:10" x14ac:dyDescent="0.3">
      <c r="A2751" s="3"/>
      <c r="B2751" s="3"/>
      <c r="C2751" s="3"/>
      <c r="D2751" s="3"/>
      <c r="E2751" s="3"/>
      <c r="F2751" s="3"/>
      <c r="G2751" s="3"/>
      <c r="H2751" s="3"/>
      <c r="I2751" s="3"/>
      <c r="J2751" s="3"/>
    </row>
    <row r="2752" spans="1:10" x14ac:dyDescent="0.3">
      <c r="A2752" s="3"/>
      <c r="B2752" s="3"/>
      <c r="C2752" s="3"/>
      <c r="D2752" s="3"/>
      <c r="E2752" s="3"/>
      <c r="F2752" s="3"/>
      <c r="G2752" s="3"/>
      <c r="H2752" s="3"/>
      <c r="I2752" s="3"/>
      <c r="J2752" s="3"/>
    </row>
    <row r="2753" spans="1:10" x14ac:dyDescent="0.3">
      <c r="A2753" s="3"/>
      <c r="B2753" s="3"/>
      <c r="C2753" s="3"/>
      <c r="D2753" s="3"/>
      <c r="E2753" s="3"/>
      <c r="F2753" s="3"/>
      <c r="G2753" s="3"/>
      <c r="H2753" s="3"/>
      <c r="I2753" s="3"/>
      <c r="J2753" s="3"/>
    </row>
    <row r="2754" spans="1:10" x14ac:dyDescent="0.3">
      <c r="A2754" s="3"/>
      <c r="B2754" s="3"/>
      <c r="C2754" s="3"/>
      <c r="D2754" s="3"/>
      <c r="E2754" s="3"/>
      <c r="F2754" s="3"/>
      <c r="G2754" s="3"/>
      <c r="H2754" s="3"/>
      <c r="I2754" s="3"/>
      <c r="J2754" s="3"/>
    </row>
    <row r="2755" spans="1:10" x14ac:dyDescent="0.3">
      <c r="A2755" s="3"/>
      <c r="B2755" s="3"/>
      <c r="C2755" s="3"/>
      <c r="D2755" s="3"/>
      <c r="E2755" s="3"/>
      <c r="F2755" s="3"/>
      <c r="G2755" s="3"/>
      <c r="H2755" s="3"/>
      <c r="I2755" s="3"/>
      <c r="J2755" s="3"/>
    </row>
    <row r="2756" spans="1:10" x14ac:dyDescent="0.3">
      <c r="A2756" s="3"/>
      <c r="B2756" s="3"/>
      <c r="C2756" s="3"/>
      <c r="D2756" s="3"/>
      <c r="E2756" s="3"/>
      <c r="F2756" s="3"/>
      <c r="G2756" s="3"/>
      <c r="H2756" s="3"/>
      <c r="I2756" s="3"/>
      <c r="J2756" s="3"/>
    </row>
    <row r="2757" spans="1:10" x14ac:dyDescent="0.3">
      <c r="A2757" s="3"/>
      <c r="B2757" s="3"/>
      <c r="C2757" s="3"/>
      <c r="D2757" s="3"/>
      <c r="E2757" s="3"/>
      <c r="F2757" s="3"/>
      <c r="G2757" s="3"/>
      <c r="H2757" s="3"/>
      <c r="I2757" s="3"/>
      <c r="J2757" s="3"/>
    </row>
    <row r="2758" spans="1:10" x14ac:dyDescent="0.3">
      <c r="A2758" s="3"/>
      <c r="B2758" s="3"/>
      <c r="C2758" s="3"/>
      <c r="D2758" s="3"/>
      <c r="E2758" s="3"/>
      <c r="F2758" s="3"/>
      <c r="G2758" s="3"/>
      <c r="H2758" s="3"/>
      <c r="I2758" s="3"/>
      <c r="J2758" s="3"/>
    </row>
    <row r="2759" spans="1:10" x14ac:dyDescent="0.3">
      <c r="A2759" s="3"/>
      <c r="B2759" s="3"/>
      <c r="C2759" s="3"/>
      <c r="D2759" s="3"/>
      <c r="E2759" s="3"/>
      <c r="F2759" s="3"/>
      <c r="G2759" s="3"/>
      <c r="H2759" s="3"/>
      <c r="I2759" s="3"/>
      <c r="J2759" s="3"/>
    </row>
    <row r="2760" spans="1:10" x14ac:dyDescent="0.3">
      <c r="A2760" s="3"/>
      <c r="B2760" s="3"/>
      <c r="C2760" s="3"/>
      <c r="D2760" s="3"/>
      <c r="E2760" s="3"/>
      <c r="F2760" s="3"/>
      <c r="G2760" s="3"/>
      <c r="H2760" s="3"/>
      <c r="I2760" s="3"/>
      <c r="J2760" s="3"/>
    </row>
    <row r="2761" spans="1:10" x14ac:dyDescent="0.3">
      <c r="A2761" s="3"/>
      <c r="B2761" s="3"/>
      <c r="C2761" s="3"/>
      <c r="D2761" s="3"/>
      <c r="E2761" s="3"/>
      <c r="F2761" s="3"/>
      <c r="G2761" s="3"/>
      <c r="H2761" s="3"/>
      <c r="I2761" s="3"/>
      <c r="J2761" s="3"/>
    </row>
    <row r="2762" spans="1:10" x14ac:dyDescent="0.3">
      <c r="A2762" s="3"/>
      <c r="B2762" s="3"/>
      <c r="C2762" s="3"/>
      <c r="D2762" s="3"/>
      <c r="E2762" s="3"/>
      <c r="F2762" s="3"/>
      <c r="G2762" s="3"/>
      <c r="H2762" s="3"/>
      <c r="I2762" s="3"/>
      <c r="J2762" s="3"/>
    </row>
    <row r="2763" spans="1:10" x14ac:dyDescent="0.3">
      <c r="A2763" s="3"/>
      <c r="B2763" s="3"/>
      <c r="C2763" s="3"/>
      <c r="D2763" s="3"/>
      <c r="E2763" s="3"/>
      <c r="F2763" s="3"/>
      <c r="G2763" s="3"/>
      <c r="H2763" s="3"/>
      <c r="I2763" s="3"/>
      <c r="J2763" s="3"/>
    </row>
    <row r="2764" spans="1:10" x14ac:dyDescent="0.3">
      <c r="A2764" s="3"/>
      <c r="B2764" s="3"/>
      <c r="C2764" s="3"/>
      <c r="D2764" s="3"/>
      <c r="E2764" s="3"/>
      <c r="F2764" s="3"/>
      <c r="G2764" s="3"/>
      <c r="H2764" s="3"/>
      <c r="I2764" s="3"/>
      <c r="J2764" s="3"/>
    </row>
    <row r="2765" spans="1:10" x14ac:dyDescent="0.3">
      <c r="A2765" s="3"/>
      <c r="B2765" s="3"/>
      <c r="C2765" s="3"/>
      <c r="D2765" s="3"/>
      <c r="E2765" s="3"/>
      <c r="F2765" s="3"/>
      <c r="G2765" s="3"/>
      <c r="H2765" s="3"/>
      <c r="I2765" s="3"/>
      <c r="J2765" s="3"/>
    </row>
    <row r="2766" spans="1:10" x14ac:dyDescent="0.3">
      <c r="A2766" s="3"/>
      <c r="B2766" s="3"/>
      <c r="C2766" s="3"/>
      <c r="D2766" s="3"/>
      <c r="E2766" s="3"/>
      <c r="F2766" s="3"/>
      <c r="G2766" s="3"/>
      <c r="H2766" s="3"/>
      <c r="I2766" s="3"/>
      <c r="J2766" s="3"/>
    </row>
    <row r="2767" spans="1:10" x14ac:dyDescent="0.3">
      <c r="A2767" s="3"/>
      <c r="B2767" s="3"/>
      <c r="C2767" s="3"/>
      <c r="D2767" s="3"/>
      <c r="E2767" s="3"/>
      <c r="F2767" s="3"/>
      <c r="G2767" s="3"/>
      <c r="H2767" s="3"/>
      <c r="I2767" s="3"/>
      <c r="J2767" s="3"/>
    </row>
    <row r="2768" spans="1:10" x14ac:dyDescent="0.3">
      <c r="A2768" s="3"/>
      <c r="B2768" s="3"/>
      <c r="C2768" s="3"/>
      <c r="D2768" s="3"/>
      <c r="E2768" s="3"/>
      <c r="F2768" s="3"/>
      <c r="G2768" s="3"/>
      <c r="H2768" s="3"/>
      <c r="I2768" s="3"/>
      <c r="J2768" s="3"/>
    </row>
    <row r="2769" spans="1:10" x14ac:dyDescent="0.3">
      <c r="A2769" s="3"/>
      <c r="B2769" s="3"/>
      <c r="C2769" s="3"/>
      <c r="D2769" s="3"/>
      <c r="E2769" s="3"/>
      <c r="F2769" s="3"/>
      <c r="G2769" s="3"/>
      <c r="H2769" s="3"/>
      <c r="I2769" s="3"/>
      <c r="J2769" s="3"/>
    </row>
    <row r="2770" spans="1:10" x14ac:dyDescent="0.3">
      <c r="A2770" s="3"/>
      <c r="B2770" s="3"/>
      <c r="C2770" s="3"/>
      <c r="D2770" s="3"/>
      <c r="E2770" s="3"/>
      <c r="F2770" s="3"/>
      <c r="G2770" s="3"/>
      <c r="H2770" s="3"/>
      <c r="I2770" s="3"/>
      <c r="J2770" s="3"/>
    </row>
    <row r="2771" spans="1:10" x14ac:dyDescent="0.3">
      <c r="A2771" s="3"/>
      <c r="B2771" s="3"/>
      <c r="C2771" s="3"/>
      <c r="D2771" s="3"/>
      <c r="E2771" s="3"/>
      <c r="F2771" s="3"/>
      <c r="G2771" s="3"/>
      <c r="H2771" s="3"/>
      <c r="I2771" s="3"/>
      <c r="J2771" s="3"/>
    </row>
    <row r="2772" spans="1:10" x14ac:dyDescent="0.3">
      <c r="A2772" s="3"/>
      <c r="B2772" s="3"/>
      <c r="C2772" s="3"/>
      <c r="D2772" s="3"/>
      <c r="E2772" s="3"/>
      <c r="F2772" s="3"/>
      <c r="G2772" s="3"/>
      <c r="H2772" s="3"/>
      <c r="I2772" s="3"/>
      <c r="J2772" s="3"/>
    </row>
    <row r="2773" spans="1:10" x14ac:dyDescent="0.3">
      <c r="A2773" s="3"/>
      <c r="B2773" s="3"/>
      <c r="C2773" s="3"/>
      <c r="D2773" s="3"/>
      <c r="E2773" s="3"/>
      <c r="F2773" s="3"/>
      <c r="G2773" s="3"/>
      <c r="H2773" s="3"/>
      <c r="I2773" s="3"/>
      <c r="J2773" s="3"/>
    </row>
    <row r="2774" spans="1:10" x14ac:dyDescent="0.3">
      <c r="A2774" s="3"/>
      <c r="B2774" s="3"/>
      <c r="C2774" s="3"/>
      <c r="D2774" s="3"/>
      <c r="E2774" s="3"/>
      <c r="F2774" s="3"/>
      <c r="G2774" s="3"/>
      <c r="H2774" s="3"/>
      <c r="I2774" s="3"/>
      <c r="J2774" s="3"/>
    </row>
    <row r="2775" spans="1:10" x14ac:dyDescent="0.3">
      <c r="A2775" s="3"/>
      <c r="B2775" s="3"/>
      <c r="C2775" s="3"/>
      <c r="D2775" s="3"/>
      <c r="E2775" s="3"/>
      <c r="F2775" s="3"/>
      <c r="G2775" s="3"/>
      <c r="H2775" s="3"/>
      <c r="I2775" s="3"/>
      <c r="J2775" s="3"/>
    </row>
    <row r="2776" spans="1:10" x14ac:dyDescent="0.3">
      <c r="A2776" s="3"/>
      <c r="B2776" s="3"/>
      <c r="C2776" s="3"/>
      <c r="D2776" s="3"/>
      <c r="E2776" s="3"/>
      <c r="F2776" s="3"/>
      <c r="G2776" s="3"/>
      <c r="H2776" s="3"/>
      <c r="I2776" s="3"/>
      <c r="J2776" s="3"/>
    </row>
    <row r="2777" spans="1:10" x14ac:dyDescent="0.3">
      <c r="A2777" s="3"/>
      <c r="B2777" s="3"/>
      <c r="C2777" s="3"/>
      <c r="D2777" s="3"/>
      <c r="E2777" s="3"/>
      <c r="F2777" s="3"/>
      <c r="G2777" s="3"/>
      <c r="H2777" s="3"/>
      <c r="I2777" s="3"/>
      <c r="J2777" s="3"/>
    </row>
    <row r="2778" spans="1:10" x14ac:dyDescent="0.3">
      <c r="A2778" s="3"/>
      <c r="B2778" s="3"/>
      <c r="C2778" s="3"/>
      <c r="D2778" s="3"/>
      <c r="E2778" s="3"/>
      <c r="F2778" s="3"/>
      <c r="G2778" s="3"/>
      <c r="H2778" s="3"/>
      <c r="I2778" s="3"/>
      <c r="J2778" s="3"/>
    </row>
    <row r="2779" spans="1:10" x14ac:dyDescent="0.3">
      <c r="A2779" s="3"/>
      <c r="B2779" s="3"/>
      <c r="C2779" s="3"/>
      <c r="D2779" s="3"/>
      <c r="E2779" s="3"/>
      <c r="F2779" s="3"/>
      <c r="G2779" s="3"/>
      <c r="H2779" s="3"/>
      <c r="I2779" s="3"/>
      <c r="J2779" s="3"/>
    </row>
    <row r="2780" spans="1:10" x14ac:dyDescent="0.3">
      <c r="A2780" s="3"/>
      <c r="B2780" s="3"/>
      <c r="C2780" s="3"/>
      <c r="D2780" s="3"/>
      <c r="E2780" s="3"/>
      <c r="F2780" s="3"/>
      <c r="G2780" s="3"/>
      <c r="H2780" s="3"/>
      <c r="I2780" s="3"/>
      <c r="J2780" s="3"/>
    </row>
    <row r="2781" spans="1:10" x14ac:dyDescent="0.3">
      <c r="A2781" s="3"/>
      <c r="B2781" s="3"/>
      <c r="C2781" s="3"/>
      <c r="D2781" s="3"/>
      <c r="E2781" s="3"/>
      <c r="F2781" s="3"/>
      <c r="G2781" s="3"/>
      <c r="H2781" s="3"/>
      <c r="I2781" s="3"/>
      <c r="J2781" s="3"/>
    </row>
    <row r="2782" spans="1:10" x14ac:dyDescent="0.3">
      <c r="A2782" s="3"/>
      <c r="B2782" s="3"/>
      <c r="C2782" s="3"/>
      <c r="D2782" s="3"/>
      <c r="E2782" s="3"/>
      <c r="F2782" s="3"/>
      <c r="G2782" s="3"/>
      <c r="H2782" s="3"/>
      <c r="I2782" s="3"/>
      <c r="J2782" s="3"/>
    </row>
    <row r="2783" spans="1:10" x14ac:dyDescent="0.3">
      <c r="A2783" s="3"/>
      <c r="B2783" s="3"/>
      <c r="C2783" s="3"/>
      <c r="D2783" s="3"/>
      <c r="E2783" s="3"/>
      <c r="F2783" s="3"/>
      <c r="G2783" s="3"/>
      <c r="H2783" s="3"/>
      <c r="I2783" s="3"/>
      <c r="J2783" s="3"/>
    </row>
    <row r="2784" spans="1:10" x14ac:dyDescent="0.3">
      <c r="A2784" s="3"/>
      <c r="B2784" s="3"/>
      <c r="C2784" s="3"/>
      <c r="D2784" s="3"/>
      <c r="E2784" s="3"/>
      <c r="F2784" s="3"/>
      <c r="G2784" s="3"/>
      <c r="H2784" s="3"/>
      <c r="I2784" s="3"/>
      <c r="J2784" s="3"/>
    </row>
    <row r="2785" spans="1:10" x14ac:dyDescent="0.3">
      <c r="A2785" s="3"/>
      <c r="B2785" s="3"/>
      <c r="C2785" s="3"/>
      <c r="D2785" s="3"/>
      <c r="E2785" s="3"/>
      <c r="F2785" s="3"/>
      <c r="G2785" s="3"/>
      <c r="H2785" s="3"/>
      <c r="I2785" s="3"/>
      <c r="J2785" s="3"/>
    </row>
    <row r="2786" spans="1:10" x14ac:dyDescent="0.3">
      <c r="A2786" s="3"/>
      <c r="B2786" s="3"/>
      <c r="C2786" s="3"/>
      <c r="D2786" s="3"/>
      <c r="E2786" s="3"/>
      <c r="F2786" s="3"/>
      <c r="G2786" s="3"/>
      <c r="H2786" s="3"/>
      <c r="I2786" s="3"/>
      <c r="J2786" s="3"/>
    </row>
    <row r="2787" spans="1:10" x14ac:dyDescent="0.3">
      <c r="A2787" s="3"/>
      <c r="B2787" s="3"/>
      <c r="C2787" s="3"/>
      <c r="D2787" s="3"/>
      <c r="E2787" s="3"/>
      <c r="F2787" s="3"/>
      <c r="G2787" s="3"/>
      <c r="H2787" s="3"/>
      <c r="I2787" s="3"/>
      <c r="J2787" s="3"/>
    </row>
    <row r="2788" spans="1:10" x14ac:dyDescent="0.3">
      <c r="A2788" s="3"/>
      <c r="B2788" s="3"/>
      <c r="C2788" s="3"/>
      <c r="D2788" s="3"/>
      <c r="E2788" s="3"/>
      <c r="F2788" s="3"/>
      <c r="G2788" s="3"/>
      <c r="H2788" s="3"/>
      <c r="I2788" s="3"/>
      <c r="J2788" s="3"/>
    </row>
    <row r="2789" spans="1:10" x14ac:dyDescent="0.3">
      <c r="A2789" s="3"/>
      <c r="B2789" s="3"/>
      <c r="C2789" s="3"/>
      <c r="D2789" s="3"/>
      <c r="E2789" s="3"/>
      <c r="F2789" s="3"/>
      <c r="G2789" s="3"/>
      <c r="H2789" s="3"/>
      <c r="I2789" s="3"/>
      <c r="J2789" s="3"/>
    </row>
    <row r="2790" spans="1:10" x14ac:dyDescent="0.3">
      <c r="A2790" s="3"/>
      <c r="B2790" s="3"/>
      <c r="C2790" s="3"/>
      <c r="D2790" s="3"/>
      <c r="E2790" s="3"/>
      <c r="F2790" s="3"/>
      <c r="G2790" s="3"/>
      <c r="H2790" s="3"/>
      <c r="I2790" s="3"/>
      <c r="J2790" s="3"/>
    </row>
    <row r="2791" spans="1:10" x14ac:dyDescent="0.3">
      <c r="A2791" s="3"/>
      <c r="B2791" s="3"/>
      <c r="C2791" s="3"/>
      <c r="D2791" s="3"/>
      <c r="E2791" s="3"/>
      <c r="F2791" s="3"/>
      <c r="G2791" s="3"/>
      <c r="H2791" s="3"/>
      <c r="I2791" s="3"/>
      <c r="J2791" s="3"/>
    </row>
    <row r="2792" spans="1:10" x14ac:dyDescent="0.3">
      <c r="A2792" s="3"/>
      <c r="B2792" s="3"/>
      <c r="C2792" s="3"/>
      <c r="D2792" s="3"/>
      <c r="E2792" s="3"/>
      <c r="F2792" s="3"/>
      <c r="G2792" s="3"/>
      <c r="H2792" s="3"/>
      <c r="I2792" s="3"/>
      <c r="J2792" s="3"/>
    </row>
    <row r="2793" spans="1:10" x14ac:dyDescent="0.3">
      <c r="A2793" s="3"/>
      <c r="B2793" s="3"/>
      <c r="C2793" s="3"/>
      <c r="D2793" s="3"/>
      <c r="E2793" s="3"/>
      <c r="F2793" s="3"/>
      <c r="G2793" s="3"/>
      <c r="H2793" s="3"/>
      <c r="I2793" s="3"/>
      <c r="J2793" s="3"/>
    </row>
    <row r="2794" spans="1:10" x14ac:dyDescent="0.3">
      <c r="A2794" s="3"/>
      <c r="B2794" s="3"/>
      <c r="C2794" s="3"/>
      <c r="D2794" s="3"/>
      <c r="E2794" s="3"/>
      <c r="F2794" s="3"/>
      <c r="G2794" s="3"/>
      <c r="H2794" s="3"/>
      <c r="I2794" s="3"/>
      <c r="J2794" s="3"/>
    </row>
    <row r="2795" spans="1:10" x14ac:dyDescent="0.3">
      <c r="A2795" s="3"/>
      <c r="B2795" s="3"/>
      <c r="C2795" s="3"/>
      <c r="D2795" s="3"/>
      <c r="E2795" s="3"/>
      <c r="F2795" s="3"/>
      <c r="G2795" s="3"/>
      <c r="H2795" s="3"/>
      <c r="I2795" s="3"/>
      <c r="J2795" s="3"/>
    </row>
    <row r="2796" spans="1:10" x14ac:dyDescent="0.3">
      <c r="A2796" s="3"/>
      <c r="B2796" s="3"/>
      <c r="C2796" s="3"/>
      <c r="D2796" s="3"/>
      <c r="E2796" s="3"/>
      <c r="F2796" s="3"/>
      <c r="G2796" s="3"/>
      <c r="H2796" s="3"/>
      <c r="I2796" s="3"/>
      <c r="J2796" s="3"/>
    </row>
    <row r="2797" spans="1:10" x14ac:dyDescent="0.3">
      <c r="A2797" s="3"/>
      <c r="B2797" s="3"/>
      <c r="C2797" s="3"/>
      <c r="D2797" s="3"/>
      <c r="E2797" s="3"/>
      <c r="F2797" s="3"/>
      <c r="G2797" s="3"/>
      <c r="H2797" s="3"/>
      <c r="I2797" s="3"/>
      <c r="J2797" s="3"/>
    </row>
    <row r="2798" spans="1:10" x14ac:dyDescent="0.3">
      <c r="A2798" s="3"/>
      <c r="B2798" s="3"/>
      <c r="C2798" s="3"/>
      <c r="D2798" s="3"/>
      <c r="E2798" s="3"/>
      <c r="F2798" s="3"/>
      <c r="G2798" s="3"/>
      <c r="H2798" s="3"/>
      <c r="I2798" s="3"/>
      <c r="J2798" s="3"/>
    </row>
    <row r="2799" spans="1:10" x14ac:dyDescent="0.3">
      <c r="A2799" s="3"/>
      <c r="B2799" s="3"/>
      <c r="C2799" s="3"/>
      <c r="D2799" s="3"/>
      <c r="E2799" s="3"/>
      <c r="F2799" s="3"/>
      <c r="G2799" s="3"/>
      <c r="H2799" s="3"/>
      <c r="I2799" s="3"/>
      <c r="J2799" s="3"/>
    </row>
    <row r="2800" spans="1:10" x14ac:dyDescent="0.3">
      <c r="A2800" s="3"/>
      <c r="B2800" s="3"/>
      <c r="C2800" s="3"/>
      <c r="D2800" s="3"/>
      <c r="E2800" s="3"/>
      <c r="F2800" s="3"/>
      <c r="G2800" s="3"/>
      <c r="H2800" s="3"/>
      <c r="I2800" s="3"/>
      <c r="J2800" s="3"/>
    </row>
    <row r="2801" spans="1:10" x14ac:dyDescent="0.3">
      <c r="A2801" s="3"/>
      <c r="B2801" s="3"/>
      <c r="C2801" s="3"/>
      <c r="D2801" s="3"/>
      <c r="E2801" s="3"/>
      <c r="F2801" s="3"/>
      <c r="G2801" s="3"/>
      <c r="H2801" s="3"/>
      <c r="I2801" s="3"/>
      <c r="J2801" s="3"/>
    </row>
    <row r="2802" spans="1:10" x14ac:dyDescent="0.3">
      <c r="A2802" s="3"/>
      <c r="B2802" s="3"/>
      <c r="C2802" s="3"/>
      <c r="D2802" s="3"/>
      <c r="E2802" s="3"/>
      <c r="F2802" s="3"/>
      <c r="G2802" s="3"/>
      <c r="H2802" s="3"/>
      <c r="I2802" s="3"/>
      <c r="J2802" s="3"/>
    </row>
    <row r="2803" spans="1:10" x14ac:dyDescent="0.3">
      <c r="A2803" s="3"/>
      <c r="B2803" s="3"/>
      <c r="C2803" s="3"/>
      <c r="D2803" s="3"/>
      <c r="E2803" s="3"/>
      <c r="F2803" s="3"/>
      <c r="G2803" s="3"/>
      <c r="H2803" s="3"/>
      <c r="I2803" s="3"/>
      <c r="J2803" s="3"/>
    </row>
    <row r="2804" spans="1:10" x14ac:dyDescent="0.3">
      <c r="A2804" s="3"/>
      <c r="B2804" s="3"/>
      <c r="C2804" s="3"/>
      <c r="D2804" s="3"/>
      <c r="E2804" s="3"/>
      <c r="F2804" s="3"/>
      <c r="G2804" s="3"/>
      <c r="H2804" s="3"/>
      <c r="I2804" s="3"/>
      <c r="J2804" s="3"/>
    </row>
    <row r="2805" spans="1:10" x14ac:dyDescent="0.3">
      <c r="A2805" s="3"/>
      <c r="B2805" s="3"/>
      <c r="C2805" s="3"/>
      <c r="D2805" s="3"/>
      <c r="E2805" s="3"/>
      <c r="F2805" s="3"/>
      <c r="G2805" s="3"/>
      <c r="H2805" s="3"/>
      <c r="I2805" s="3"/>
      <c r="J2805" s="3"/>
    </row>
    <row r="2806" spans="1:10" x14ac:dyDescent="0.3">
      <c r="A2806" s="3"/>
      <c r="B2806" s="3"/>
      <c r="C2806" s="3"/>
      <c r="D2806" s="3"/>
      <c r="E2806" s="3"/>
      <c r="F2806" s="3"/>
      <c r="G2806" s="3"/>
      <c r="H2806" s="3"/>
      <c r="I2806" s="3"/>
      <c r="J2806" s="3"/>
    </row>
    <row r="2807" spans="1:10" x14ac:dyDescent="0.3">
      <c r="A2807" s="3"/>
      <c r="B2807" s="3"/>
      <c r="C2807" s="3"/>
      <c r="D2807" s="3"/>
      <c r="E2807" s="3"/>
      <c r="F2807" s="3"/>
      <c r="G2807" s="3"/>
      <c r="H2807" s="3"/>
      <c r="I2807" s="3"/>
      <c r="J2807" s="3"/>
    </row>
    <row r="2808" spans="1:10" x14ac:dyDescent="0.3">
      <c r="A2808" s="3"/>
      <c r="B2808" s="3"/>
      <c r="C2808" s="3"/>
      <c r="D2808" s="3"/>
      <c r="E2808" s="3"/>
      <c r="F2808" s="3"/>
      <c r="G2808" s="3"/>
      <c r="H2808" s="3"/>
      <c r="I2808" s="3"/>
      <c r="J2808" s="3"/>
    </row>
    <row r="2809" spans="1:10" x14ac:dyDescent="0.3">
      <c r="A2809" s="3"/>
      <c r="B2809" s="3"/>
      <c r="C2809" s="3"/>
      <c r="D2809" s="3"/>
      <c r="E2809" s="3"/>
      <c r="F2809" s="3"/>
      <c r="G2809" s="3"/>
      <c r="H2809" s="3"/>
      <c r="I2809" s="3"/>
      <c r="J2809" s="3"/>
    </row>
    <row r="2810" spans="1:10" x14ac:dyDescent="0.3">
      <c r="A2810" s="3"/>
      <c r="B2810" s="3"/>
      <c r="C2810" s="3"/>
      <c r="D2810" s="3"/>
      <c r="E2810" s="3"/>
      <c r="F2810" s="3"/>
      <c r="G2810" s="3"/>
      <c r="H2810" s="3"/>
      <c r="I2810" s="3"/>
      <c r="J2810" s="3"/>
    </row>
    <row r="2811" spans="1:10" x14ac:dyDescent="0.3">
      <c r="A2811" s="3"/>
      <c r="B2811" s="3"/>
      <c r="C2811" s="3"/>
      <c r="D2811" s="3"/>
      <c r="E2811" s="3"/>
      <c r="F2811" s="3"/>
      <c r="G2811" s="3"/>
      <c r="H2811" s="3"/>
      <c r="I2811" s="3"/>
      <c r="J2811" s="3"/>
    </row>
    <row r="2812" spans="1:10" x14ac:dyDescent="0.3">
      <c r="A2812" s="3"/>
      <c r="B2812" s="3"/>
      <c r="C2812" s="3"/>
      <c r="D2812" s="3"/>
      <c r="E2812" s="3"/>
      <c r="F2812" s="3"/>
      <c r="G2812" s="3"/>
      <c r="H2812" s="3"/>
      <c r="I2812" s="3"/>
      <c r="J2812" s="3"/>
    </row>
    <row r="2813" spans="1:10" x14ac:dyDescent="0.3">
      <c r="A2813" s="3"/>
      <c r="B2813" s="3"/>
      <c r="C2813" s="3"/>
      <c r="D2813" s="3"/>
      <c r="E2813" s="3"/>
      <c r="F2813" s="3"/>
      <c r="G2813" s="3"/>
      <c r="H2813" s="3"/>
      <c r="I2813" s="3"/>
      <c r="J2813" s="3"/>
    </row>
    <row r="2814" spans="1:10" x14ac:dyDescent="0.3">
      <c r="A2814" s="3"/>
      <c r="B2814" s="3"/>
      <c r="C2814" s="3"/>
      <c r="D2814" s="3"/>
      <c r="E2814" s="3"/>
      <c r="F2814" s="3"/>
      <c r="G2814" s="3"/>
      <c r="H2814" s="3"/>
      <c r="I2814" s="3"/>
      <c r="J2814" s="3"/>
    </row>
    <row r="2815" spans="1:10" x14ac:dyDescent="0.3">
      <c r="A2815" s="3"/>
      <c r="B2815" s="3"/>
      <c r="C2815" s="3"/>
      <c r="D2815" s="3"/>
      <c r="E2815" s="3"/>
      <c r="F2815" s="3"/>
      <c r="G2815" s="3"/>
      <c r="H2815" s="3"/>
      <c r="I2815" s="3"/>
      <c r="J2815" s="3"/>
    </row>
    <row r="2816" spans="1:10" x14ac:dyDescent="0.3">
      <c r="A2816" s="3"/>
      <c r="B2816" s="3"/>
      <c r="C2816" s="3"/>
      <c r="D2816" s="3"/>
      <c r="E2816" s="3"/>
      <c r="F2816" s="3"/>
      <c r="G2816" s="3"/>
      <c r="H2816" s="3"/>
      <c r="I2816" s="3"/>
      <c r="J2816" s="3"/>
    </row>
    <row r="2817" spans="1:10" x14ac:dyDescent="0.3">
      <c r="A2817" s="3"/>
      <c r="B2817" s="3"/>
      <c r="C2817" s="3"/>
      <c r="D2817" s="3"/>
      <c r="E2817" s="3"/>
      <c r="F2817" s="3"/>
      <c r="G2817" s="3"/>
      <c r="H2817" s="3"/>
      <c r="I2817" s="3"/>
      <c r="J2817" s="3"/>
    </row>
    <row r="2818" spans="1:10" x14ac:dyDescent="0.3">
      <c r="A2818" s="3"/>
      <c r="B2818" s="3"/>
      <c r="C2818" s="3"/>
      <c r="D2818" s="3"/>
      <c r="E2818" s="3"/>
      <c r="F2818" s="3"/>
      <c r="G2818" s="3"/>
      <c r="H2818" s="3"/>
      <c r="I2818" s="3"/>
      <c r="J2818" s="3"/>
    </row>
    <row r="2819" spans="1:10" x14ac:dyDescent="0.3">
      <c r="A2819" s="3"/>
      <c r="B2819" s="3"/>
      <c r="C2819" s="3"/>
      <c r="D2819" s="3"/>
      <c r="E2819" s="3"/>
      <c r="F2819" s="3"/>
      <c r="G2819" s="3"/>
      <c r="H2819" s="3"/>
      <c r="I2819" s="3"/>
      <c r="J2819" s="3"/>
    </row>
    <row r="2820" spans="1:10" x14ac:dyDescent="0.3">
      <c r="A2820" s="3"/>
      <c r="B2820" s="3"/>
      <c r="C2820" s="3"/>
      <c r="D2820" s="3"/>
      <c r="E2820" s="3"/>
      <c r="F2820" s="3"/>
      <c r="G2820" s="3"/>
      <c r="H2820" s="3"/>
      <c r="I2820" s="3"/>
      <c r="J2820" s="3"/>
    </row>
    <row r="2821" spans="1:10" x14ac:dyDescent="0.3">
      <c r="A2821" s="3"/>
      <c r="B2821" s="3"/>
      <c r="C2821" s="3"/>
      <c r="D2821" s="3"/>
      <c r="E2821" s="3"/>
      <c r="F2821" s="3"/>
      <c r="G2821" s="3"/>
      <c r="H2821" s="3"/>
      <c r="I2821" s="3"/>
      <c r="J2821" s="3"/>
    </row>
    <row r="2822" spans="1:10" x14ac:dyDescent="0.3">
      <c r="A2822" s="3"/>
      <c r="B2822" s="3"/>
      <c r="C2822" s="3"/>
      <c r="D2822" s="3"/>
      <c r="E2822" s="3"/>
      <c r="F2822" s="3"/>
      <c r="G2822" s="3"/>
      <c r="H2822" s="3"/>
      <c r="I2822" s="3"/>
      <c r="J2822" s="3"/>
    </row>
    <row r="2823" spans="1:10" x14ac:dyDescent="0.3">
      <c r="A2823" s="3"/>
      <c r="B2823" s="3"/>
      <c r="C2823" s="3"/>
      <c r="D2823" s="3"/>
      <c r="E2823" s="3"/>
      <c r="F2823" s="3"/>
      <c r="G2823" s="3"/>
      <c r="H2823" s="3"/>
      <c r="I2823" s="3"/>
      <c r="J2823" s="3"/>
    </row>
    <row r="2824" spans="1:10" x14ac:dyDescent="0.3">
      <c r="A2824" s="3"/>
      <c r="B2824" s="3"/>
      <c r="C2824" s="3"/>
      <c r="D2824" s="3"/>
      <c r="E2824" s="3"/>
      <c r="F2824" s="3"/>
      <c r="G2824" s="3"/>
      <c r="H2824" s="3"/>
      <c r="I2824" s="3"/>
      <c r="J2824" s="3"/>
    </row>
    <row r="2825" spans="1:10" x14ac:dyDescent="0.3">
      <c r="A2825" s="3"/>
      <c r="B2825" s="3"/>
      <c r="C2825" s="3"/>
      <c r="D2825" s="3"/>
      <c r="E2825" s="3"/>
      <c r="F2825" s="3"/>
      <c r="G2825" s="3"/>
      <c r="H2825" s="3"/>
      <c r="I2825" s="3"/>
      <c r="J2825" s="3"/>
    </row>
    <row r="2826" spans="1:10" x14ac:dyDescent="0.3">
      <c r="A2826" s="3"/>
      <c r="B2826" s="3"/>
      <c r="C2826" s="3"/>
      <c r="D2826" s="3"/>
      <c r="E2826" s="3"/>
      <c r="F2826" s="3"/>
      <c r="G2826" s="3"/>
      <c r="H2826" s="3"/>
      <c r="I2826" s="3"/>
      <c r="J2826" s="3"/>
    </row>
    <row r="2827" spans="1:10" x14ac:dyDescent="0.3">
      <c r="A2827" s="3"/>
      <c r="B2827" s="3"/>
      <c r="C2827" s="3"/>
      <c r="D2827" s="3"/>
      <c r="E2827" s="3"/>
      <c r="F2827" s="3"/>
      <c r="G2827" s="3"/>
      <c r="H2827" s="3"/>
      <c r="I2827" s="3"/>
      <c r="J2827" s="3"/>
    </row>
    <row r="2828" spans="1:10" x14ac:dyDescent="0.3">
      <c r="A2828" s="3"/>
      <c r="B2828" s="3"/>
      <c r="C2828" s="3"/>
      <c r="D2828" s="3"/>
      <c r="E2828" s="3"/>
      <c r="F2828" s="3"/>
      <c r="G2828" s="3"/>
      <c r="H2828" s="3"/>
      <c r="I2828" s="3"/>
      <c r="J2828" s="3"/>
    </row>
    <row r="2829" spans="1:10" x14ac:dyDescent="0.3">
      <c r="A2829" s="3"/>
      <c r="B2829" s="3"/>
      <c r="C2829" s="3"/>
      <c r="D2829" s="3"/>
      <c r="E2829" s="3"/>
      <c r="F2829" s="3"/>
      <c r="G2829" s="3"/>
      <c r="H2829" s="3"/>
      <c r="I2829" s="3"/>
      <c r="J2829" s="3"/>
    </row>
    <row r="2830" spans="1:10" x14ac:dyDescent="0.3">
      <c r="A2830" s="3"/>
      <c r="B2830" s="3"/>
      <c r="C2830" s="3"/>
      <c r="D2830" s="3"/>
      <c r="E2830" s="3"/>
      <c r="F2830" s="3"/>
      <c r="G2830" s="3"/>
      <c r="H2830" s="3"/>
      <c r="I2830" s="3"/>
      <c r="J2830" s="3"/>
    </row>
    <row r="2831" spans="1:10" x14ac:dyDescent="0.3">
      <c r="A2831" s="3"/>
      <c r="B2831" s="3"/>
      <c r="C2831" s="3"/>
      <c r="D2831" s="3"/>
      <c r="E2831" s="3"/>
      <c r="F2831" s="3"/>
      <c r="G2831" s="3"/>
      <c r="H2831" s="3"/>
      <c r="I2831" s="3"/>
      <c r="J2831" s="3"/>
    </row>
    <row r="2832" spans="1:10" x14ac:dyDescent="0.3">
      <c r="A2832" s="3"/>
      <c r="B2832" s="3"/>
      <c r="C2832" s="3"/>
      <c r="D2832" s="3"/>
      <c r="E2832" s="3"/>
      <c r="F2832" s="3"/>
      <c r="G2832" s="3"/>
      <c r="H2832" s="3"/>
      <c r="I2832" s="3"/>
      <c r="J2832" s="3"/>
    </row>
    <row r="2833" spans="1:10" x14ac:dyDescent="0.3">
      <c r="A2833" s="3"/>
      <c r="B2833" s="3"/>
      <c r="C2833" s="3"/>
      <c r="D2833" s="3"/>
      <c r="E2833" s="3"/>
      <c r="F2833" s="3"/>
      <c r="G2833" s="3"/>
      <c r="H2833" s="3"/>
      <c r="I2833" s="3"/>
      <c r="J2833" s="3"/>
    </row>
    <row r="2834" spans="1:10" x14ac:dyDescent="0.3">
      <c r="A2834" s="3"/>
      <c r="B2834" s="3"/>
      <c r="C2834" s="3"/>
      <c r="D2834" s="3"/>
      <c r="E2834" s="3"/>
      <c r="F2834" s="3"/>
      <c r="G2834" s="3"/>
      <c r="H2834" s="3"/>
      <c r="I2834" s="3"/>
      <c r="J2834" s="3"/>
    </row>
    <row r="2835" spans="1:10" x14ac:dyDescent="0.3">
      <c r="A2835" s="3"/>
      <c r="B2835" s="3"/>
      <c r="C2835" s="3"/>
      <c r="D2835" s="3"/>
      <c r="E2835" s="3"/>
      <c r="F2835" s="3"/>
      <c r="G2835" s="3"/>
      <c r="H2835" s="3"/>
      <c r="I2835" s="3"/>
      <c r="J2835" s="3"/>
    </row>
    <row r="2836" spans="1:10" x14ac:dyDescent="0.3">
      <c r="A2836" s="3"/>
      <c r="B2836" s="3"/>
      <c r="C2836" s="3"/>
      <c r="D2836" s="3"/>
      <c r="E2836" s="3"/>
      <c r="F2836" s="3"/>
      <c r="G2836" s="3"/>
      <c r="H2836" s="3"/>
      <c r="I2836" s="3"/>
      <c r="J2836" s="3"/>
    </row>
    <row r="2837" spans="1:10" x14ac:dyDescent="0.3">
      <c r="A2837" s="3"/>
      <c r="B2837" s="3"/>
      <c r="C2837" s="3"/>
      <c r="D2837" s="3"/>
      <c r="E2837" s="3"/>
      <c r="F2837" s="3"/>
      <c r="G2837" s="3"/>
      <c r="H2837" s="3"/>
      <c r="I2837" s="3"/>
      <c r="J2837" s="3"/>
    </row>
    <row r="2838" spans="1:10" x14ac:dyDescent="0.3">
      <c r="A2838" s="3"/>
      <c r="B2838" s="3"/>
      <c r="C2838" s="3"/>
      <c r="D2838" s="3"/>
      <c r="E2838" s="3"/>
      <c r="F2838" s="3"/>
      <c r="G2838" s="3"/>
      <c r="H2838" s="3"/>
      <c r="I2838" s="3"/>
      <c r="J2838" s="3"/>
    </row>
    <row r="2839" spans="1:10" x14ac:dyDescent="0.3">
      <c r="A2839" s="3"/>
      <c r="B2839" s="3"/>
      <c r="C2839" s="3"/>
      <c r="D2839" s="3"/>
      <c r="E2839" s="3"/>
      <c r="F2839" s="3"/>
      <c r="G2839" s="3"/>
      <c r="H2839" s="3"/>
      <c r="I2839" s="3"/>
      <c r="J2839" s="3"/>
    </row>
    <row r="2840" spans="1:10" x14ac:dyDescent="0.3">
      <c r="A2840" s="3"/>
      <c r="B2840" s="3"/>
      <c r="C2840" s="3"/>
      <c r="D2840" s="3"/>
      <c r="E2840" s="3"/>
      <c r="F2840" s="3"/>
      <c r="G2840" s="3"/>
      <c r="H2840" s="3"/>
      <c r="I2840" s="3"/>
      <c r="J2840" s="3"/>
    </row>
    <row r="2841" spans="1:10" x14ac:dyDescent="0.3">
      <c r="A2841" s="3"/>
      <c r="B2841" s="3"/>
      <c r="C2841" s="3"/>
      <c r="D2841" s="3"/>
      <c r="E2841" s="3"/>
      <c r="F2841" s="3"/>
      <c r="G2841" s="3"/>
      <c r="H2841" s="3"/>
      <c r="I2841" s="3"/>
      <c r="J2841" s="3"/>
    </row>
    <row r="2842" spans="1:10" x14ac:dyDescent="0.3">
      <c r="A2842" s="3"/>
      <c r="B2842" s="3"/>
      <c r="C2842" s="3"/>
      <c r="D2842" s="3"/>
      <c r="E2842" s="3"/>
      <c r="F2842" s="3"/>
      <c r="G2842" s="3"/>
      <c r="H2842" s="3"/>
      <c r="I2842" s="3"/>
      <c r="J2842" s="3"/>
    </row>
    <row r="2843" spans="1:10" x14ac:dyDescent="0.3">
      <c r="A2843" s="3"/>
      <c r="B2843" s="3"/>
      <c r="C2843" s="3"/>
      <c r="D2843" s="3"/>
      <c r="E2843" s="3"/>
      <c r="F2843" s="3"/>
      <c r="G2843" s="3"/>
      <c r="H2843" s="3"/>
      <c r="I2843" s="3"/>
      <c r="J2843" s="3"/>
    </row>
    <row r="2844" spans="1:10" x14ac:dyDescent="0.3">
      <c r="A2844" s="3"/>
      <c r="B2844" s="3"/>
      <c r="C2844" s="3"/>
      <c r="D2844" s="3"/>
      <c r="E2844" s="3"/>
      <c r="F2844" s="3"/>
      <c r="G2844" s="3"/>
      <c r="H2844" s="3"/>
      <c r="I2844" s="3"/>
      <c r="J2844" s="3"/>
    </row>
    <row r="2845" spans="1:10" x14ac:dyDescent="0.3">
      <c r="A2845" s="3"/>
      <c r="B2845" s="3"/>
      <c r="C2845" s="3"/>
      <c r="D2845" s="3"/>
      <c r="E2845" s="3"/>
      <c r="F2845" s="3"/>
      <c r="G2845" s="3"/>
      <c r="H2845" s="3"/>
      <c r="I2845" s="3"/>
      <c r="J2845" s="3"/>
    </row>
    <row r="2846" spans="1:10" x14ac:dyDescent="0.3">
      <c r="A2846" s="3"/>
      <c r="B2846" s="3"/>
      <c r="C2846" s="3"/>
      <c r="D2846" s="3"/>
      <c r="E2846" s="3"/>
      <c r="F2846" s="3"/>
      <c r="G2846" s="3"/>
      <c r="H2846" s="3"/>
      <c r="I2846" s="3"/>
      <c r="J2846" s="3"/>
    </row>
    <row r="2847" spans="1:10" x14ac:dyDescent="0.3">
      <c r="A2847" s="3"/>
      <c r="B2847" s="3"/>
      <c r="C2847" s="3"/>
      <c r="D2847" s="3"/>
      <c r="E2847" s="3"/>
      <c r="F2847" s="3"/>
      <c r="G2847" s="3"/>
      <c r="H2847" s="3"/>
      <c r="I2847" s="3"/>
      <c r="J2847" s="3"/>
    </row>
    <row r="2848" spans="1:10" x14ac:dyDescent="0.3">
      <c r="A2848" s="3"/>
      <c r="B2848" s="3"/>
      <c r="C2848" s="3"/>
      <c r="D2848" s="3"/>
      <c r="E2848" s="3"/>
      <c r="F2848" s="3"/>
      <c r="G2848" s="3"/>
      <c r="H2848" s="3"/>
      <c r="I2848" s="3"/>
      <c r="J2848" s="3"/>
    </row>
    <row r="2849" spans="1:10" x14ac:dyDescent="0.3">
      <c r="A2849" s="3"/>
      <c r="B2849" s="3"/>
      <c r="C2849" s="3"/>
      <c r="D2849" s="3"/>
      <c r="E2849" s="3"/>
      <c r="F2849" s="3"/>
      <c r="G2849" s="3"/>
      <c r="H2849" s="3"/>
      <c r="I2849" s="3"/>
      <c r="J2849" s="3"/>
    </row>
    <row r="2850" spans="1:10" x14ac:dyDescent="0.3">
      <c r="A2850" s="3"/>
      <c r="B2850" s="3"/>
      <c r="C2850" s="3"/>
      <c r="D2850" s="3"/>
      <c r="E2850" s="3"/>
      <c r="F2850" s="3"/>
      <c r="G2850" s="3"/>
      <c r="H2850" s="3"/>
      <c r="I2850" s="3"/>
      <c r="J2850" s="3"/>
    </row>
    <row r="2851" spans="1:10" x14ac:dyDescent="0.3">
      <c r="A2851" s="3"/>
      <c r="B2851" s="3"/>
      <c r="C2851" s="3"/>
      <c r="D2851" s="3"/>
      <c r="E2851" s="3"/>
      <c r="F2851" s="3"/>
      <c r="G2851" s="3"/>
      <c r="H2851" s="3"/>
      <c r="I2851" s="3"/>
      <c r="J2851" s="3"/>
    </row>
    <row r="2852" spans="1:10" x14ac:dyDescent="0.3">
      <c r="A2852" s="3"/>
      <c r="B2852" s="3"/>
      <c r="C2852" s="3"/>
      <c r="D2852" s="3"/>
      <c r="E2852" s="3"/>
      <c r="F2852" s="3"/>
      <c r="G2852" s="3"/>
      <c r="H2852" s="3"/>
      <c r="I2852" s="3"/>
      <c r="J2852" s="3"/>
    </row>
    <row r="2853" spans="1:10" x14ac:dyDescent="0.3">
      <c r="A2853" s="3"/>
      <c r="B2853" s="3"/>
      <c r="C2853" s="3"/>
      <c r="D2853" s="3"/>
      <c r="E2853" s="3"/>
      <c r="F2853" s="3"/>
      <c r="G2853" s="3"/>
      <c r="H2853" s="3"/>
      <c r="I2853" s="3"/>
      <c r="J2853" s="3"/>
    </row>
    <row r="2854" spans="1:10" x14ac:dyDescent="0.3">
      <c r="A2854" s="3"/>
      <c r="B2854" s="3"/>
      <c r="C2854" s="3"/>
      <c r="D2854" s="3"/>
      <c r="E2854" s="3"/>
      <c r="F2854" s="3"/>
      <c r="G2854" s="3"/>
      <c r="H2854" s="3"/>
      <c r="I2854" s="3"/>
      <c r="J2854" s="3"/>
    </row>
    <row r="2855" spans="1:10" x14ac:dyDescent="0.3">
      <c r="A2855" s="3"/>
      <c r="B2855" s="3"/>
      <c r="C2855" s="3"/>
      <c r="D2855" s="3"/>
      <c r="E2855" s="3"/>
      <c r="F2855" s="3"/>
      <c r="G2855" s="3"/>
      <c r="H2855" s="3"/>
      <c r="I2855" s="3"/>
      <c r="J2855" s="3"/>
    </row>
    <row r="2856" spans="1:10" x14ac:dyDescent="0.3">
      <c r="A2856" s="3"/>
      <c r="B2856" s="3"/>
      <c r="C2856" s="3"/>
      <c r="D2856" s="3"/>
      <c r="E2856" s="3"/>
      <c r="F2856" s="3"/>
      <c r="G2856" s="3"/>
      <c r="H2856" s="3"/>
      <c r="I2856" s="3"/>
      <c r="J2856" s="3"/>
    </row>
    <row r="2857" spans="1:10" x14ac:dyDescent="0.3">
      <c r="A2857" s="3"/>
      <c r="B2857" s="3"/>
      <c r="C2857" s="3"/>
      <c r="D2857" s="3"/>
      <c r="E2857" s="3"/>
      <c r="F2857" s="3"/>
      <c r="G2857" s="3"/>
      <c r="H2857" s="3"/>
      <c r="I2857" s="3"/>
      <c r="J2857" s="3"/>
    </row>
    <row r="2858" spans="1:10" x14ac:dyDescent="0.3">
      <c r="A2858" s="3"/>
      <c r="B2858" s="3"/>
      <c r="C2858" s="3"/>
      <c r="D2858" s="3"/>
      <c r="E2858" s="3"/>
      <c r="F2858" s="3"/>
      <c r="G2858" s="3"/>
      <c r="H2858" s="3"/>
      <c r="I2858" s="3"/>
      <c r="J2858" s="3"/>
    </row>
    <row r="2859" spans="1:10" x14ac:dyDescent="0.3">
      <c r="A2859" s="3"/>
      <c r="B2859" s="3"/>
      <c r="C2859" s="3"/>
      <c r="D2859" s="3"/>
      <c r="E2859" s="3"/>
      <c r="F2859" s="3"/>
      <c r="G2859" s="3"/>
      <c r="H2859" s="3"/>
      <c r="I2859" s="3"/>
      <c r="J2859" s="3"/>
    </row>
    <row r="2860" spans="1:10" x14ac:dyDescent="0.3">
      <c r="A2860" s="3"/>
      <c r="B2860" s="3"/>
      <c r="C2860" s="3"/>
      <c r="D2860" s="3"/>
      <c r="E2860" s="3"/>
      <c r="F2860" s="3"/>
      <c r="G2860" s="3"/>
      <c r="H2860" s="3"/>
      <c r="I2860" s="3"/>
      <c r="J2860" s="3"/>
    </row>
    <row r="2861" spans="1:10" x14ac:dyDescent="0.3">
      <c r="A2861" s="3"/>
      <c r="B2861" s="3"/>
      <c r="C2861" s="3"/>
      <c r="D2861" s="3"/>
      <c r="E2861" s="3"/>
      <c r="F2861" s="3"/>
      <c r="G2861" s="3"/>
      <c r="H2861" s="3"/>
      <c r="I2861" s="3"/>
      <c r="J2861" s="3"/>
    </row>
    <row r="2862" spans="1:10" x14ac:dyDescent="0.3">
      <c r="A2862" s="3"/>
      <c r="B2862" s="3"/>
      <c r="C2862" s="3"/>
      <c r="D2862" s="3"/>
      <c r="E2862" s="3"/>
      <c r="F2862" s="3"/>
      <c r="G2862" s="3"/>
      <c r="H2862" s="3"/>
      <c r="I2862" s="3"/>
      <c r="J2862" s="3"/>
    </row>
    <row r="2863" spans="1:10" x14ac:dyDescent="0.3">
      <c r="A2863" s="3"/>
      <c r="B2863" s="3"/>
      <c r="C2863" s="3"/>
      <c r="D2863" s="3"/>
      <c r="E2863" s="3"/>
      <c r="F2863" s="3"/>
      <c r="G2863" s="3"/>
      <c r="H2863" s="3"/>
      <c r="I2863" s="3"/>
      <c r="J2863" s="3"/>
    </row>
    <row r="2864" spans="1:10" x14ac:dyDescent="0.3">
      <c r="A2864" s="3"/>
      <c r="B2864" s="3"/>
      <c r="C2864" s="3"/>
      <c r="D2864" s="3"/>
      <c r="E2864" s="3"/>
      <c r="F2864" s="3"/>
      <c r="G2864" s="3"/>
      <c r="H2864" s="3"/>
      <c r="I2864" s="3"/>
      <c r="J2864" s="3"/>
    </row>
    <row r="2865" spans="1:10" x14ac:dyDescent="0.3">
      <c r="A2865" s="3"/>
      <c r="B2865" s="3"/>
      <c r="C2865" s="3"/>
      <c r="D2865" s="3"/>
      <c r="E2865" s="3"/>
      <c r="F2865" s="3"/>
      <c r="G2865" s="3"/>
      <c r="H2865" s="3"/>
      <c r="I2865" s="3"/>
      <c r="J2865" s="3"/>
    </row>
    <row r="2866" spans="1:10" x14ac:dyDescent="0.3">
      <c r="A2866" s="3"/>
      <c r="B2866" s="3"/>
      <c r="C2866" s="3"/>
      <c r="D2866" s="3"/>
      <c r="E2866" s="3"/>
      <c r="F2866" s="3"/>
      <c r="G2866" s="3"/>
      <c r="H2866" s="3"/>
      <c r="I2866" s="3"/>
      <c r="J2866" s="3"/>
    </row>
    <row r="2867" spans="1:10" x14ac:dyDescent="0.3">
      <c r="A2867" s="3"/>
      <c r="B2867" s="3"/>
      <c r="C2867" s="3"/>
      <c r="D2867" s="3"/>
      <c r="E2867" s="3"/>
      <c r="F2867" s="3"/>
      <c r="G2867" s="3"/>
      <c r="H2867" s="3"/>
      <c r="I2867" s="3"/>
      <c r="J2867" s="3"/>
    </row>
    <row r="2868" spans="1:10" x14ac:dyDescent="0.3">
      <c r="A2868" s="3"/>
      <c r="B2868" s="3"/>
      <c r="C2868" s="3"/>
      <c r="D2868" s="3"/>
      <c r="E2868" s="3"/>
      <c r="F2868" s="3"/>
      <c r="G2868" s="3"/>
      <c r="H2868" s="3"/>
      <c r="I2868" s="3"/>
      <c r="J2868" s="3"/>
    </row>
    <row r="2869" spans="1:10" x14ac:dyDescent="0.3">
      <c r="A2869" s="3"/>
      <c r="B2869" s="3"/>
      <c r="C2869" s="3"/>
      <c r="D2869" s="3"/>
      <c r="E2869" s="3"/>
      <c r="F2869" s="3"/>
      <c r="G2869" s="3"/>
      <c r="H2869" s="3"/>
      <c r="I2869" s="3"/>
      <c r="J2869" s="3"/>
    </row>
    <row r="2870" spans="1:10" x14ac:dyDescent="0.3">
      <c r="A2870" s="3"/>
      <c r="B2870" s="3"/>
      <c r="C2870" s="3"/>
      <c r="D2870" s="3"/>
      <c r="E2870" s="3"/>
      <c r="F2870" s="3"/>
      <c r="G2870" s="3"/>
      <c r="H2870" s="3"/>
      <c r="I2870" s="3"/>
      <c r="J2870" s="3"/>
    </row>
    <row r="2871" spans="1:10" x14ac:dyDescent="0.3">
      <c r="A2871" s="3"/>
      <c r="B2871" s="3"/>
      <c r="C2871" s="3"/>
      <c r="D2871" s="3"/>
      <c r="E2871" s="3"/>
      <c r="F2871" s="3"/>
      <c r="G2871" s="3"/>
      <c r="H2871" s="3"/>
      <c r="I2871" s="3"/>
      <c r="J2871" s="3"/>
    </row>
    <row r="2872" spans="1:10" x14ac:dyDescent="0.3">
      <c r="A2872" s="3"/>
      <c r="B2872" s="3"/>
      <c r="C2872" s="3"/>
      <c r="D2872" s="3"/>
      <c r="E2872" s="3"/>
      <c r="F2872" s="3"/>
      <c r="G2872" s="3"/>
      <c r="H2872" s="3"/>
      <c r="I2872" s="3"/>
      <c r="J2872" s="3"/>
    </row>
    <row r="2873" spans="1:10" x14ac:dyDescent="0.3">
      <c r="A2873" s="3"/>
      <c r="B2873" s="3"/>
      <c r="C2873" s="3"/>
      <c r="D2873" s="3"/>
      <c r="E2873" s="3"/>
      <c r="F2873" s="3"/>
      <c r="G2873" s="3"/>
      <c r="H2873" s="3"/>
      <c r="I2873" s="3"/>
      <c r="J2873" s="3"/>
    </row>
    <row r="2874" spans="1:10" x14ac:dyDescent="0.3">
      <c r="A2874" s="3"/>
      <c r="B2874" s="3"/>
      <c r="C2874" s="3"/>
      <c r="D2874" s="3"/>
      <c r="E2874" s="3"/>
      <c r="F2874" s="3"/>
      <c r="G2874" s="3"/>
      <c r="H2874" s="3"/>
      <c r="I2874" s="3"/>
      <c r="J2874" s="3"/>
    </row>
    <row r="2875" spans="1:10" x14ac:dyDescent="0.3">
      <c r="A2875" s="3"/>
      <c r="B2875" s="3"/>
      <c r="C2875" s="3"/>
      <c r="D2875" s="3"/>
      <c r="E2875" s="3"/>
      <c r="F2875" s="3"/>
      <c r="G2875" s="3"/>
      <c r="H2875" s="3"/>
      <c r="I2875" s="3"/>
      <c r="J2875" s="3"/>
    </row>
    <row r="2876" spans="1:10" x14ac:dyDescent="0.3">
      <c r="A2876" s="3"/>
      <c r="B2876" s="3"/>
      <c r="C2876" s="3"/>
      <c r="D2876" s="3"/>
      <c r="E2876" s="3"/>
      <c r="F2876" s="3"/>
      <c r="G2876" s="3"/>
      <c r="H2876" s="3"/>
      <c r="I2876" s="3"/>
      <c r="J2876" s="3"/>
    </row>
    <row r="2877" spans="1:10" x14ac:dyDescent="0.3">
      <c r="A2877" s="3"/>
      <c r="B2877" s="3"/>
      <c r="C2877" s="3"/>
      <c r="D2877" s="3"/>
      <c r="E2877" s="3"/>
      <c r="F2877" s="3"/>
      <c r="G2877" s="3"/>
      <c r="H2877" s="3"/>
      <c r="I2877" s="3"/>
      <c r="J2877" s="3"/>
    </row>
    <row r="2878" spans="1:10" x14ac:dyDescent="0.3">
      <c r="A2878" s="3"/>
      <c r="B2878" s="3"/>
      <c r="C2878" s="3"/>
      <c r="D2878" s="3"/>
      <c r="E2878" s="3"/>
      <c r="F2878" s="3"/>
      <c r="G2878" s="3"/>
      <c r="H2878" s="3"/>
      <c r="I2878" s="3"/>
      <c r="J2878" s="3"/>
    </row>
    <row r="2879" spans="1:10" x14ac:dyDescent="0.3">
      <c r="A2879" s="3"/>
      <c r="B2879" s="3"/>
      <c r="C2879" s="3"/>
      <c r="D2879" s="3"/>
      <c r="E2879" s="3"/>
      <c r="F2879" s="3"/>
      <c r="G2879" s="3"/>
      <c r="H2879" s="3"/>
      <c r="I2879" s="3"/>
      <c r="J2879" s="3"/>
    </row>
    <row r="2880" spans="1:10" x14ac:dyDescent="0.3">
      <c r="A2880" s="3"/>
      <c r="B2880" s="3"/>
      <c r="C2880" s="3"/>
      <c r="D2880" s="3"/>
      <c r="E2880" s="3"/>
      <c r="F2880" s="3"/>
      <c r="G2880" s="3"/>
      <c r="H2880" s="3"/>
      <c r="I2880" s="3"/>
      <c r="J2880" s="3"/>
    </row>
    <row r="2881" spans="1:10" x14ac:dyDescent="0.3">
      <c r="A2881" s="3"/>
      <c r="B2881" s="3"/>
      <c r="C2881" s="3"/>
      <c r="D2881" s="3"/>
      <c r="E2881" s="3"/>
      <c r="F2881" s="3"/>
      <c r="G2881" s="3"/>
      <c r="H2881" s="3"/>
      <c r="I2881" s="3"/>
      <c r="J2881" s="3"/>
    </row>
    <row r="2882" spans="1:10" x14ac:dyDescent="0.3">
      <c r="A2882" s="3"/>
      <c r="B2882" s="3"/>
      <c r="C2882" s="3"/>
      <c r="D2882" s="3"/>
      <c r="E2882" s="3"/>
      <c r="F2882" s="3"/>
      <c r="G2882" s="3"/>
      <c r="H2882" s="3"/>
      <c r="I2882" s="3"/>
      <c r="J2882" s="3"/>
    </row>
    <row r="2883" spans="1:10" x14ac:dyDescent="0.3">
      <c r="A2883" s="3"/>
      <c r="B2883" s="3"/>
      <c r="C2883" s="3"/>
      <c r="D2883" s="3"/>
      <c r="E2883" s="3"/>
      <c r="F2883" s="3"/>
      <c r="G2883" s="3"/>
      <c r="H2883" s="3"/>
      <c r="I2883" s="3"/>
      <c r="J2883" s="3"/>
    </row>
    <row r="2884" spans="1:10" x14ac:dyDescent="0.3">
      <c r="A2884" s="3"/>
      <c r="B2884" s="3"/>
      <c r="C2884" s="3"/>
      <c r="D2884" s="3"/>
      <c r="E2884" s="3"/>
      <c r="F2884" s="3"/>
      <c r="G2884" s="3"/>
      <c r="H2884" s="3"/>
      <c r="I2884" s="3"/>
      <c r="J2884" s="3"/>
    </row>
    <row r="2885" spans="1:10" x14ac:dyDescent="0.3">
      <c r="A2885" s="3"/>
      <c r="B2885" s="3"/>
      <c r="C2885" s="3"/>
      <c r="D2885" s="3"/>
      <c r="E2885" s="3"/>
      <c r="F2885" s="3"/>
      <c r="G2885" s="3"/>
      <c r="H2885" s="3"/>
      <c r="I2885" s="3"/>
      <c r="J2885" s="3"/>
    </row>
    <row r="2886" spans="1:10" x14ac:dyDescent="0.3">
      <c r="A2886" s="3"/>
      <c r="B2886" s="3"/>
      <c r="C2886" s="3"/>
      <c r="D2886" s="3"/>
      <c r="E2886" s="3"/>
      <c r="F2886" s="3"/>
      <c r="G2886" s="3"/>
      <c r="H2886" s="3"/>
      <c r="I2886" s="3"/>
      <c r="J2886" s="3"/>
    </row>
    <row r="2887" spans="1:10" x14ac:dyDescent="0.3">
      <c r="A2887" s="3"/>
      <c r="B2887" s="3"/>
      <c r="C2887" s="3"/>
      <c r="D2887" s="3"/>
      <c r="E2887" s="3"/>
      <c r="F2887" s="3"/>
      <c r="G2887" s="3"/>
      <c r="H2887" s="3"/>
      <c r="I2887" s="3"/>
      <c r="J2887" s="3"/>
    </row>
    <row r="2888" spans="1:10" x14ac:dyDescent="0.3">
      <c r="A2888" s="3"/>
      <c r="B2888" s="3"/>
      <c r="C2888" s="3"/>
      <c r="D2888" s="3"/>
      <c r="E2888" s="3"/>
      <c r="F2888" s="3"/>
      <c r="G2888" s="3"/>
      <c r="H2888" s="3"/>
      <c r="I2888" s="3"/>
      <c r="J2888" s="3"/>
    </row>
    <row r="2889" spans="1:10" x14ac:dyDescent="0.3">
      <c r="A2889" s="3"/>
      <c r="B2889" s="3"/>
      <c r="C2889" s="3"/>
      <c r="D2889" s="3"/>
      <c r="E2889" s="3"/>
      <c r="F2889" s="3"/>
      <c r="G2889" s="3"/>
      <c r="H2889" s="3"/>
      <c r="I2889" s="3"/>
      <c r="J2889" s="3"/>
    </row>
    <row r="2890" spans="1:10" x14ac:dyDescent="0.3">
      <c r="A2890" s="3"/>
      <c r="B2890" s="3"/>
      <c r="C2890" s="3"/>
      <c r="D2890" s="3"/>
      <c r="E2890" s="3"/>
      <c r="F2890" s="3"/>
      <c r="G2890" s="3"/>
      <c r="H2890" s="3"/>
      <c r="I2890" s="3"/>
      <c r="J2890" s="3"/>
    </row>
    <row r="2891" spans="1:10" x14ac:dyDescent="0.3">
      <c r="A2891" s="3"/>
      <c r="B2891" s="3"/>
      <c r="C2891" s="3"/>
      <c r="D2891" s="3"/>
      <c r="E2891" s="3"/>
      <c r="F2891" s="3"/>
      <c r="G2891" s="3"/>
      <c r="H2891" s="3"/>
      <c r="I2891" s="3"/>
      <c r="J2891" s="3"/>
    </row>
    <row r="2892" spans="1:10" x14ac:dyDescent="0.3">
      <c r="A2892" s="3"/>
      <c r="B2892" s="3"/>
      <c r="C2892" s="3"/>
      <c r="D2892" s="3"/>
      <c r="E2892" s="3"/>
      <c r="F2892" s="3"/>
      <c r="G2892" s="3"/>
      <c r="H2892" s="3"/>
      <c r="I2892" s="3"/>
      <c r="J2892" s="3"/>
    </row>
    <row r="2893" spans="1:10" x14ac:dyDescent="0.3">
      <c r="A2893" s="3"/>
      <c r="B2893" s="3"/>
      <c r="C2893" s="3"/>
      <c r="D2893" s="3"/>
      <c r="E2893" s="3"/>
      <c r="F2893" s="3"/>
      <c r="G2893" s="3"/>
      <c r="H2893" s="3"/>
      <c r="I2893" s="3"/>
      <c r="J2893" s="3"/>
    </row>
    <row r="2894" spans="1:10" x14ac:dyDescent="0.3">
      <c r="A2894" s="3"/>
      <c r="B2894" s="3"/>
      <c r="C2894" s="3"/>
      <c r="D2894" s="3"/>
      <c r="E2894" s="3"/>
      <c r="F2894" s="3"/>
      <c r="G2894" s="3"/>
      <c r="H2894" s="3"/>
      <c r="I2894" s="3"/>
      <c r="J2894" s="3"/>
    </row>
    <row r="2895" spans="1:10" x14ac:dyDescent="0.3">
      <c r="A2895" s="3"/>
      <c r="B2895" s="3"/>
      <c r="C2895" s="3"/>
      <c r="D2895" s="3"/>
      <c r="E2895" s="3"/>
      <c r="F2895" s="3"/>
      <c r="G2895" s="3"/>
      <c r="H2895" s="3"/>
      <c r="I2895" s="3"/>
      <c r="J2895" s="3"/>
    </row>
    <row r="2896" spans="1:10" x14ac:dyDescent="0.3">
      <c r="A2896" s="3"/>
      <c r="B2896" s="3"/>
      <c r="C2896" s="3"/>
      <c r="D2896" s="3"/>
      <c r="E2896" s="3"/>
      <c r="F2896" s="3"/>
      <c r="G2896" s="3"/>
      <c r="H2896" s="3"/>
      <c r="I2896" s="3"/>
      <c r="J2896" s="3"/>
    </row>
    <row r="2897" spans="1:10" x14ac:dyDescent="0.3">
      <c r="A2897" s="3"/>
      <c r="B2897" s="3"/>
      <c r="C2897" s="3"/>
      <c r="D2897" s="3"/>
      <c r="E2897" s="3"/>
      <c r="F2897" s="3"/>
      <c r="G2897" s="3"/>
      <c r="H2897" s="3"/>
      <c r="I2897" s="3"/>
      <c r="J2897" s="3"/>
    </row>
    <row r="2898" spans="1:10" x14ac:dyDescent="0.3">
      <c r="A2898" s="3"/>
      <c r="B2898" s="3"/>
      <c r="C2898" s="3"/>
      <c r="D2898" s="3"/>
      <c r="E2898" s="3"/>
      <c r="F2898" s="3"/>
      <c r="G2898" s="3"/>
      <c r="H2898" s="3"/>
      <c r="I2898" s="3"/>
      <c r="J2898" s="3"/>
    </row>
    <row r="2899" spans="1:10" x14ac:dyDescent="0.3">
      <c r="A2899" s="3"/>
      <c r="B2899" s="3"/>
      <c r="C2899" s="3"/>
      <c r="D2899" s="3"/>
      <c r="E2899" s="3"/>
      <c r="F2899" s="3"/>
      <c r="G2899" s="3"/>
      <c r="H2899" s="3"/>
      <c r="I2899" s="3"/>
      <c r="J2899" s="3"/>
    </row>
    <row r="2900" spans="1:10" x14ac:dyDescent="0.3">
      <c r="A2900" s="3"/>
      <c r="B2900" s="3"/>
      <c r="C2900" s="3"/>
      <c r="D2900" s="3"/>
      <c r="E2900" s="3"/>
      <c r="F2900" s="3"/>
      <c r="G2900" s="3"/>
      <c r="H2900" s="3"/>
      <c r="I2900" s="3"/>
      <c r="J2900" s="3"/>
    </row>
    <row r="2901" spans="1:10" x14ac:dyDescent="0.3">
      <c r="A2901" s="3"/>
      <c r="B2901" s="3"/>
      <c r="C2901" s="3"/>
      <c r="D2901" s="3"/>
      <c r="E2901" s="3"/>
      <c r="F2901" s="3"/>
      <c r="G2901" s="3"/>
      <c r="H2901" s="3"/>
      <c r="I2901" s="3"/>
      <c r="J2901" s="3"/>
    </row>
    <row r="2902" spans="1:10" x14ac:dyDescent="0.3">
      <c r="A2902" s="3"/>
      <c r="B2902" s="3"/>
      <c r="C2902" s="3"/>
      <c r="D2902" s="3"/>
      <c r="E2902" s="3"/>
      <c r="F2902" s="3"/>
      <c r="G2902" s="3"/>
      <c r="H2902" s="3"/>
      <c r="I2902" s="3"/>
      <c r="J2902" s="3"/>
    </row>
    <row r="2903" spans="1:10" x14ac:dyDescent="0.3">
      <c r="A2903" s="3"/>
      <c r="B2903" s="3"/>
      <c r="C2903" s="3"/>
      <c r="D2903" s="3"/>
      <c r="E2903" s="3"/>
      <c r="F2903" s="3"/>
      <c r="G2903" s="3"/>
      <c r="H2903" s="3"/>
      <c r="I2903" s="3"/>
      <c r="J2903" s="3"/>
    </row>
    <row r="2904" spans="1:10" x14ac:dyDescent="0.3">
      <c r="A2904" s="3"/>
      <c r="B2904" s="3"/>
      <c r="C2904" s="3"/>
      <c r="D2904" s="3"/>
      <c r="E2904" s="3"/>
      <c r="F2904" s="3"/>
      <c r="G2904" s="3"/>
      <c r="H2904" s="3"/>
      <c r="I2904" s="3"/>
      <c r="J2904" s="3"/>
    </row>
    <row r="2905" spans="1:10" x14ac:dyDescent="0.3">
      <c r="A2905" s="3"/>
      <c r="B2905" s="3"/>
      <c r="C2905" s="3"/>
      <c r="D2905" s="3"/>
      <c r="E2905" s="3"/>
      <c r="F2905" s="3"/>
      <c r="G2905" s="3"/>
      <c r="H2905" s="3"/>
      <c r="I2905" s="3"/>
      <c r="J2905" s="3"/>
    </row>
    <row r="2906" spans="1:10" x14ac:dyDescent="0.3">
      <c r="A2906" s="3"/>
      <c r="B2906" s="3"/>
      <c r="C2906" s="3"/>
      <c r="D2906" s="3"/>
      <c r="E2906" s="3"/>
      <c r="F2906" s="3"/>
      <c r="G2906" s="3"/>
      <c r="H2906" s="3"/>
      <c r="I2906" s="3"/>
      <c r="J2906" s="3"/>
    </row>
    <row r="2907" spans="1:10" x14ac:dyDescent="0.3">
      <c r="A2907" s="3"/>
      <c r="B2907" s="3"/>
      <c r="C2907" s="3"/>
      <c r="D2907" s="3"/>
      <c r="E2907" s="3"/>
      <c r="F2907" s="3"/>
      <c r="G2907" s="3"/>
      <c r="H2907" s="3"/>
      <c r="I2907" s="3"/>
      <c r="J2907" s="3"/>
    </row>
    <row r="2908" spans="1:10" x14ac:dyDescent="0.3">
      <c r="A2908" s="3"/>
      <c r="B2908" s="3"/>
      <c r="C2908" s="3"/>
      <c r="D2908" s="3"/>
      <c r="E2908" s="3"/>
      <c r="F2908" s="3"/>
      <c r="G2908" s="3"/>
      <c r="H2908" s="3"/>
      <c r="I2908" s="3"/>
      <c r="J2908" s="3"/>
    </row>
    <row r="2909" spans="1:10" x14ac:dyDescent="0.3">
      <c r="A2909" s="3"/>
      <c r="B2909" s="3"/>
      <c r="C2909" s="3"/>
      <c r="D2909" s="3"/>
      <c r="E2909" s="3"/>
      <c r="F2909" s="3"/>
      <c r="G2909" s="3"/>
      <c r="H2909" s="3"/>
      <c r="I2909" s="3"/>
      <c r="J2909" s="3"/>
    </row>
    <row r="2910" spans="1:10" x14ac:dyDescent="0.3">
      <c r="A2910" s="3"/>
      <c r="B2910" s="3"/>
      <c r="C2910" s="3"/>
      <c r="D2910" s="3"/>
      <c r="E2910" s="3"/>
      <c r="F2910" s="3"/>
      <c r="G2910" s="3"/>
      <c r="H2910" s="3"/>
      <c r="I2910" s="3"/>
      <c r="J2910" s="3"/>
    </row>
    <row r="2911" spans="1:10" x14ac:dyDescent="0.3">
      <c r="A2911" s="3"/>
      <c r="B2911" s="3"/>
      <c r="C2911" s="3"/>
      <c r="D2911" s="3"/>
      <c r="E2911" s="3"/>
      <c r="F2911" s="3"/>
      <c r="G2911" s="3"/>
      <c r="H2911" s="3"/>
      <c r="I2911" s="3"/>
      <c r="J2911" s="3"/>
    </row>
    <row r="2912" spans="1:10" x14ac:dyDescent="0.3">
      <c r="A2912" s="3"/>
      <c r="B2912" s="3"/>
      <c r="C2912" s="3"/>
      <c r="D2912" s="3"/>
      <c r="E2912" s="3"/>
      <c r="F2912" s="3"/>
      <c r="G2912" s="3"/>
      <c r="H2912" s="3"/>
      <c r="I2912" s="3"/>
      <c r="J2912" s="3"/>
    </row>
    <row r="2913" spans="1:10" x14ac:dyDescent="0.3">
      <c r="A2913" s="3"/>
      <c r="B2913" s="3"/>
      <c r="C2913" s="3"/>
      <c r="D2913" s="3"/>
      <c r="E2913" s="3"/>
      <c r="F2913" s="3"/>
      <c r="G2913" s="3"/>
      <c r="H2913" s="3"/>
      <c r="I2913" s="3"/>
      <c r="J2913" s="3"/>
    </row>
    <row r="2914" spans="1:10" x14ac:dyDescent="0.3">
      <c r="A2914" s="3"/>
      <c r="B2914" s="3"/>
      <c r="C2914" s="3"/>
      <c r="D2914" s="3"/>
      <c r="E2914" s="3"/>
      <c r="F2914" s="3"/>
      <c r="G2914" s="3"/>
      <c r="H2914" s="3"/>
      <c r="I2914" s="3"/>
      <c r="J2914" s="3"/>
    </row>
    <row r="2915" spans="1:10" x14ac:dyDescent="0.3">
      <c r="A2915" s="3"/>
      <c r="B2915" s="3"/>
      <c r="C2915" s="3"/>
      <c r="D2915" s="3"/>
      <c r="E2915" s="3"/>
      <c r="F2915" s="3"/>
      <c r="G2915" s="3"/>
      <c r="H2915" s="3"/>
      <c r="I2915" s="3"/>
      <c r="J2915" s="3"/>
    </row>
    <row r="2916" spans="1:10" x14ac:dyDescent="0.3">
      <c r="A2916" s="3"/>
      <c r="B2916" s="3"/>
      <c r="C2916" s="3"/>
      <c r="D2916" s="3"/>
      <c r="E2916" s="3"/>
      <c r="F2916" s="3"/>
      <c r="G2916" s="3"/>
      <c r="H2916" s="3"/>
      <c r="I2916" s="3"/>
      <c r="J2916" s="3"/>
    </row>
    <row r="2917" spans="1:10" x14ac:dyDescent="0.3">
      <c r="A2917" s="3"/>
      <c r="B2917" s="3"/>
      <c r="C2917" s="3"/>
      <c r="D2917" s="3"/>
      <c r="E2917" s="3"/>
      <c r="F2917" s="3"/>
      <c r="G2917" s="3"/>
      <c r="H2917" s="3"/>
      <c r="I2917" s="3"/>
      <c r="J2917" s="3"/>
    </row>
    <row r="2918" spans="1:10" x14ac:dyDescent="0.3">
      <c r="A2918" s="3"/>
      <c r="B2918" s="3"/>
      <c r="C2918" s="3"/>
      <c r="D2918" s="3"/>
      <c r="E2918" s="3"/>
      <c r="F2918" s="3"/>
      <c r="G2918" s="3"/>
      <c r="H2918" s="3"/>
      <c r="I2918" s="3"/>
      <c r="J2918" s="3"/>
    </row>
    <row r="2919" spans="1:10" x14ac:dyDescent="0.3">
      <c r="A2919" s="3"/>
      <c r="B2919" s="3"/>
      <c r="C2919" s="3"/>
      <c r="D2919" s="3"/>
      <c r="E2919" s="3"/>
      <c r="F2919" s="3"/>
      <c r="G2919" s="3"/>
      <c r="H2919" s="3"/>
      <c r="I2919" s="3"/>
      <c r="J2919" s="3"/>
    </row>
    <row r="2920" spans="1:10" x14ac:dyDescent="0.3">
      <c r="A2920" s="3"/>
      <c r="B2920" s="3"/>
      <c r="C2920" s="3"/>
      <c r="D2920" s="3"/>
      <c r="E2920" s="3"/>
      <c r="F2920" s="3"/>
      <c r="G2920" s="3"/>
      <c r="H2920" s="3"/>
      <c r="I2920" s="3"/>
      <c r="J2920" s="3"/>
    </row>
    <row r="2921" spans="1:10" x14ac:dyDescent="0.3">
      <c r="A2921" s="3"/>
      <c r="B2921" s="3"/>
      <c r="C2921" s="3"/>
      <c r="D2921" s="3"/>
      <c r="E2921" s="3"/>
      <c r="F2921" s="3"/>
      <c r="G2921" s="3"/>
      <c r="H2921" s="3"/>
      <c r="I2921" s="3"/>
      <c r="J2921" s="3"/>
    </row>
    <row r="2922" spans="1:10" x14ac:dyDescent="0.3">
      <c r="A2922" s="3"/>
      <c r="B2922" s="3"/>
      <c r="C2922" s="3"/>
      <c r="D2922" s="3"/>
      <c r="E2922" s="3"/>
      <c r="F2922" s="3"/>
      <c r="G2922" s="3"/>
      <c r="H2922" s="3"/>
      <c r="I2922" s="3"/>
      <c r="J2922" s="3"/>
    </row>
    <row r="2923" spans="1:10" x14ac:dyDescent="0.3">
      <c r="A2923" s="3"/>
      <c r="B2923" s="3"/>
      <c r="C2923" s="3"/>
      <c r="D2923" s="3"/>
      <c r="E2923" s="3"/>
      <c r="F2923" s="3"/>
      <c r="G2923" s="3"/>
      <c r="H2923" s="3"/>
      <c r="I2923" s="3"/>
      <c r="J2923" s="3"/>
    </row>
    <row r="2924" spans="1:10" x14ac:dyDescent="0.3">
      <c r="A2924" s="3"/>
      <c r="B2924" s="3"/>
      <c r="C2924" s="3"/>
      <c r="D2924" s="3"/>
      <c r="E2924" s="3"/>
      <c r="F2924" s="3"/>
      <c r="G2924" s="3"/>
      <c r="H2924" s="3"/>
      <c r="I2924" s="3"/>
      <c r="J2924" s="3"/>
    </row>
    <row r="2925" spans="1:10" x14ac:dyDescent="0.3">
      <c r="A2925" s="3"/>
      <c r="B2925" s="3"/>
      <c r="C2925" s="3"/>
      <c r="D2925" s="3"/>
      <c r="E2925" s="3"/>
      <c r="F2925" s="3"/>
      <c r="G2925" s="3"/>
      <c r="H2925" s="3"/>
      <c r="I2925" s="3"/>
      <c r="J2925" s="3"/>
    </row>
    <row r="2926" spans="1:10" x14ac:dyDescent="0.3">
      <c r="A2926" s="3"/>
      <c r="B2926" s="3"/>
      <c r="C2926" s="3"/>
      <c r="D2926" s="3"/>
      <c r="E2926" s="3"/>
      <c r="F2926" s="3"/>
      <c r="G2926" s="3"/>
      <c r="H2926" s="3"/>
      <c r="I2926" s="3"/>
      <c r="J2926" s="3"/>
    </row>
    <row r="2927" spans="1:10" x14ac:dyDescent="0.3">
      <c r="A2927" s="3"/>
      <c r="B2927" s="3"/>
      <c r="C2927" s="3"/>
      <c r="D2927" s="3"/>
      <c r="E2927" s="3"/>
      <c r="F2927" s="3"/>
      <c r="G2927" s="3"/>
      <c r="H2927" s="3"/>
      <c r="I2927" s="3"/>
      <c r="J2927" s="3"/>
    </row>
    <row r="2928" spans="1:10" x14ac:dyDescent="0.3">
      <c r="A2928" s="3"/>
      <c r="B2928" s="3"/>
      <c r="C2928" s="3"/>
      <c r="D2928" s="3"/>
      <c r="E2928" s="3"/>
      <c r="F2928" s="3"/>
      <c r="G2928" s="3"/>
      <c r="H2928" s="3"/>
      <c r="I2928" s="3"/>
      <c r="J2928" s="3"/>
    </row>
    <row r="2929" spans="1:10" x14ac:dyDescent="0.3">
      <c r="A2929" s="3"/>
      <c r="B2929" s="3"/>
      <c r="C2929" s="3"/>
      <c r="D2929" s="3"/>
      <c r="E2929" s="3"/>
      <c r="F2929" s="3"/>
      <c r="G2929" s="3"/>
      <c r="H2929" s="3"/>
      <c r="I2929" s="3"/>
      <c r="J2929" s="3"/>
    </row>
    <row r="2930" spans="1:10" x14ac:dyDescent="0.3">
      <c r="A2930" s="3"/>
      <c r="B2930" s="3"/>
      <c r="C2930" s="3"/>
      <c r="D2930" s="3"/>
      <c r="E2930" s="3"/>
      <c r="F2930" s="3"/>
      <c r="G2930" s="3"/>
      <c r="H2930" s="3"/>
      <c r="I2930" s="3"/>
      <c r="J2930" s="3"/>
    </row>
    <row r="2931" spans="1:10" x14ac:dyDescent="0.3">
      <c r="A2931" s="3"/>
      <c r="B2931" s="3"/>
      <c r="C2931" s="3"/>
      <c r="D2931" s="3"/>
      <c r="E2931" s="3"/>
      <c r="F2931" s="3"/>
      <c r="G2931" s="3"/>
      <c r="H2931" s="3"/>
      <c r="I2931" s="3"/>
      <c r="J2931" s="3"/>
    </row>
    <row r="2932" spans="1:10" x14ac:dyDescent="0.3">
      <c r="A2932" s="3"/>
      <c r="B2932" s="3"/>
      <c r="C2932" s="3"/>
      <c r="D2932" s="3"/>
      <c r="E2932" s="3"/>
      <c r="F2932" s="3"/>
      <c r="G2932" s="3"/>
      <c r="H2932" s="3"/>
      <c r="I2932" s="3"/>
      <c r="J2932" s="3"/>
    </row>
    <row r="2933" spans="1:10" x14ac:dyDescent="0.3">
      <c r="A2933" s="3"/>
      <c r="B2933" s="3"/>
      <c r="C2933" s="3"/>
      <c r="D2933" s="3"/>
      <c r="E2933" s="3"/>
      <c r="F2933" s="3"/>
      <c r="G2933" s="3"/>
      <c r="H2933" s="3"/>
      <c r="I2933" s="3"/>
      <c r="J2933" s="3"/>
    </row>
    <row r="2934" spans="1:10" x14ac:dyDescent="0.3">
      <c r="A2934" s="3"/>
      <c r="B2934" s="3"/>
      <c r="C2934" s="3"/>
      <c r="D2934" s="3"/>
      <c r="E2934" s="3"/>
      <c r="F2934" s="3"/>
      <c r="G2934" s="3"/>
      <c r="H2934" s="3"/>
      <c r="I2934" s="3"/>
      <c r="J2934" s="3"/>
    </row>
    <row r="2935" spans="1:10" x14ac:dyDescent="0.3">
      <c r="A2935" s="3"/>
      <c r="B2935" s="3"/>
      <c r="C2935" s="3"/>
      <c r="D2935" s="3"/>
      <c r="E2935" s="3"/>
      <c r="F2935" s="3"/>
      <c r="G2935" s="3"/>
      <c r="H2935" s="3"/>
      <c r="I2935" s="3"/>
      <c r="J2935" s="3"/>
    </row>
    <row r="2936" spans="1:10" x14ac:dyDescent="0.3">
      <c r="A2936" s="3"/>
      <c r="B2936" s="3"/>
      <c r="C2936" s="3"/>
      <c r="D2936" s="3"/>
      <c r="E2936" s="3"/>
      <c r="F2936" s="3"/>
      <c r="G2936" s="3"/>
      <c r="H2936" s="3"/>
      <c r="I2936" s="3"/>
      <c r="J2936" s="3"/>
    </row>
    <row r="2937" spans="1:10" x14ac:dyDescent="0.3">
      <c r="A2937" s="3"/>
      <c r="B2937" s="3"/>
      <c r="C2937" s="3"/>
      <c r="D2937" s="3"/>
      <c r="E2937" s="3"/>
      <c r="F2937" s="3"/>
      <c r="G2937" s="3"/>
      <c r="H2937" s="3"/>
      <c r="I2937" s="3"/>
      <c r="J2937" s="3"/>
    </row>
    <row r="2938" spans="1:10" x14ac:dyDescent="0.3">
      <c r="A2938" s="3"/>
      <c r="B2938" s="3"/>
      <c r="C2938" s="3"/>
      <c r="D2938" s="3"/>
      <c r="E2938" s="3"/>
      <c r="F2938" s="3"/>
      <c r="G2938" s="3"/>
      <c r="H2938" s="3"/>
      <c r="I2938" s="3"/>
      <c r="J2938" s="3"/>
    </row>
    <row r="2939" spans="1:10" x14ac:dyDescent="0.3">
      <c r="A2939" s="3"/>
      <c r="B2939" s="3"/>
      <c r="C2939" s="3"/>
      <c r="D2939" s="3"/>
      <c r="E2939" s="3"/>
      <c r="F2939" s="3"/>
      <c r="G2939" s="3"/>
      <c r="H2939" s="3"/>
      <c r="I2939" s="3"/>
      <c r="J2939" s="3"/>
    </row>
    <row r="2940" spans="1:10" x14ac:dyDescent="0.3">
      <c r="A2940" s="3"/>
      <c r="B2940" s="3"/>
      <c r="C2940" s="3"/>
      <c r="D2940" s="3"/>
      <c r="E2940" s="3"/>
      <c r="F2940" s="3"/>
      <c r="G2940" s="3"/>
      <c r="H2940" s="3"/>
      <c r="I2940" s="3"/>
      <c r="J2940" s="3"/>
    </row>
    <row r="2941" spans="1:10" x14ac:dyDescent="0.3">
      <c r="A2941" s="3"/>
      <c r="B2941" s="3"/>
      <c r="C2941" s="3"/>
      <c r="D2941" s="3"/>
      <c r="E2941" s="3"/>
      <c r="F2941" s="3"/>
      <c r="G2941" s="3"/>
      <c r="H2941" s="3"/>
      <c r="I2941" s="3"/>
      <c r="J2941" s="3"/>
    </row>
    <row r="2942" spans="1:10" x14ac:dyDescent="0.3">
      <c r="A2942" s="3"/>
      <c r="B2942" s="3"/>
      <c r="C2942" s="3"/>
      <c r="D2942" s="3"/>
      <c r="E2942" s="3"/>
      <c r="F2942" s="3"/>
      <c r="G2942" s="3"/>
      <c r="H2942" s="3"/>
      <c r="I2942" s="3"/>
      <c r="J2942" s="3"/>
    </row>
    <row r="2943" spans="1:10" x14ac:dyDescent="0.3">
      <c r="A2943" s="3"/>
      <c r="B2943" s="3"/>
      <c r="C2943" s="3"/>
      <c r="D2943" s="3"/>
      <c r="E2943" s="3"/>
      <c r="F2943" s="3"/>
      <c r="G2943" s="3"/>
      <c r="H2943" s="3"/>
      <c r="I2943" s="3"/>
      <c r="J2943" s="3"/>
    </row>
    <row r="2944" spans="1:10" x14ac:dyDescent="0.3">
      <c r="A2944" s="3"/>
      <c r="B2944" s="3"/>
      <c r="C2944" s="3"/>
      <c r="D2944" s="3"/>
      <c r="E2944" s="3"/>
      <c r="F2944" s="3"/>
      <c r="G2944" s="3"/>
      <c r="H2944" s="3"/>
      <c r="I2944" s="3"/>
      <c r="J2944" s="3"/>
    </row>
    <row r="2945" spans="1:10" x14ac:dyDescent="0.3">
      <c r="A2945" s="3"/>
      <c r="B2945" s="3"/>
      <c r="C2945" s="3"/>
      <c r="D2945" s="3"/>
      <c r="E2945" s="3"/>
      <c r="F2945" s="3"/>
      <c r="G2945" s="3"/>
      <c r="H2945" s="3"/>
      <c r="I2945" s="3"/>
      <c r="J2945" s="3"/>
    </row>
    <row r="2946" spans="1:10" x14ac:dyDescent="0.3">
      <c r="A2946" s="3"/>
      <c r="B2946" s="3"/>
      <c r="C2946" s="3"/>
      <c r="D2946" s="3"/>
      <c r="E2946" s="3"/>
      <c r="F2946" s="3"/>
      <c r="G2946" s="3"/>
      <c r="H2946" s="3"/>
      <c r="I2946" s="3"/>
      <c r="J2946" s="3"/>
    </row>
    <row r="2947" spans="1:10" x14ac:dyDescent="0.3">
      <c r="A2947" s="3"/>
      <c r="B2947" s="3"/>
      <c r="C2947" s="3"/>
      <c r="D2947" s="3"/>
      <c r="E2947" s="3"/>
      <c r="F2947" s="3"/>
      <c r="G2947" s="3"/>
      <c r="H2947" s="3"/>
      <c r="I2947" s="3"/>
      <c r="J2947" s="3"/>
    </row>
    <row r="2948" spans="1:10" x14ac:dyDescent="0.3">
      <c r="A2948" s="3"/>
      <c r="B2948" s="3"/>
      <c r="C2948" s="3"/>
      <c r="D2948" s="3"/>
      <c r="E2948" s="3"/>
      <c r="F2948" s="3"/>
      <c r="G2948" s="3"/>
      <c r="H2948" s="3"/>
      <c r="I2948" s="3"/>
      <c r="J2948" s="3"/>
    </row>
    <row r="2949" spans="1:10" x14ac:dyDescent="0.3">
      <c r="A2949" s="3"/>
      <c r="B2949" s="3"/>
      <c r="C2949" s="3"/>
      <c r="D2949" s="3"/>
      <c r="E2949" s="3"/>
      <c r="F2949" s="3"/>
      <c r="G2949" s="3"/>
      <c r="H2949" s="3"/>
      <c r="I2949" s="3"/>
      <c r="J2949" s="3"/>
    </row>
    <row r="2950" spans="1:10" x14ac:dyDescent="0.3">
      <c r="A2950" s="3"/>
      <c r="B2950" s="3"/>
      <c r="C2950" s="3"/>
      <c r="D2950" s="3"/>
      <c r="E2950" s="3"/>
      <c r="F2950" s="3"/>
      <c r="G2950" s="3"/>
      <c r="H2950" s="3"/>
      <c r="I2950" s="3"/>
      <c r="J2950" s="3"/>
    </row>
    <row r="2951" spans="1:10" x14ac:dyDescent="0.3">
      <c r="A2951" s="3"/>
      <c r="B2951" s="3"/>
      <c r="C2951" s="3"/>
      <c r="D2951" s="3"/>
      <c r="E2951" s="3"/>
      <c r="F2951" s="3"/>
      <c r="G2951" s="3"/>
      <c r="H2951" s="3"/>
      <c r="I2951" s="3"/>
      <c r="J2951" s="3"/>
    </row>
    <row r="2952" spans="1:10" x14ac:dyDescent="0.3">
      <c r="A2952" s="3"/>
      <c r="B2952" s="3"/>
      <c r="C2952" s="3"/>
      <c r="D2952" s="3"/>
      <c r="E2952" s="3"/>
      <c r="F2952" s="3"/>
      <c r="G2952" s="3"/>
      <c r="H2952" s="3"/>
      <c r="I2952" s="3"/>
      <c r="J2952" s="3"/>
    </row>
    <row r="2953" spans="1:10" x14ac:dyDescent="0.3">
      <c r="A2953" s="3"/>
      <c r="B2953" s="3"/>
      <c r="C2953" s="3"/>
      <c r="D2953" s="3"/>
      <c r="E2953" s="3"/>
      <c r="F2953" s="3"/>
      <c r="G2953" s="3"/>
      <c r="H2953" s="3"/>
      <c r="I2953" s="3"/>
      <c r="J2953" s="3"/>
    </row>
    <row r="2954" spans="1:10" x14ac:dyDescent="0.3">
      <c r="A2954" s="3"/>
      <c r="B2954" s="3"/>
      <c r="C2954" s="3"/>
      <c r="D2954" s="3"/>
      <c r="E2954" s="3"/>
      <c r="F2954" s="3"/>
      <c r="G2954" s="3"/>
      <c r="H2954" s="3"/>
      <c r="I2954" s="3"/>
      <c r="J2954" s="3"/>
    </row>
    <row r="2955" spans="1:10" x14ac:dyDescent="0.3">
      <c r="A2955" s="3"/>
      <c r="B2955" s="3"/>
      <c r="C2955" s="3"/>
      <c r="D2955" s="3"/>
      <c r="E2955" s="3"/>
      <c r="F2955" s="3"/>
      <c r="G2955" s="3"/>
      <c r="H2955" s="3"/>
      <c r="I2955" s="3"/>
      <c r="J2955" s="3"/>
    </row>
    <row r="2956" spans="1:10" x14ac:dyDescent="0.3">
      <c r="A2956" s="3"/>
      <c r="B2956" s="3"/>
      <c r="C2956" s="3"/>
      <c r="D2956" s="3"/>
      <c r="E2956" s="3"/>
      <c r="F2956" s="3"/>
      <c r="G2956" s="3"/>
      <c r="H2956" s="3"/>
      <c r="I2956" s="3"/>
      <c r="J2956" s="3"/>
    </row>
    <row r="2957" spans="1:10" x14ac:dyDescent="0.3">
      <c r="A2957" s="3"/>
      <c r="B2957" s="3"/>
      <c r="C2957" s="3"/>
      <c r="D2957" s="3"/>
      <c r="E2957" s="3"/>
      <c r="F2957" s="3"/>
      <c r="G2957" s="3"/>
      <c r="H2957" s="3"/>
      <c r="I2957" s="3"/>
      <c r="J2957" s="3"/>
    </row>
    <row r="2958" spans="1:10" x14ac:dyDescent="0.3">
      <c r="A2958" s="3"/>
      <c r="B2958" s="3"/>
      <c r="C2958" s="3"/>
      <c r="D2958" s="3"/>
      <c r="E2958" s="3"/>
      <c r="F2958" s="3"/>
      <c r="G2958" s="3"/>
      <c r="H2958" s="3"/>
      <c r="I2958" s="3"/>
      <c r="J2958" s="3"/>
    </row>
    <row r="2959" spans="1:10" x14ac:dyDescent="0.3">
      <c r="A2959" s="3"/>
      <c r="B2959" s="3"/>
      <c r="C2959" s="3"/>
      <c r="D2959" s="3"/>
      <c r="E2959" s="3"/>
      <c r="F2959" s="3"/>
      <c r="G2959" s="3"/>
      <c r="H2959" s="3"/>
      <c r="I2959" s="3"/>
      <c r="J2959" s="3"/>
    </row>
    <row r="2960" spans="1:10" x14ac:dyDescent="0.3">
      <c r="A2960" s="3"/>
      <c r="B2960" s="3"/>
      <c r="C2960" s="3"/>
      <c r="D2960" s="3"/>
      <c r="E2960" s="3"/>
      <c r="F2960" s="3"/>
      <c r="G2960" s="3"/>
      <c r="H2960" s="3"/>
      <c r="I2960" s="3"/>
      <c r="J2960" s="3"/>
    </row>
    <row r="2961" spans="1:10" x14ac:dyDescent="0.3">
      <c r="A2961" s="3"/>
      <c r="B2961" s="3"/>
      <c r="C2961" s="3"/>
      <c r="D2961" s="3"/>
      <c r="E2961" s="3"/>
      <c r="F2961" s="3"/>
      <c r="G2961" s="3"/>
      <c r="H2961" s="3"/>
      <c r="I2961" s="3"/>
      <c r="J2961" s="3"/>
    </row>
    <row r="2962" spans="1:10" x14ac:dyDescent="0.3">
      <c r="A2962" s="3"/>
      <c r="B2962" s="3"/>
      <c r="C2962" s="3"/>
      <c r="D2962" s="3"/>
      <c r="E2962" s="3"/>
      <c r="F2962" s="3"/>
      <c r="G2962" s="3"/>
      <c r="H2962" s="3"/>
      <c r="I2962" s="3"/>
      <c r="J2962" s="3"/>
    </row>
    <row r="2963" spans="1:10" x14ac:dyDescent="0.3">
      <c r="A2963" s="3"/>
      <c r="B2963" s="3"/>
      <c r="C2963" s="3"/>
      <c r="D2963" s="3"/>
      <c r="E2963" s="3"/>
      <c r="F2963" s="3"/>
      <c r="G2963" s="3"/>
      <c r="H2963" s="3"/>
      <c r="I2963" s="3"/>
      <c r="J2963" s="3"/>
    </row>
    <row r="2964" spans="1:10" x14ac:dyDescent="0.3">
      <c r="A2964" s="3"/>
      <c r="B2964" s="3"/>
      <c r="C2964" s="3"/>
      <c r="D2964" s="3"/>
      <c r="E2964" s="3"/>
      <c r="F2964" s="3"/>
      <c r="G2964" s="3"/>
      <c r="H2964" s="3"/>
      <c r="I2964" s="3"/>
      <c r="J2964" s="3"/>
    </row>
    <row r="2965" spans="1:10" x14ac:dyDescent="0.3">
      <c r="A2965" s="3"/>
      <c r="B2965" s="3"/>
      <c r="C2965" s="3"/>
      <c r="D2965" s="3"/>
      <c r="E2965" s="3"/>
      <c r="F2965" s="3"/>
      <c r="G2965" s="3"/>
      <c r="H2965" s="3"/>
      <c r="I2965" s="3"/>
      <c r="J2965" s="3"/>
    </row>
    <row r="2966" spans="1:10" x14ac:dyDescent="0.3">
      <c r="A2966" s="3"/>
      <c r="B2966" s="3"/>
      <c r="C2966" s="3"/>
      <c r="D2966" s="3"/>
      <c r="E2966" s="3"/>
      <c r="F2966" s="3"/>
      <c r="G2966" s="3"/>
      <c r="H2966" s="3"/>
      <c r="I2966" s="3"/>
      <c r="J2966" s="3"/>
    </row>
    <row r="2967" spans="1:10" x14ac:dyDescent="0.3">
      <c r="A2967" s="3"/>
      <c r="B2967" s="3"/>
      <c r="C2967" s="3"/>
      <c r="D2967" s="3"/>
      <c r="E2967" s="3"/>
      <c r="F2967" s="3"/>
      <c r="G2967" s="3"/>
      <c r="H2967" s="3"/>
      <c r="I2967" s="3"/>
      <c r="J2967" s="3"/>
    </row>
    <row r="2968" spans="1:10" x14ac:dyDescent="0.3">
      <c r="A2968" s="3"/>
      <c r="B2968" s="3"/>
      <c r="C2968" s="3"/>
      <c r="D2968" s="3"/>
      <c r="E2968" s="3"/>
      <c r="F2968" s="3"/>
      <c r="G2968" s="3"/>
      <c r="H2968" s="3"/>
      <c r="I2968" s="3"/>
      <c r="J2968" s="3"/>
    </row>
    <row r="2969" spans="1:10" x14ac:dyDescent="0.3">
      <c r="A2969" s="3"/>
      <c r="B2969" s="3"/>
      <c r="C2969" s="3"/>
      <c r="D2969" s="3"/>
      <c r="E2969" s="3"/>
      <c r="F2969" s="3"/>
      <c r="G2969" s="3"/>
      <c r="H2969" s="3"/>
      <c r="I2969" s="3"/>
      <c r="J2969" s="3"/>
    </row>
    <row r="2970" spans="1:10" x14ac:dyDescent="0.3">
      <c r="A2970" s="3"/>
      <c r="B2970" s="3"/>
      <c r="C2970" s="3"/>
      <c r="D2970" s="3"/>
      <c r="E2970" s="3"/>
      <c r="F2970" s="3"/>
      <c r="G2970" s="3"/>
      <c r="H2970" s="3"/>
      <c r="I2970" s="3"/>
      <c r="J2970" s="3"/>
    </row>
    <row r="2971" spans="1:10" x14ac:dyDescent="0.3">
      <c r="A2971" s="3"/>
      <c r="B2971" s="3"/>
      <c r="C2971" s="3"/>
      <c r="D2971" s="3"/>
      <c r="E2971" s="3"/>
      <c r="F2971" s="3"/>
      <c r="G2971" s="3"/>
      <c r="H2971" s="3"/>
      <c r="I2971" s="3"/>
      <c r="J2971" s="3"/>
    </row>
    <row r="2972" spans="1:10" x14ac:dyDescent="0.3">
      <c r="A2972" s="3"/>
      <c r="B2972" s="3"/>
      <c r="C2972" s="3"/>
      <c r="D2972" s="3"/>
      <c r="E2972" s="3"/>
      <c r="F2972" s="3"/>
      <c r="G2972" s="3"/>
      <c r="H2972" s="3"/>
      <c r="I2972" s="3"/>
      <c r="J2972" s="3"/>
    </row>
    <row r="2973" spans="1:10" x14ac:dyDescent="0.3">
      <c r="A2973" s="3"/>
      <c r="B2973" s="3"/>
      <c r="C2973" s="3"/>
      <c r="D2973" s="3"/>
      <c r="E2973" s="3"/>
      <c r="F2973" s="3"/>
      <c r="G2973" s="3"/>
      <c r="H2973" s="3"/>
      <c r="I2973" s="3"/>
      <c r="J2973" s="3"/>
    </row>
    <row r="2974" spans="1:10" x14ac:dyDescent="0.3">
      <c r="A2974" s="3"/>
      <c r="B2974" s="3"/>
      <c r="C2974" s="3"/>
      <c r="D2974" s="3"/>
      <c r="E2974" s="3"/>
      <c r="F2974" s="3"/>
      <c r="G2974" s="3"/>
      <c r="H2974" s="3"/>
      <c r="I2974" s="3"/>
      <c r="J2974" s="3"/>
    </row>
    <row r="2975" spans="1:10" x14ac:dyDescent="0.3">
      <c r="A2975" s="3"/>
      <c r="B2975" s="3"/>
      <c r="C2975" s="3"/>
      <c r="D2975" s="3"/>
      <c r="E2975" s="3"/>
      <c r="F2975" s="3"/>
      <c r="G2975" s="3"/>
      <c r="H2975" s="3"/>
      <c r="I2975" s="3"/>
      <c r="J2975" s="3"/>
    </row>
    <row r="2976" spans="1:10" x14ac:dyDescent="0.3">
      <c r="A2976" s="3"/>
      <c r="B2976" s="3"/>
      <c r="C2976" s="3"/>
      <c r="D2976" s="3"/>
      <c r="E2976" s="3"/>
      <c r="F2976" s="3"/>
      <c r="G2976" s="3"/>
      <c r="H2976" s="3"/>
      <c r="I2976" s="3"/>
      <c r="J2976" s="3"/>
    </row>
    <row r="2977" spans="1:10" x14ac:dyDescent="0.3">
      <c r="A2977" s="3"/>
      <c r="B2977" s="3"/>
      <c r="C2977" s="3"/>
      <c r="D2977" s="3"/>
      <c r="E2977" s="3"/>
      <c r="F2977" s="3"/>
      <c r="G2977" s="3"/>
      <c r="H2977" s="3"/>
      <c r="I2977" s="3"/>
      <c r="J2977" s="3"/>
    </row>
    <row r="2978" spans="1:10" x14ac:dyDescent="0.3">
      <c r="A2978" s="3"/>
      <c r="B2978" s="3"/>
      <c r="C2978" s="3"/>
      <c r="D2978" s="3"/>
      <c r="E2978" s="3"/>
      <c r="F2978" s="3"/>
      <c r="G2978" s="3"/>
      <c r="H2978" s="3"/>
      <c r="I2978" s="3"/>
      <c r="J2978" s="3"/>
    </row>
    <row r="2979" spans="1:10" x14ac:dyDescent="0.3">
      <c r="A2979" s="3"/>
      <c r="B2979" s="3"/>
      <c r="C2979" s="3"/>
      <c r="D2979" s="3"/>
      <c r="E2979" s="3"/>
      <c r="F2979" s="3"/>
      <c r="G2979" s="3"/>
      <c r="H2979" s="3"/>
      <c r="I2979" s="3"/>
      <c r="J2979" s="3"/>
    </row>
    <row r="2980" spans="1:10" x14ac:dyDescent="0.3">
      <c r="A2980" s="3"/>
      <c r="B2980" s="3"/>
      <c r="C2980" s="3"/>
      <c r="D2980" s="3"/>
      <c r="E2980" s="3"/>
      <c r="F2980" s="3"/>
      <c r="G2980" s="3"/>
      <c r="H2980" s="3"/>
      <c r="I2980" s="3"/>
      <c r="J2980" s="3"/>
    </row>
    <row r="2981" spans="1:10" x14ac:dyDescent="0.3">
      <c r="A2981" s="3"/>
      <c r="B2981" s="3"/>
      <c r="C2981" s="3"/>
      <c r="D2981" s="3"/>
      <c r="E2981" s="3"/>
      <c r="F2981" s="3"/>
      <c r="G2981" s="3"/>
      <c r="H2981" s="3"/>
      <c r="I2981" s="3"/>
      <c r="J2981" s="3"/>
    </row>
    <row r="2982" spans="1:10" x14ac:dyDescent="0.3">
      <c r="A2982" s="3"/>
      <c r="B2982" s="3"/>
      <c r="C2982" s="3"/>
      <c r="D2982" s="3"/>
      <c r="E2982" s="3"/>
      <c r="F2982" s="3"/>
      <c r="G2982" s="3"/>
      <c r="H2982" s="3"/>
      <c r="I2982" s="3"/>
      <c r="J2982" s="3"/>
    </row>
    <row r="2983" spans="1:10" x14ac:dyDescent="0.3">
      <c r="A2983" s="3"/>
      <c r="B2983" s="3"/>
      <c r="C2983" s="3"/>
      <c r="D2983" s="3"/>
      <c r="E2983" s="3"/>
      <c r="F2983" s="3"/>
      <c r="G2983" s="3"/>
      <c r="H2983" s="3"/>
      <c r="I2983" s="3"/>
      <c r="J2983" s="3"/>
    </row>
    <row r="2984" spans="1:10" x14ac:dyDescent="0.3">
      <c r="A2984" s="3"/>
      <c r="B2984" s="3"/>
      <c r="C2984" s="3"/>
      <c r="D2984" s="3"/>
      <c r="E2984" s="3"/>
      <c r="F2984" s="3"/>
      <c r="G2984" s="3"/>
      <c r="H2984" s="3"/>
      <c r="I2984" s="3"/>
      <c r="J2984" s="3"/>
    </row>
    <row r="2985" spans="1:10" x14ac:dyDescent="0.3">
      <c r="A2985" s="3"/>
      <c r="B2985" s="3"/>
      <c r="C2985" s="3"/>
      <c r="D2985" s="3"/>
      <c r="E2985" s="3"/>
      <c r="F2985" s="3"/>
      <c r="G2985" s="3"/>
      <c r="H2985" s="3"/>
      <c r="I2985" s="3"/>
      <c r="J2985" s="3"/>
    </row>
    <row r="2986" spans="1:10" x14ac:dyDescent="0.3">
      <c r="A2986" s="3"/>
      <c r="B2986" s="3"/>
      <c r="C2986" s="3"/>
      <c r="D2986" s="3"/>
      <c r="E2986" s="3"/>
      <c r="F2986" s="3"/>
      <c r="G2986" s="3"/>
      <c r="H2986" s="3"/>
      <c r="I2986" s="3"/>
      <c r="J2986" s="3"/>
    </row>
    <row r="2987" spans="1:10" x14ac:dyDescent="0.3">
      <c r="A2987" s="3"/>
      <c r="B2987" s="3"/>
      <c r="C2987" s="3"/>
      <c r="D2987" s="3"/>
      <c r="E2987" s="3"/>
      <c r="F2987" s="3"/>
      <c r="G2987" s="3"/>
      <c r="H2987" s="3"/>
      <c r="I2987" s="3"/>
      <c r="J2987" s="3"/>
    </row>
    <row r="2988" spans="1:10" x14ac:dyDescent="0.3">
      <c r="A2988" s="3"/>
      <c r="B2988" s="3"/>
      <c r="C2988" s="3"/>
      <c r="D2988" s="3"/>
      <c r="E2988" s="3"/>
      <c r="F2988" s="3"/>
      <c r="G2988" s="3"/>
      <c r="H2988" s="3"/>
      <c r="I2988" s="3"/>
      <c r="J2988" s="3"/>
    </row>
    <row r="2989" spans="1:10" x14ac:dyDescent="0.3">
      <c r="A2989" s="3"/>
      <c r="B2989" s="3"/>
      <c r="C2989" s="3"/>
      <c r="D2989" s="3"/>
      <c r="E2989" s="3"/>
      <c r="F2989" s="3"/>
      <c r="G2989" s="3"/>
      <c r="H2989" s="3"/>
      <c r="I2989" s="3"/>
      <c r="J2989" s="3"/>
    </row>
    <row r="2990" spans="1:10" x14ac:dyDescent="0.3">
      <c r="A2990" s="3"/>
      <c r="B2990" s="3"/>
      <c r="C2990" s="3"/>
      <c r="D2990" s="3"/>
      <c r="E2990" s="3"/>
      <c r="F2990" s="3"/>
      <c r="G2990" s="3"/>
      <c r="H2990" s="3"/>
      <c r="I2990" s="3"/>
      <c r="J2990" s="3"/>
    </row>
    <row r="2991" spans="1:10" x14ac:dyDescent="0.3">
      <c r="A2991" s="3"/>
      <c r="B2991" s="3"/>
      <c r="C2991" s="3"/>
      <c r="D2991" s="3"/>
      <c r="E2991" s="3"/>
      <c r="F2991" s="3"/>
      <c r="G2991" s="3"/>
      <c r="H2991" s="3"/>
      <c r="I2991" s="3"/>
      <c r="J2991" s="3"/>
    </row>
    <row r="2992" spans="1:10" x14ac:dyDescent="0.3">
      <c r="A2992" s="3"/>
      <c r="B2992" s="3"/>
      <c r="C2992" s="3"/>
      <c r="D2992" s="3"/>
      <c r="E2992" s="3"/>
      <c r="F2992" s="3"/>
      <c r="G2992" s="3"/>
      <c r="H2992" s="3"/>
      <c r="I2992" s="3"/>
      <c r="J2992" s="3"/>
    </row>
    <row r="2993" spans="1:10" x14ac:dyDescent="0.3">
      <c r="A2993" s="3"/>
      <c r="B2993" s="3"/>
      <c r="C2993" s="3"/>
      <c r="D2993" s="3"/>
      <c r="E2993" s="3"/>
      <c r="F2993" s="3"/>
      <c r="G2993" s="3"/>
      <c r="H2993" s="3"/>
      <c r="I2993" s="3"/>
      <c r="J2993" s="3"/>
    </row>
    <row r="2994" spans="1:10" x14ac:dyDescent="0.3">
      <c r="A2994" s="3"/>
      <c r="B2994" s="3"/>
      <c r="C2994" s="3"/>
      <c r="D2994" s="3"/>
      <c r="E2994" s="3"/>
      <c r="F2994" s="3"/>
      <c r="G2994" s="3"/>
      <c r="H2994" s="3"/>
      <c r="I2994" s="3"/>
      <c r="J2994" s="3"/>
    </row>
    <row r="2995" spans="1:10" x14ac:dyDescent="0.3">
      <c r="A2995" s="3"/>
      <c r="B2995" s="3"/>
      <c r="C2995" s="3"/>
      <c r="D2995" s="3"/>
      <c r="E2995" s="3"/>
      <c r="F2995" s="3"/>
      <c r="G2995" s="3"/>
      <c r="H2995" s="3"/>
      <c r="I2995" s="3"/>
      <c r="J2995" s="3"/>
    </row>
    <row r="2996" spans="1:10" x14ac:dyDescent="0.3">
      <c r="A2996" s="3"/>
      <c r="B2996" s="3"/>
      <c r="C2996" s="3"/>
      <c r="D2996" s="3"/>
      <c r="E2996" s="3"/>
      <c r="F2996" s="3"/>
      <c r="G2996" s="3"/>
      <c r="H2996" s="3"/>
      <c r="I2996" s="3"/>
      <c r="J2996" s="3"/>
    </row>
    <row r="2997" spans="1:10" x14ac:dyDescent="0.3">
      <c r="A2997" s="3"/>
      <c r="B2997" s="3"/>
      <c r="C2997" s="3"/>
      <c r="D2997" s="3"/>
      <c r="E2997" s="3"/>
      <c r="F2997" s="3"/>
      <c r="G2997" s="3"/>
      <c r="H2997" s="3"/>
      <c r="I2997" s="3"/>
      <c r="J2997" s="3"/>
    </row>
    <row r="2998" spans="1:10" x14ac:dyDescent="0.3">
      <c r="A2998" s="3"/>
      <c r="B2998" s="3"/>
      <c r="C2998" s="3"/>
      <c r="D2998" s="3"/>
      <c r="E2998" s="3"/>
      <c r="F2998" s="3"/>
      <c r="G2998" s="3"/>
      <c r="H2998" s="3"/>
      <c r="I2998" s="3"/>
      <c r="J2998" s="3"/>
    </row>
    <row r="2999" spans="1:10" x14ac:dyDescent="0.3">
      <c r="A2999" s="3"/>
      <c r="B2999" s="3"/>
      <c r="C2999" s="3"/>
      <c r="D2999" s="3"/>
      <c r="E2999" s="3"/>
      <c r="F2999" s="3"/>
      <c r="G2999" s="3"/>
      <c r="H2999" s="3"/>
      <c r="I2999" s="3"/>
      <c r="J2999" s="3"/>
    </row>
    <row r="3000" spans="1:10" x14ac:dyDescent="0.3">
      <c r="A3000" s="3"/>
      <c r="B3000" s="3"/>
      <c r="C3000" s="3"/>
      <c r="D3000" s="3"/>
      <c r="E3000" s="3"/>
      <c r="F3000" s="3"/>
      <c r="G3000" s="3"/>
      <c r="H3000" s="3"/>
      <c r="I3000" s="3"/>
      <c r="J3000" s="3"/>
    </row>
    <row r="3001" spans="1:10" x14ac:dyDescent="0.3">
      <c r="A3001" s="3"/>
      <c r="B3001" s="3"/>
      <c r="C3001" s="3"/>
      <c r="D3001" s="3"/>
      <c r="E3001" s="3"/>
      <c r="F3001" s="3"/>
      <c r="G3001" s="3"/>
      <c r="H3001" s="3"/>
      <c r="I3001" s="3"/>
      <c r="J3001" s="3"/>
    </row>
    <row r="3002" spans="1:10" x14ac:dyDescent="0.3">
      <c r="A3002" s="3"/>
      <c r="B3002" s="3"/>
      <c r="C3002" s="3"/>
      <c r="D3002" s="3"/>
      <c r="E3002" s="3"/>
      <c r="F3002" s="3"/>
      <c r="G3002" s="3"/>
      <c r="H3002" s="3"/>
      <c r="I3002" s="3"/>
      <c r="J3002" s="3"/>
    </row>
    <row r="3003" spans="1:10" x14ac:dyDescent="0.3">
      <c r="A3003" s="3"/>
      <c r="B3003" s="3"/>
      <c r="C3003" s="3"/>
      <c r="D3003" s="3"/>
      <c r="E3003" s="3"/>
      <c r="F3003" s="3"/>
      <c r="G3003" s="3"/>
      <c r="H3003" s="3"/>
      <c r="I3003" s="3"/>
      <c r="J3003" s="3"/>
    </row>
    <row r="3004" spans="1:10" x14ac:dyDescent="0.3">
      <c r="A3004" s="3"/>
      <c r="B3004" s="3"/>
      <c r="C3004" s="3"/>
      <c r="D3004" s="3"/>
      <c r="E3004" s="3"/>
      <c r="F3004" s="3"/>
      <c r="G3004" s="3"/>
      <c r="H3004" s="3"/>
      <c r="I3004" s="3"/>
      <c r="J3004" s="3"/>
    </row>
    <row r="3005" spans="1:10" x14ac:dyDescent="0.3">
      <c r="A3005" s="3"/>
      <c r="B3005" s="3"/>
      <c r="C3005" s="3"/>
      <c r="D3005" s="3"/>
      <c r="E3005" s="3"/>
      <c r="F3005" s="3"/>
      <c r="G3005" s="3"/>
      <c r="H3005" s="3"/>
      <c r="I3005" s="3"/>
      <c r="J3005" s="3"/>
    </row>
    <row r="3006" spans="1:10" x14ac:dyDescent="0.3">
      <c r="A3006" s="3"/>
      <c r="B3006" s="3"/>
      <c r="C3006" s="3"/>
      <c r="D3006" s="3"/>
      <c r="E3006" s="3"/>
      <c r="F3006" s="3"/>
      <c r="G3006" s="3"/>
      <c r="H3006" s="3"/>
      <c r="I3006" s="3"/>
      <c r="J3006" s="3"/>
    </row>
    <row r="3007" spans="1:10" x14ac:dyDescent="0.3">
      <c r="A3007" s="3"/>
      <c r="B3007" s="3"/>
      <c r="C3007" s="3"/>
      <c r="D3007" s="3"/>
      <c r="E3007" s="3"/>
      <c r="F3007" s="3"/>
      <c r="G3007" s="3"/>
      <c r="H3007" s="3"/>
      <c r="I3007" s="3"/>
      <c r="J3007" s="3"/>
    </row>
    <row r="3008" spans="1:10" x14ac:dyDescent="0.3">
      <c r="A3008" s="3"/>
      <c r="B3008" s="3"/>
      <c r="C3008" s="3"/>
      <c r="D3008" s="3"/>
      <c r="E3008" s="3"/>
      <c r="F3008" s="3"/>
      <c r="G3008" s="3"/>
      <c r="H3008" s="3"/>
      <c r="I3008" s="3"/>
      <c r="J3008" s="3"/>
    </row>
    <row r="3009" spans="1:10" x14ac:dyDescent="0.3">
      <c r="A3009" s="3"/>
      <c r="B3009" s="3"/>
      <c r="C3009" s="3"/>
      <c r="D3009" s="3"/>
      <c r="E3009" s="3"/>
      <c r="F3009" s="3"/>
      <c r="G3009" s="3"/>
      <c r="H3009" s="3"/>
      <c r="I3009" s="3"/>
      <c r="J3009" s="3"/>
    </row>
    <row r="3010" spans="1:10" x14ac:dyDescent="0.3">
      <c r="A3010" s="3"/>
      <c r="B3010" s="3"/>
      <c r="C3010" s="3"/>
      <c r="D3010" s="3"/>
      <c r="E3010" s="3"/>
      <c r="F3010" s="3"/>
      <c r="G3010" s="3"/>
      <c r="H3010" s="3"/>
      <c r="I3010" s="3"/>
      <c r="J3010" s="3"/>
    </row>
    <row r="3011" spans="1:10" x14ac:dyDescent="0.3">
      <c r="A3011" s="3"/>
      <c r="B3011" s="3"/>
      <c r="C3011" s="3"/>
      <c r="D3011" s="3"/>
      <c r="E3011" s="3"/>
      <c r="F3011" s="3"/>
      <c r="G3011" s="3"/>
      <c r="H3011" s="3"/>
      <c r="I3011" s="3"/>
      <c r="J3011" s="3"/>
    </row>
    <row r="3012" spans="1:10" x14ac:dyDescent="0.3">
      <c r="A3012" s="3"/>
      <c r="B3012" s="3"/>
      <c r="C3012" s="3"/>
      <c r="D3012" s="3"/>
      <c r="E3012" s="3"/>
      <c r="F3012" s="3"/>
      <c r="G3012" s="3"/>
      <c r="H3012" s="3"/>
      <c r="I3012" s="3"/>
      <c r="J3012" s="3"/>
    </row>
    <row r="3013" spans="1:10" x14ac:dyDescent="0.3">
      <c r="A3013" s="3"/>
      <c r="B3013" s="3"/>
      <c r="C3013" s="3"/>
      <c r="D3013" s="3"/>
      <c r="E3013" s="3"/>
      <c r="F3013" s="3"/>
      <c r="G3013" s="3"/>
      <c r="H3013" s="3"/>
      <c r="I3013" s="3"/>
      <c r="J3013" s="3"/>
    </row>
    <row r="3014" spans="1:10" x14ac:dyDescent="0.3">
      <c r="A3014" s="3"/>
      <c r="B3014" s="3"/>
      <c r="C3014" s="3"/>
      <c r="D3014" s="3"/>
      <c r="E3014" s="3"/>
      <c r="F3014" s="3"/>
      <c r="G3014" s="3"/>
      <c r="H3014" s="3"/>
      <c r="I3014" s="3"/>
      <c r="J3014" s="3"/>
    </row>
    <row r="3015" spans="1:10" x14ac:dyDescent="0.3">
      <c r="A3015" s="3"/>
      <c r="B3015" s="3"/>
      <c r="C3015" s="3"/>
      <c r="D3015" s="3"/>
      <c r="E3015" s="3"/>
      <c r="F3015" s="3"/>
      <c r="G3015" s="3"/>
      <c r="H3015" s="3"/>
      <c r="I3015" s="3"/>
      <c r="J3015" s="3"/>
    </row>
    <row r="3016" spans="1:10" x14ac:dyDescent="0.3">
      <c r="A3016" s="3"/>
      <c r="B3016" s="3"/>
      <c r="C3016" s="3"/>
      <c r="D3016" s="3"/>
      <c r="E3016" s="3"/>
      <c r="F3016" s="3"/>
      <c r="G3016" s="3"/>
      <c r="H3016" s="3"/>
      <c r="I3016" s="3"/>
      <c r="J3016" s="3"/>
    </row>
    <row r="3017" spans="1:10" x14ac:dyDescent="0.3">
      <c r="A3017" s="3"/>
      <c r="B3017" s="3"/>
      <c r="C3017" s="3"/>
      <c r="D3017" s="3"/>
      <c r="E3017" s="3"/>
      <c r="F3017" s="3"/>
      <c r="G3017" s="3"/>
      <c r="H3017" s="3"/>
      <c r="I3017" s="3"/>
      <c r="J3017" s="3"/>
    </row>
    <row r="3018" spans="1:10" x14ac:dyDescent="0.3">
      <c r="A3018" s="3"/>
      <c r="B3018" s="3"/>
      <c r="C3018" s="3"/>
      <c r="D3018" s="3"/>
      <c r="E3018" s="3"/>
      <c r="F3018" s="3"/>
      <c r="G3018" s="3"/>
      <c r="H3018" s="3"/>
      <c r="I3018" s="3"/>
      <c r="J3018" s="3"/>
    </row>
    <row r="3019" spans="1:10" x14ac:dyDescent="0.3">
      <c r="A3019" s="3"/>
      <c r="B3019" s="3"/>
      <c r="C3019" s="3"/>
      <c r="D3019" s="3"/>
      <c r="E3019" s="3"/>
      <c r="F3019" s="3"/>
      <c r="G3019" s="3"/>
      <c r="H3019" s="3"/>
      <c r="I3019" s="3"/>
      <c r="J3019" s="3"/>
    </row>
    <row r="3020" spans="1:10" x14ac:dyDescent="0.3">
      <c r="A3020" s="3"/>
      <c r="B3020" s="3"/>
      <c r="C3020" s="3"/>
      <c r="D3020" s="3"/>
      <c r="E3020" s="3"/>
      <c r="F3020" s="3"/>
      <c r="G3020" s="3"/>
      <c r="H3020" s="3"/>
      <c r="I3020" s="3"/>
      <c r="J3020" s="3"/>
    </row>
    <row r="3021" spans="1:10" x14ac:dyDescent="0.3">
      <c r="A3021" s="3"/>
      <c r="B3021" s="3"/>
      <c r="C3021" s="3"/>
      <c r="D3021" s="3"/>
      <c r="E3021" s="3"/>
      <c r="F3021" s="3"/>
      <c r="G3021" s="3"/>
      <c r="H3021" s="3"/>
      <c r="I3021" s="3"/>
      <c r="J3021" s="3"/>
    </row>
    <row r="3022" spans="1:10" x14ac:dyDescent="0.3">
      <c r="A3022" s="3"/>
      <c r="B3022" s="3"/>
      <c r="C3022" s="3"/>
      <c r="D3022" s="3"/>
      <c r="E3022" s="3"/>
      <c r="F3022" s="3"/>
      <c r="G3022" s="3"/>
      <c r="H3022" s="3"/>
      <c r="I3022" s="3"/>
      <c r="J3022" s="3"/>
    </row>
    <row r="3023" spans="1:10" x14ac:dyDescent="0.3">
      <c r="A3023" s="3"/>
      <c r="B3023" s="3"/>
      <c r="C3023" s="3"/>
      <c r="D3023" s="3"/>
      <c r="E3023" s="3"/>
      <c r="F3023" s="3"/>
      <c r="G3023" s="3"/>
      <c r="H3023" s="3"/>
      <c r="I3023" s="3"/>
      <c r="J3023" s="3"/>
    </row>
    <row r="3024" spans="1:10" x14ac:dyDescent="0.3">
      <c r="A3024" s="3"/>
      <c r="B3024" s="3"/>
      <c r="C3024" s="3"/>
      <c r="D3024" s="3"/>
      <c r="E3024" s="3"/>
      <c r="F3024" s="3"/>
      <c r="G3024" s="3"/>
      <c r="H3024" s="3"/>
      <c r="I3024" s="3"/>
      <c r="J3024" s="3"/>
    </row>
    <row r="3025" spans="1:10" x14ac:dyDescent="0.3">
      <c r="A3025" s="3"/>
      <c r="B3025" s="3"/>
      <c r="C3025" s="3"/>
      <c r="D3025" s="3"/>
      <c r="E3025" s="3"/>
      <c r="F3025" s="3"/>
      <c r="G3025" s="3"/>
      <c r="H3025" s="3"/>
      <c r="I3025" s="3"/>
      <c r="J3025" s="3"/>
    </row>
    <row r="3026" spans="1:10" x14ac:dyDescent="0.3">
      <c r="A3026" s="3"/>
      <c r="B3026" s="3"/>
      <c r="C3026" s="3"/>
      <c r="D3026" s="3"/>
      <c r="E3026" s="3"/>
      <c r="F3026" s="3"/>
      <c r="G3026" s="3"/>
      <c r="H3026" s="3"/>
      <c r="I3026" s="3"/>
      <c r="J3026" s="3"/>
    </row>
    <row r="3027" spans="1:10" x14ac:dyDescent="0.3">
      <c r="A3027" s="3"/>
      <c r="B3027" s="3"/>
      <c r="C3027" s="3"/>
      <c r="D3027" s="3"/>
      <c r="E3027" s="3"/>
      <c r="F3027" s="3"/>
      <c r="G3027" s="3"/>
      <c r="H3027" s="3"/>
      <c r="I3027" s="3"/>
      <c r="J3027" s="3"/>
    </row>
    <row r="3028" spans="1:10" x14ac:dyDescent="0.3">
      <c r="A3028" s="3"/>
      <c r="B3028" s="3"/>
      <c r="C3028" s="3"/>
      <c r="D3028" s="3"/>
      <c r="E3028" s="3"/>
      <c r="F3028" s="3"/>
      <c r="G3028" s="3"/>
      <c r="H3028" s="3"/>
      <c r="I3028" s="3"/>
      <c r="J3028" s="3"/>
    </row>
    <row r="3029" spans="1:10" x14ac:dyDescent="0.3">
      <c r="A3029" s="3"/>
      <c r="B3029" s="3"/>
      <c r="C3029" s="3"/>
      <c r="D3029" s="3"/>
      <c r="E3029" s="3"/>
      <c r="F3029" s="3"/>
      <c r="G3029" s="3"/>
      <c r="H3029" s="3"/>
      <c r="I3029" s="3"/>
      <c r="J3029" s="3"/>
    </row>
    <row r="3030" spans="1:10" x14ac:dyDescent="0.3">
      <c r="A3030" s="3"/>
      <c r="B3030" s="3"/>
      <c r="C3030" s="3"/>
      <c r="D3030" s="3"/>
      <c r="E3030" s="3"/>
      <c r="F3030" s="3"/>
      <c r="G3030" s="3"/>
      <c r="H3030" s="3"/>
      <c r="I3030" s="3"/>
      <c r="J3030" s="3"/>
    </row>
    <row r="3031" spans="1:10" x14ac:dyDescent="0.3">
      <c r="A3031" s="3"/>
      <c r="B3031" s="3"/>
      <c r="C3031" s="3"/>
      <c r="D3031" s="3"/>
      <c r="E3031" s="3"/>
      <c r="F3031" s="3"/>
      <c r="G3031" s="3"/>
      <c r="H3031" s="3"/>
      <c r="I3031" s="3"/>
      <c r="J3031" s="3"/>
    </row>
    <row r="3032" spans="1:10" x14ac:dyDescent="0.3">
      <c r="A3032" s="3"/>
      <c r="B3032" s="3"/>
      <c r="C3032" s="3"/>
      <c r="D3032" s="3"/>
      <c r="E3032" s="3"/>
      <c r="F3032" s="3"/>
      <c r="G3032" s="3"/>
      <c r="H3032" s="3"/>
      <c r="I3032" s="3"/>
      <c r="J3032" s="3"/>
    </row>
    <row r="3033" spans="1:10" x14ac:dyDescent="0.3">
      <c r="A3033" s="3"/>
      <c r="B3033" s="3"/>
      <c r="C3033" s="3"/>
      <c r="D3033" s="3"/>
      <c r="E3033" s="3"/>
      <c r="F3033" s="3"/>
      <c r="G3033" s="3"/>
      <c r="H3033" s="3"/>
      <c r="I3033" s="3"/>
      <c r="J3033" s="3"/>
    </row>
    <row r="3034" spans="1:10" x14ac:dyDescent="0.3">
      <c r="A3034" s="3"/>
      <c r="B3034" s="3"/>
      <c r="C3034" s="3"/>
      <c r="D3034" s="3"/>
      <c r="E3034" s="3"/>
      <c r="F3034" s="3"/>
      <c r="G3034" s="3"/>
      <c r="H3034" s="3"/>
      <c r="I3034" s="3"/>
      <c r="J3034" s="3"/>
    </row>
    <row r="3035" spans="1:10" x14ac:dyDescent="0.3">
      <c r="A3035" s="3"/>
      <c r="B3035" s="3"/>
      <c r="C3035" s="3"/>
      <c r="D3035" s="3"/>
      <c r="E3035" s="3"/>
      <c r="F3035" s="3"/>
      <c r="G3035" s="3"/>
      <c r="H3035" s="3"/>
      <c r="I3035" s="3"/>
      <c r="J3035" s="3"/>
    </row>
    <row r="3036" spans="1:10" x14ac:dyDescent="0.3">
      <c r="A3036" s="3"/>
      <c r="B3036" s="3"/>
      <c r="C3036" s="3"/>
      <c r="D3036" s="3"/>
      <c r="E3036" s="3"/>
      <c r="F3036" s="3"/>
      <c r="G3036" s="3"/>
      <c r="H3036" s="3"/>
      <c r="I3036" s="3"/>
      <c r="J3036" s="3"/>
    </row>
    <row r="3037" spans="1:10" x14ac:dyDescent="0.3">
      <c r="A3037" s="3"/>
      <c r="B3037" s="3"/>
      <c r="C3037" s="3"/>
      <c r="D3037" s="3"/>
      <c r="E3037" s="3"/>
      <c r="F3037" s="3"/>
      <c r="G3037" s="3"/>
      <c r="H3037" s="3"/>
      <c r="I3037" s="3"/>
      <c r="J3037" s="3"/>
    </row>
    <row r="3038" spans="1:10" x14ac:dyDescent="0.3">
      <c r="A3038" s="3"/>
      <c r="B3038" s="3"/>
      <c r="C3038" s="3"/>
      <c r="D3038" s="3"/>
      <c r="E3038" s="3"/>
      <c r="F3038" s="3"/>
      <c r="G3038" s="3"/>
      <c r="H3038" s="3"/>
      <c r="I3038" s="3"/>
      <c r="J3038" s="3"/>
    </row>
    <row r="3039" spans="1:10" x14ac:dyDescent="0.3">
      <c r="A3039" s="3"/>
      <c r="B3039" s="3"/>
      <c r="C3039" s="3"/>
      <c r="D3039" s="3"/>
      <c r="E3039" s="3"/>
      <c r="F3039" s="3"/>
      <c r="G3039" s="3"/>
      <c r="H3039" s="3"/>
      <c r="I3039" s="3"/>
      <c r="J3039" s="3"/>
    </row>
    <row r="3040" spans="1:10" x14ac:dyDescent="0.3">
      <c r="A3040" s="3"/>
      <c r="B3040" s="3"/>
      <c r="C3040" s="3"/>
      <c r="D3040" s="3"/>
      <c r="E3040" s="3"/>
      <c r="F3040" s="3"/>
      <c r="G3040" s="3"/>
      <c r="H3040" s="3"/>
      <c r="I3040" s="3"/>
      <c r="J3040" s="3"/>
    </row>
    <row r="3041" spans="1:10" x14ac:dyDescent="0.3">
      <c r="A3041" s="3"/>
      <c r="B3041" s="3"/>
      <c r="C3041" s="3"/>
      <c r="D3041" s="3"/>
      <c r="E3041" s="3"/>
      <c r="F3041" s="3"/>
      <c r="G3041" s="3"/>
      <c r="H3041" s="3"/>
      <c r="I3041" s="3"/>
      <c r="J3041" s="3"/>
    </row>
    <row r="3042" spans="1:10" x14ac:dyDescent="0.3">
      <c r="A3042" s="3"/>
      <c r="B3042" s="3"/>
      <c r="C3042" s="3"/>
      <c r="D3042" s="3"/>
      <c r="E3042" s="3"/>
      <c r="F3042" s="3"/>
      <c r="G3042" s="3"/>
      <c r="H3042" s="3"/>
      <c r="I3042" s="3"/>
      <c r="J3042" s="3"/>
    </row>
    <row r="3043" spans="1:10" x14ac:dyDescent="0.3">
      <c r="A3043" s="3"/>
      <c r="B3043" s="3"/>
      <c r="C3043" s="3"/>
      <c r="D3043" s="3"/>
      <c r="E3043" s="3"/>
      <c r="F3043" s="3"/>
      <c r="G3043" s="3"/>
      <c r="H3043" s="3"/>
      <c r="I3043" s="3"/>
      <c r="J3043" s="3"/>
    </row>
    <row r="3044" spans="1:10" x14ac:dyDescent="0.3">
      <c r="A3044" s="3"/>
      <c r="B3044" s="3"/>
      <c r="C3044" s="3"/>
      <c r="D3044" s="3"/>
      <c r="E3044" s="3"/>
      <c r="F3044" s="3"/>
      <c r="G3044" s="3"/>
      <c r="H3044" s="3"/>
      <c r="I3044" s="3"/>
      <c r="J3044" s="3"/>
    </row>
    <row r="3045" spans="1:10" x14ac:dyDescent="0.3">
      <c r="A3045" s="3"/>
      <c r="B3045" s="3"/>
      <c r="C3045" s="3"/>
      <c r="D3045" s="3"/>
      <c r="E3045" s="3"/>
      <c r="F3045" s="3"/>
      <c r="G3045" s="3"/>
      <c r="H3045" s="3"/>
      <c r="I3045" s="3"/>
      <c r="J3045" s="3"/>
    </row>
    <row r="3046" spans="1:10" x14ac:dyDescent="0.3">
      <c r="A3046" s="3"/>
      <c r="B3046" s="3"/>
      <c r="C3046" s="3"/>
      <c r="D3046" s="3"/>
      <c r="E3046" s="3"/>
      <c r="F3046" s="3"/>
      <c r="G3046" s="3"/>
      <c r="H3046" s="3"/>
      <c r="I3046" s="3"/>
      <c r="J3046" s="3"/>
    </row>
    <row r="3047" spans="1:10" x14ac:dyDescent="0.3">
      <c r="A3047" s="3"/>
      <c r="B3047" s="3"/>
      <c r="C3047" s="3"/>
      <c r="D3047" s="3"/>
      <c r="E3047" s="3"/>
      <c r="F3047" s="3"/>
      <c r="G3047" s="3"/>
      <c r="H3047" s="3"/>
      <c r="I3047" s="3"/>
      <c r="J3047" s="3"/>
    </row>
    <row r="3048" spans="1:10" x14ac:dyDescent="0.3">
      <c r="A3048" s="3"/>
      <c r="B3048" s="3"/>
      <c r="C3048" s="3"/>
      <c r="D3048" s="3"/>
      <c r="E3048" s="3"/>
      <c r="F3048" s="3"/>
      <c r="G3048" s="3"/>
      <c r="H3048" s="3"/>
      <c r="I3048" s="3"/>
      <c r="J3048" s="3"/>
    </row>
    <row r="3049" spans="1:10" x14ac:dyDescent="0.3">
      <c r="A3049" s="3"/>
      <c r="B3049" s="3"/>
      <c r="C3049" s="3"/>
      <c r="D3049" s="3"/>
      <c r="E3049" s="3"/>
      <c r="F3049" s="3"/>
      <c r="G3049" s="3"/>
      <c r="H3049" s="3"/>
      <c r="I3049" s="3"/>
      <c r="J3049" s="3"/>
    </row>
    <row r="3050" spans="1:10" x14ac:dyDescent="0.3">
      <c r="A3050" s="3"/>
      <c r="B3050" s="3"/>
      <c r="C3050" s="3"/>
      <c r="D3050" s="3"/>
      <c r="E3050" s="3"/>
      <c r="F3050" s="3"/>
      <c r="G3050" s="3"/>
      <c r="H3050" s="3"/>
      <c r="I3050" s="3"/>
      <c r="J3050" s="3"/>
    </row>
    <row r="3051" spans="1:10" x14ac:dyDescent="0.3">
      <c r="A3051" s="3"/>
      <c r="B3051" s="3"/>
      <c r="C3051" s="3"/>
      <c r="D3051" s="3"/>
      <c r="E3051" s="3"/>
      <c r="F3051" s="3"/>
      <c r="G3051" s="3"/>
      <c r="H3051" s="3"/>
      <c r="I3051" s="3"/>
      <c r="J3051" s="3"/>
    </row>
    <row r="3052" spans="1:10" x14ac:dyDescent="0.3">
      <c r="A3052" s="3"/>
      <c r="B3052" s="3"/>
      <c r="C3052" s="3"/>
      <c r="D3052" s="3"/>
      <c r="E3052" s="3"/>
      <c r="F3052" s="3"/>
      <c r="G3052" s="3"/>
      <c r="H3052" s="3"/>
      <c r="I3052" s="3"/>
      <c r="J3052" s="3"/>
    </row>
    <row r="3053" spans="1:10" x14ac:dyDescent="0.3">
      <c r="A3053" s="3"/>
      <c r="B3053" s="3"/>
      <c r="C3053" s="3"/>
      <c r="D3053" s="3"/>
      <c r="E3053" s="3"/>
      <c r="F3053" s="3"/>
      <c r="G3053" s="3"/>
      <c r="H3053" s="3"/>
      <c r="I3053" s="3"/>
      <c r="J3053" s="3"/>
    </row>
    <row r="3054" spans="1:10" x14ac:dyDescent="0.3">
      <c r="A3054" s="3"/>
      <c r="B3054" s="3"/>
      <c r="C3054" s="3"/>
      <c r="D3054" s="3"/>
      <c r="E3054" s="3"/>
      <c r="F3054" s="3"/>
      <c r="G3054" s="3"/>
      <c r="H3054" s="3"/>
      <c r="I3054" s="3"/>
      <c r="J3054" s="3"/>
    </row>
    <row r="3055" spans="1:10" x14ac:dyDescent="0.3">
      <c r="A3055" s="3"/>
      <c r="B3055" s="3"/>
      <c r="C3055" s="3"/>
      <c r="D3055" s="3"/>
      <c r="E3055" s="3"/>
      <c r="F3055" s="3"/>
      <c r="G3055" s="3"/>
      <c r="H3055" s="3"/>
      <c r="I3055" s="3"/>
      <c r="J3055" s="3"/>
    </row>
    <row r="3056" spans="1:10" x14ac:dyDescent="0.3">
      <c r="A3056" s="3"/>
      <c r="B3056" s="3"/>
      <c r="C3056" s="3"/>
      <c r="D3056" s="3"/>
      <c r="E3056" s="3"/>
      <c r="F3056" s="3"/>
      <c r="G3056" s="3"/>
      <c r="H3056" s="3"/>
      <c r="I3056" s="3"/>
      <c r="J3056" s="3"/>
    </row>
    <row r="3057" spans="1:10" x14ac:dyDescent="0.3">
      <c r="A3057" s="3"/>
      <c r="B3057" s="3"/>
      <c r="C3057" s="3"/>
      <c r="D3057" s="3"/>
      <c r="E3057" s="3"/>
      <c r="F3057" s="3"/>
      <c r="G3057" s="3"/>
      <c r="H3057" s="3"/>
      <c r="I3057" s="3"/>
      <c r="J3057" s="3"/>
    </row>
    <row r="3058" spans="1:10" x14ac:dyDescent="0.3">
      <c r="A3058" s="3"/>
      <c r="B3058" s="3"/>
      <c r="C3058" s="3"/>
      <c r="D3058" s="3"/>
      <c r="E3058" s="3"/>
      <c r="F3058" s="3"/>
      <c r="G3058" s="3"/>
      <c r="H3058" s="3"/>
      <c r="I3058" s="3"/>
      <c r="J3058" s="3"/>
    </row>
    <row r="3059" spans="1:10" x14ac:dyDescent="0.3">
      <c r="A3059" s="3"/>
      <c r="B3059" s="3"/>
      <c r="C3059" s="3"/>
      <c r="D3059" s="3"/>
      <c r="E3059" s="3"/>
      <c r="F3059" s="3"/>
      <c r="G3059" s="3"/>
      <c r="H3059" s="3"/>
      <c r="I3059" s="3"/>
      <c r="J3059" s="3"/>
    </row>
    <row r="3060" spans="1:10" x14ac:dyDescent="0.3">
      <c r="A3060" s="3"/>
      <c r="B3060" s="3"/>
      <c r="C3060" s="3"/>
      <c r="D3060" s="3"/>
      <c r="E3060" s="3"/>
      <c r="F3060" s="3"/>
      <c r="G3060" s="3"/>
      <c r="H3060" s="3"/>
      <c r="I3060" s="3"/>
      <c r="J3060" s="3"/>
    </row>
    <row r="3061" spans="1:10" x14ac:dyDescent="0.3">
      <c r="A3061" s="3"/>
      <c r="B3061" s="3"/>
      <c r="C3061" s="3"/>
      <c r="D3061" s="3"/>
      <c r="E3061" s="3"/>
      <c r="F3061" s="3"/>
      <c r="G3061" s="3"/>
      <c r="H3061" s="3"/>
      <c r="I3061" s="3"/>
      <c r="J3061" s="3"/>
    </row>
    <row r="3062" spans="1:10" x14ac:dyDescent="0.3">
      <c r="A3062" s="3"/>
      <c r="B3062" s="3"/>
      <c r="C3062" s="3"/>
      <c r="D3062" s="3"/>
      <c r="E3062" s="3"/>
      <c r="F3062" s="3"/>
      <c r="G3062" s="3"/>
      <c r="H3062" s="3"/>
      <c r="I3062" s="3"/>
      <c r="J3062" s="3"/>
    </row>
    <row r="3063" spans="1:10" x14ac:dyDescent="0.3">
      <c r="A3063" s="3"/>
      <c r="B3063" s="3"/>
      <c r="C3063" s="3"/>
      <c r="D3063" s="3"/>
      <c r="E3063" s="3"/>
      <c r="F3063" s="3"/>
      <c r="G3063" s="3"/>
      <c r="H3063" s="3"/>
      <c r="I3063" s="3"/>
      <c r="J3063" s="3"/>
    </row>
    <row r="3064" spans="1:10" x14ac:dyDescent="0.3">
      <c r="A3064" s="3"/>
      <c r="B3064" s="3"/>
      <c r="C3064" s="3"/>
      <c r="D3064" s="3"/>
      <c r="E3064" s="3"/>
      <c r="F3064" s="3"/>
      <c r="G3064" s="3"/>
      <c r="H3064" s="3"/>
      <c r="I3064" s="3"/>
      <c r="J3064" s="3"/>
    </row>
    <row r="3065" spans="1:10" x14ac:dyDescent="0.3">
      <c r="A3065" s="3"/>
      <c r="B3065" s="3"/>
      <c r="C3065" s="3"/>
      <c r="D3065" s="3"/>
      <c r="E3065" s="3"/>
      <c r="F3065" s="3"/>
      <c r="G3065" s="3"/>
      <c r="H3065" s="3"/>
      <c r="I3065" s="3"/>
      <c r="J3065" s="3"/>
    </row>
    <row r="3066" spans="1:10" x14ac:dyDescent="0.3">
      <c r="A3066" s="3"/>
      <c r="B3066" s="3"/>
      <c r="C3066" s="3"/>
      <c r="D3066" s="3"/>
      <c r="E3066" s="3"/>
      <c r="F3066" s="3"/>
      <c r="G3066" s="3"/>
      <c r="H3066" s="3"/>
      <c r="I3066" s="3"/>
      <c r="J3066" s="3"/>
    </row>
    <row r="3067" spans="1:10" x14ac:dyDescent="0.3">
      <c r="A3067" s="3"/>
      <c r="B3067" s="3"/>
      <c r="C3067" s="3"/>
      <c r="D3067" s="3"/>
      <c r="E3067" s="3"/>
      <c r="F3067" s="3"/>
      <c r="G3067" s="3"/>
      <c r="H3067" s="3"/>
      <c r="I3067" s="3"/>
      <c r="J3067" s="3"/>
    </row>
    <row r="3068" spans="1:10" x14ac:dyDescent="0.3">
      <c r="A3068" s="3"/>
      <c r="B3068" s="3"/>
      <c r="C3068" s="3"/>
      <c r="D3068" s="3"/>
      <c r="E3068" s="3"/>
      <c r="F3068" s="3"/>
      <c r="G3068" s="3"/>
      <c r="H3068" s="3"/>
      <c r="I3068" s="3"/>
      <c r="J3068" s="3"/>
    </row>
    <row r="3069" spans="1:10" x14ac:dyDescent="0.3">
      <c r="A3069" s="3"/>
      <c r="B3069" s="3"/>
      <c r="C3069" s="3"/>
      <c r="D3069" s="3"/>
      <c r="E3069" s="3"/>
      <c r="F3069" s="3"/>
      <c r="G3069" s="3"/>
      <c r="H3069" s="3"/>
      <c r="I3069" s="3"/>
      <c r="J3069" s="3"/>
    </row>
    <row r="3070" spans="1:10" x14ac:dyDescent="0.3">
      <c r="A3070" s="3"/>
      <c r="B3070" s="3"/>
      <c r="C3070" s="3"/>
      <c r="D3070" s="3"/>
      <c r="E3070" s="3"/>
      <c r="F3070" s="3"/>
      <c r="G3070" s="3"/>
      <c r="H3070" s="3"/>
      <c r="I3070" s="3"/>
      <c r="J3070" s="3"/>
    </row>
    <row r="3071" spans="1:10" x14ac:dyDescent="0.3">
      <c r="A3071" s="3"/>
      <c r="B3071" s="3"/>
      <c r="C3071" s="3"/>
      <c r="D3071" s="3"/>
      <c r="E3071" s="3"/>
      <c r="F3071" s="3"/>
      <c r="G3071" s="3"/>
      <c r="H3071" s="3"/>
      <c r="I3071" s="3"/>
      <c r="J3071" s="3"/>
    </row>
    <row r="3072" spans="1:10" x14ac:dyDescent="0.3">
      <c r="A3072" s="3"/>
      <c r="B3072" s="3"/>
      <c r="C3072" s="3"/>
      <c r="D3072" s="3"/>
      <c r="E3072" s="3"/>
      <c r="F3072" s="3"/>
      <c r="G3072" s="3"/>
      <c r="H3072" s="3"/>
      <c r="I3072" s="3"/>
      <c r="J3072" s="3"/>
    </row>
    <row r="3073" spans="1:10" x14ac:dyDescent="0.3">
      <c r="A3073" s="3"/>
      <c r="B3073" s="3"/>
      <c r="C3073" s="3"/>
      <c r="D3073" s="3"/>
      <c r="E3073" s="3"/>
      <c r="F3073" s="3"/>
      <c r="G3073" s="3"/>
      <c r="H3073" s="3"/>
      <c r="I3073" s="3"/>
      <c r="J3073" s="3"/>
    </row>
    <row r="3074" spans="1:10" x14ac:dyDescent="0.3">
      <c r="A3074" s="3"/>
      <c r="B3074" s="3"/>
      <c r="C3074" s="3"/>
      <c r="D3074" s="3"/>
      <c r="E3074" s="3"/>
      <c r="F3074" s="3"/>
      <c r="G3074" s="3"/>
      <c r="H3074" s="3"/>
      <c r="I3074" s="3"/>
      <c r="J3074" s="3"/>
    </row>
    <row r="3075" spans="1:10" x14ac:dyDescent="0.3">
      <c r="A3075" s="3"/>
      <c r="B3075" s="3"/>
      <c r="C3075" s="3"/>
      <c r="D3075" s="3"/>
      <c r="E3075" s="3"/>
      <c r="F3075" s="3"/>
      <c r="G3075" s="3"/>
      <c r="H3075" s="3"/>
      <c r="I3075" s="3"/>
      <c r="J3075" s="3"/>
    </row>
    <row r="3076" spans="1:10" x14ac:dyDescent="0.3">
      <c r="A3076" s="3"/>
      <c r="B3076" s="3"/>
      <c r="C3076" s="3"/>
      <c r="D3076" s="3"/>
      <c r="E3076" s="3"/>
      <c r="F3076" s="3"/>
      <c r="G3076" s="3"/>
      <c r="H3076" s="3"/>
      <c r="I3076" s="3"/>
      <c r="J3076" s="3"/>
    </row>
    <row r="3077" spans="1:10" x14ac:dyDescent="0.3">
      <c r="A3077" s="3"/>
      <c r="B3077" s="3"/>
      <c r="C3077" s="3"/>
      <c r="D3077" s="3"/>
      <c r="E3077" s="3"/>
      <c r="F3077" s="3"/>
      <c r="G3077" s="3"/>
      <c r="H3077" s="3"/>
      <c r="I3077" s="3"/>
      <c r="J3077" s="3"/>
    </row>
    <row r="3078" spans="1:10" x14ac:dyDescent="0.3">
      <c r="A3078" s="3"/>
      <c r="B3078" s="3"/>
      <c r="C3078" s="3"/>
      <c r="D3078" s="3"/>
      <c r="E3078" s="3"/>
      <c r="F3078" s="3"/>
      <c r="G3078" s="3"/>
      <c r="H3078" s="3"/>
      <c r="I3078" s="3"/>
      <c r="J3078" s="3"/>
    </row>
    <row r="3079" spans="1:10" x14ac:dyDescent="0.3">
      <c r="A3079" s="3"/>
      <c r="B3079" s="3"/>
      <c r="C3079" s="3"/>
      <c r="D3079" s="3"/>
      <c r="E3079" s="3"/>
      <c r="F3079" s="3"/>
      <c r="G3079" s="3"/>
      <c r="H3079" s="3"/>
      <c r="I3079" s="3"/>
      <c r="J3079" s="3"/>
    </row>
    <row r="3080" spans="1:10" x14ac:dyDescent="0.3">
      <c r="A3080" s="3"/>
      <c r="B3080" s="3"/>
      <c r="C3080" s="3"/>
      <c r="D3080" s="3"/>
      <c r="E3080" s="3"/>
      <c r="F3080" s="3"/>
      <c r="G3080" s="3"/>
      <c r="H3080" s="3"/>
      <c r="I3080" s="3"/>
      <c r="J3080" s="3"/>
    </row>
    <row r="3081" spans="1:10" x14ac:dyDescent="0.3">
      <c r="A3081" s="3"/>
      <c r="B3081" s="3"/>
      <c r="C3081" s="3"/>
      <c r="D3081" s="3"/>
      <c r="E3081" s="3"/>
      <c r="F3081" s="3"/>
      <c r="G3081" s="3"/>
      <c r="H3081" s="3"/>
      <c r="I3081" s="3"/>
      <c r="J3081" s="3"/>
    </row>
    <row r="3082" spans="1:10" x14ac:dyDescent="0.3">
      <c r="A3082" s="3"/>
      <c r="B3082" s="3"/>
      <c r="C3082" s="3"/>
      <c r="D3082" s="3"/>
      <c r="E3082" s="3"/>
      <c r="F3082" s="3"/>
      <c r="G3082" s="3"/>
      <c r="H3082" s="3"/>
      <c r="I3082" s="3"/>
      <c r="J3082" s="3"/>
    </row>
    <row r="3083" spans="1:10" x14ac:dyDescent="0.3">
      <c r="A3083" s="3"/>
      <c r="B3083" s="3"/>
      <c r="C3083" s="3"/>
      <c r="D3083" s="3"/>
      <c r="E3083" s="3"/>
      <c r="F3083" s="3"/>
      <c r="G3083" s="3"/>
      <c r="H3083" s="3"/>
      <c r="I3083" s="3"/>
      <c r="J3083" s="3"/>
    </row>
    <row r="3084" spans="1:10" x14ac:dyDescent="0.3">
      <c r="A3084" s="3"/>
      <c r="B3084" s="3"/>
      <c r="C3084" s="3"/>
      <c r="D3084" s="3"/>
      <c r="E3084" s="3"/>
      <c r="F3084" s="3"/>
      <c r="G3084" s="3"/>
      <c r="H3084" s="3"/>
      <c r="I3084" s="3"/>
      <c r="J3084" s="3"/>
    </row>
    <row r="3085" spans="1:10" x14ac:dyDescent="0.3">
      <c r="A3085" s="3"/>
      <c r="B3085" s="3"/>
      <c r="C3085" s="3"/>
      <c r="D3085" s="3"/>
      <c r="E3085" s="3"/>
      <c r="F3085" s="3"/>
      <c r="G3085" s="3"/>
      <c r="H3085" s="3"/>
      <c r="I3085" s="3"/>
      <c r="J3085" s="3"/>
    </row>
    <row r="3086" spans="1:10" x14ac:dyDescent="0.3">
      <c r="A3086" s="3"/>
      <c r="B3086" s="3"/>
      <c r="C3086" s="3"/>
      <c r="D3086" s="3"/>
      <c r="E3086" s="3"/>
      <c r="F3086" s="3"/>
      <c r="G3086" s="3"/>
      <c r="H3086" s="3"/>
      <c r="I3086" s="3"/>
      <c r="J3086" s="3"/>
    </row>
    <row r="3087" spans="1:10" x14ac:dyDescent="0.3">
      <c r="A3087" s="3"/>
      <c r="B3087" s="3"/>
      <c r="C3087" s="3"/>
      <c r="D3087" s="3"/>
      <c r="E3087" s="3"/>
      <c r="F3087" s="3"/>
      <c r="G3087" s="3"/>
      <c r="H3087" s="3"/>
      <c r="I3087" s="3"/>
      <c r="J3087" s="3"/>
    </row>
    <row r="3088" spans="1:10" x14ac:dyDescent="0.3">
      <c r="A3088" s="3"/>
      <c r="B3088" s="3"/>
      <c r="C3088" s="3"/>
      <c r="D3088" s="3"/>
      <c r="E3088" s="3"/>
      <c r="F3088" s="3"/>
      <c r="G3088" s="3"/>
      <c r="H3088" s="3"/>
      <c r="I3088" s="3"/>
      <c r="J3088" s="3"/>
    </row>
    <row r="3089" spans="1:10" x14ac:dyDescent="0.3">
      <c r="A3089" s="3"/>
      <c r="B3089" s="3"/>
      <c r="C3089" s="3"/>
      <c r="D3089" s="3"/>
      <c r="E3089" s="3"/>
      <c r="F3089" s="3"/>
      <c r="G3089" s="3"/>
      <c r="H3089" s="3"/>
      <c r="I3089" s="3"/>
      <c r="J3089" s="3"/>
    </row>
    <row r="3090" spans="1:10" x14ac:dyDescent="0.3">
      <c r="A3090" s="3"/>
      <c r="B3090" s="3"/>
      <c r="C3090" s="3"/>
      <c r="D3090" s="3"/>
      <c r="E3090" s="3"/>
      <c r="F3090" s="3"/>
      <c r="G3090" s="3"/>
      <c r="H3090" s="3"/>
      <c r="I3090" s="3"/>
      <c r="J3090" s="3"/>
    </row>
    <row r="3091" spans="1:10" x14ac:dyDescent="0.3">
      <c r="A3091" s="3"/>
      <c r="B3091" s="3"/>
      <c r="C3091" s="3"/>
      <c r="D3091" s="3"/>
      <c r="E3091" s="3"/>
      <c r="F3091" s="3"/>
      <c r="G3091" s="3"/>
      <c r="H3091" s="3"/>
      <c r="I3091" s="3"/>
      <c r="J3091" s="3"/>
    </row>
    <row r="3092" spans="1:10" x14ac:dyDescent="0.3">
      <c r="A3092" s="3"/>
      <c r="B3092" s="3"/>
      <c r="C3092" s="3"/>
      <c r="D3092" s="3"/>
      <c r="E3092" s="3"/>
      <c r="F3092" s="3"/>
      <c r="G3092" s="3"/>
      <c r="H3092" s="3"/>
      <c r="I3092" s="3"/>
      <c r="J3092" s="3"/>
    </row>
    <row r="3093" spans="1:10" x14ac:dyDescent="0.3">
      <c r="A3093" s="3"/>
      <c r="B3093" s="3"/>
      <c r="C3093" s="3"/>
      <c r="D3093" s="3"/>
      <c r="E3093" s="3"/>
      <c r="F3093" s="3"/>
      <c r="G3093" s="3"/>
      <c r="H3093" s="3"/>
      <c r="I3093" s="3"/>
      <c r="J3093" s="3"/>
    </row>
    <row r="3094" spans="1:10" x14ac:dyDescent="0.3">
      <c r="A3094" s="3"/>
      <c r="B3094" s="3"/>
      <c r="C3094" s="3"/>
      <c r="D3094" s="3"/>
      <c r="E3094" s="3"/>
      <c r="F3094" s="3"/>
      <c r="G3094" s="3"/>
      <c r="H3094" s="3"/>
      <c r="I3094" s="3"/>
      <c r="J3094" s="3"/>
    </row>
    <row r="3095" spans="1:10" x14ac:dyDescent="0.3">
      <c r="A3095" s="3"/>
      <c r="B3095" s="3"/>
      <c r="C3095" s="3"/>
      <c r="D3095" s="3"/>
      <c r="E3095" s="3"/>
      <c r="F3095" s="3"/>
      <c r="G3095" s="3"/>
      <c r="H3095" s="3"/>
      <c r="I3095" s="3"/>
      <c r="J3095" s="3"/>
    </row>
    <row r="3096" spans="1:10" x14ac:dyDescent="0.3">
      <c r="A3096" s="3"/>
      <c r="B3096" s="3"/>
      <c r="C3096" s="3"/>
      <c r="D3096" s="3"/>
      <c r="E3096" s="3"/>
      <c r="F3096" s="3"/>
      <c r="G3096" s="3"/>
      <c r="H3096" s="3"/>
      <c r="I3096" s="3"/>
      <c r="J3096" s="3"/>
    </row>
    <row r="3097" spans="1:10" x14ac:dyDescent="0.3">
      <c r="A3097" s="3"/>
      <c r="B3097" s="3"/>
      <c r="C3097" s="3"/>
      <c r="D3097" s="3"/>
      <c r="E3097" s="3"/>
      <c r="F3097" s="3"/>
      <c r="G3097" s="3"/>
      <c r="H3097" s="3"/>
      <c r="I3097" s="3"/>
      <c r="J3097" s="3"/>
    </row>
    <row r="3098" spans="1:10" x14ac:dyDescent="0.3">
      <c r="A3098" s="3"/>
      <c r="B3098" s="3"/>
      <c r="C3098" s="3"/>
      <c r="D3098" s="3"/>
      <c r="E3098" s="3"/>
      <c r="F3098" s="3"/>
      <c r="G3098" s="3"/>
      <c r="H3098" s="3"/>
      <c r="I3098" s="3"/>
      <c r="J3098" s="3"/>
    </row>
    <row r="3099" spans="1:10" x14ac:dyDescent="0.3">
      <c r="A3099" s="3"/>
      <c r="B3099" s="3"/>
      <c r="C3099" s="3"/>
      <c r="D3099" s="3"/>
      <c r="E3099" s="3"/>
      <c r="F3099" s="3"/>
      <c r="G3099" s="3"/>
      <c r="H3099" s="3"/>
      <c r="I3099" s="3"/>
      <c r="J3099" s="3"/>
    </row>
    <row r="3100" spans="1:10" x14ac:dyDescent="0.3">
      <c r="A3100" s="3"/>
      <c r="B3100" s="3"/>
      <c r="C3100" s="3"/>
      <c r="D3100" s="3"/>
      <c r="E3100" s="3"/>
      <c r="F3100" s="3"/>
      <c r="G3100" s="3"/>
      <c r="H3100" s="3"/>
      <c r="I3100" s="3"/>
      <c r="J3100" s="3"/>
    </row>
    <row r="3101" spans="1:10" x14ac:dyDescent="0.3">
      <c r="A3101" s="3"/>
      <c r="B3101" s="3"/>
      <c r="C3101" s="3"/>
      <c r="D3101" s="3"/>
      <c r="E3101" s="3"/>
      <c r="F3101" s="3"/>
      <c r="G3101" s="3"/>
      <c r="H3101" s="3"/>
      <c r="I3101" s="3"/>
      <c r="J3101" s="3"/>
    </row>
    <row r="3102" spans="1:10" x14ac:dyDescent="0.3">
      <c r="A3102" s="3"/>
      <c r="B3102" s="3"/>
      <c r="C3102" s="3"/>
      <c r="D3102" s="3"/>
      <c r="E3102" s="3"/>
      <c r="F3102" s="3"/>
      <c r="G3102" s="3"/>
      <c r="H3102" s="3"/>
      <c r="I3102" s="3"/>
      <c r="J3102" s="3"/>
    </row>
    <row r="3103" spans="1:10" x14ac:dyDescent="0.3">
      <c r="A3103" s="3"/>
      <c r="B3103" s="3"/>
      <c r="C3103" s="3"/>
      <c r="D3103" s="3"/>
      <c r="E3103" s="3"/>
      <c r="F3103" s="3"/>
      <c r="G3103" s="3"/>
      <c r="H3103" s="3"/>
      <c r="I3103" s="3"/>
      <c r="J3103" s="3"/>
    </row>
    <row r="3104" spans="1:10" x14ac:dyDescent="0.3">
      <c r="A3104" s="3"/>
      <c r="B3104" s="3"/>
      <c r="C3104" s="3"/>
      <c r="D3104" s="3"/>
      <c r="E3104" s="3"/>
      <c r="F3104" s="3"/>
      <c r="G3104" s="3"/>
      <c r="H3104" s="3"/>
      <c r="I3104" s="3"/>
      <c r="J3104" s="3"/>
    </row>
    <row r="3105" spans="1:10" x14ac:dyDescent="0.3">
      <c r="A3105" s="3"/>
      <c r="B3105" s="3"/>
      <c r="C3105" s="3"/>
      <c r="D3105" s="3"/>
      <c r="E3105" s="3"/>
      <c r="F3105" s="3"/>
      <c r="G3105" s="3"/>
      <c r="H3105" s="3"/>
      <c r="I3105" s="3"/>
      <c r="J3105" s="3"/>
    </row>
    <row r="3106" spans="1:10" x14ac:dyDescent="0.3">
      <c r="A3106" s="3"/>
      <c r="B3106" s="3"/>
      <c r="C3106" s="3"/>
      <c r="D3106" s="3"/>
      <c r="E3106" s="3"/>
      <c r="F3106" s="3"/>
      <c r="G3106" s="3"/>
      <c r="H3106" s="3"/>
      <c r="I3106" s="3"/>
      <c r="J3106" s="3"/>
    </row>
    <row r="3107" spans="1:10" x14ac:dyDescent="0.3">
      <c r="A3107" s="3"/>
      <c r="B3107" s="3"/>
      <c r="C3107" s="3"/>
      <c r="D3107" s="3"/>
      <c r="E3107" s="3"/>
      <c r="F3107" s="3"/>
      <c r="G3107" s="3"/>
      <c r="H3107" s="3"/>
      <c r="I3107" s="3"/>
      <c r="J3107" s="3"/>
    </row>
    <row r="3108" spans="1:10" x14ac:dyDescent="0.3">
      <c r="A3108" s="3"/>
      <c r="B3108" s="3"/>
      <c r="C3108" s="3"/>
      <c r="D3108" s="3"/>
      <c r="E3108" s="3"/>
      <c r="F3108" s="3"/>
      <c r="G3108" s="3"/>
      <c r="H3108" s="3"/>
      <c r="I3108" s="3"/>
      <c r="J3108" s="3"/>
    </row>
    <row r="3109" spans="1:10" x14ac:dyDescent="0.3">
      <c r="A3109" s="3"/>
      <c r="B3109" s="3"/>
      <c r="C3109" s="3"/>
      <c r="D3109" s="3"/>
      <c r="E3109" s="3"/>
      <c r="F3109" s="3"/>
      <c r="G3109" s="3"/>
      <c r="H3109" s="3"/>
      <c r="I3109" s="3"/>
      <c r="J3109" s="3"/>
    </row>
    <row r="3110" spans="1:10" x14ac:dyDescent="0.3">
      <c r="A3110" s="3"/>
      <c r="B3110" s="3"/>
      <c r="C3110" s="3"/>
      <c r="D3110" s="3"/>
      <c r="E3110" s="3"/>
      <c r="F3110" s="3"/>
      <c r="G3110" s="3"/>
      <c r="H3110" s="3"/>
      <c r="I3110" s="3"/>
      <c r="J3110" s="3"/>
    </row>
    <row r="3111" spans="1:10" x14ac:dyDescent="0.3">
      <c r="A3111" s="3"/>
      <c r="B3111" s="3"/>
      <c r="C3111" s="3"/>
      <c r="D3111" s="3"/>
      <c r="E3111" s="3"/>
      <c r="F3111" s="3"/>
      <c r="G3111" s="3"/>
      <c r="H3111" s="3"/>
      <c r="I3111" s="3"/>
      <c r="J3111" s="3"/>
    </row>
    <row r="3112" spans="1:10" x14ac:dyDescent="0.3">
      <c r="A3112" s="3"/>
      <c r="B3112" s="3"/>
      <c r="C3112" s="3"/>
      <c r="D3112" s="3"/>
      <c r="E3112" s="3"/>
      <c r="F3112" s="3"/>
      <c r="G3112" s="3"/>
      <c r="H3112" s="3"/>
      <c r="I3112" s="3"/>
      <c r="J3112" s="3"/>
    </row>
    <row r="3113" spans="1:10" x14ac:dyDescent="0.3">
      <c r="A3113" s="3"/>
      <c r="B3113" s="3"/>
      <c r="C3113" s="3"/>
      <c r="D3113" s="3"/>
      <c r="E3113" s="3"/>
      <c r="F3113" s="3"/>
      <c r="G3113" s="3"/>
      <c r="H3113" s="3"/>
      <c r="I3113" s="3"/>
      <c r="J3113" s="3"/>
    </row>
    <row r="3114" spans="1:10" x14ac:dyDescent="0.3">
      <c r="A3114" s="3"/>
      <c r="B3114" s="3"/>
      <c r="C3114" s="3"/>
      <c r="D3114" s="3"/>
      <c r="E3114" s="3"/>
      <c r="F3114" s="3"/>
      <c r="G3114" s="3"/>
      <c r="H3114" s="3"/>
      <c r="I3114" s="3"/>
      <c r="J3114" s="3"/>
    </row>
    <row r="3115" spans="1:10" x14ac:dyDescent="0.3">
      <c r="A3115" s="3"/>
      <c r="B3115" s="3"/>
      <c r="C3115" s="3"/>
      <c r="D3115" s="3"/>
      <c r="E3115" s="3"/>
      <c r="F3115" s="3"/>
      <c r="G3115" s="3"/>
      <c r="H3115" s="3"/>
      <c r="I3115" s="3"/>
      <c r="J3115" s="3"/>
    </row>
    <row r="3116" spans="1:10" x14ac:dyDescent="0.3">
      <c r="A3116" s="3"/>
      <c r="B3116" s="3"/>
      <c r="C3116" s="3"/>
      <c r="D3116" s="3"/>
      <c r="E3116" s="3"/>
      <c r="F3116" s="3"/>
      <c r="G3116" s="3"/>
      <c r="H3116" s="3"/>
      <c r="I3116" s="3"/>
      <c r="J3116" s="3"/>
    </row>
    <row r="3117" spans="1:10" x14ac:dyDescent="0.3">
      <c r="A3117" s="3"/>
      <c r="B3117" s="3"/>
      <c r="C3117" s="3"/>
      <c r="D3117" s="3"/>
      <c r="E3117" s="3"/>
      <c r="F3117" s="3"/>
      <c r="G3117" s="3"/>
      <c r="H3117" s="3"/>
      <c r="I3117" s="3"/>
      <c r="J3117" s="3"/>
    </row>
    <row r="3118" spans="1:10" x14ac:dyDescent="0.3">
      <c r="A3118" s="3"/>
      <c r="B3118" s="3"/>
      <c r="C3118" s="3"/>
      <c r="D3118" s="3"/>
      <c r="E3118" s="3"/>
      <c r="F3118" s="3"/>
      <c r="G3118" s="3"/>
      <c r="H3118" s="3"/>
      <c r="I3118" s="3"/>
      <c r="J3118" s="3"/>
    </row>
    <row r="3119" spans="1:10" x14ac:dyDescent="0.3">
      <c r="A3119" s="3"/>
      <c r="B3119" s="3"/>
      <c r="C3119" s="3"/>
      <c r="D3119" s="3"/>
      <c r="E3119" s="3"/>
      <c r="F3119" s="3"/>
      <c r="G3119" s="3"/>
      <c r="H3119" s="3"/>
      <c r="I3119" s="3"/>
      <c r="J3119" s="3"/>
    </row>
    <row r="3120" spans="1:10" x14ac:dyDescent="0.3">
      <c r="A3120" s="3"/>
      <c r="B3120" s="3"/>
      <c r="C3120" s="3"/>
      <c r="D3120" s="3"/>
      <c r="E3120" s="3"/>
      <c r="F3120" s="3"/>
      <c r="G3120" s="3"/>
      <c r="H3120" s="3"/>
      <c r="I3120" s="3"/>
      <c r="J3120" s="3"/>
    </row>
    <row r="3121" spans="1:10" x14ac:dyDescent="0.3">
      <c r="A3121" s="3"/>
      <c r="B3121" s="3"/>
      <c r="C3121" s="3"/>
      <c r="D3121" s="3"/>
      <c r="E3121" s="3"/>
      <c r="F3121" s="3"/>
      <c r="G3121" s="3"/>
      <c r="H3121" s="3"/>
      <c r="I3121" s="3"/>
      <c r="J3121" s="3"/>
    </row>
    <row r="3122" spans="1:10" x14ac:dyDescent="0.3">
      <c r="A3122" s="3"/>
      <c r="B3122" s="3"/>
      <c r="C3122" s="3"/>
      <c r="D3122" s="3"/>
      <c r="E3122" s="3"/>
      <c r="F3122" s="3"/>
      <c r="G3122" s="3"/>
      <c r="H3122" s="3"/>
      <c r="I3122" s="3"/>
      <c r="J3122" s="3"/>
    </row>
    <row r="3123" spans="1:10" x14ac:dyDescent="0.3">
      <c r="A3123" s="3"/>
      <c r="B3123" s="3"/>
      <c r="C3123" s="3"/>
      <c r="D3123" s="3"/>
      <c r="E3123" s="3"/>
      <c r="F3123" s="3"/>
      <c r="G3123" s="3"/>
      <c r="H3123" s="3"/>
      <c r="I3123" s="3"/>
      <c r="J3123" s="3"/>
    </row>
    <row r="3124" spans="1:10" x14ac:dyDescent="0.3">
      <c r="A3124" s="3"/>
      <c r="B3124" s="3"/>
      <c r="C3124" s="3"/>
      <c r="D3124" s="3"/>
      <c r="E3124" s="3"/>
      <c r="F3124" s="3"/>
      <c r="G3124" s="3"/>
      <c r="H3124" s="3"/>
      <c r="I3124" s="3"/>
      <c r="J3124" s="3"/>
    </row>
    <row r="3125" spans="1:10" x14ac:dyDescent="0.3">
      <c r="A3125" s="3"/>
      <c r="B3125" s="3"/>
      <c r="C3125" s="3"/>
      <c r="D3125" s="3"/>
      <c r="E3125" s="3"/>
      <c r="F3125" s="3"/>
      <c r="G3125" s="3"/>
      <c r="H3125" s="3"/>
      <c r="I3125" s="3"/>
      <c r="J3125" s="3"/>
    </row>
    <row r="3126" spans="1:10" x14ac:dyDescent="0.3">
      <c r="A3126" s="3"/>
      <c r="B3126" s="3"/>
      <c r="C3126" s="3"/>
      <c r="D3126" s="3"/>
      <c r="E3126" s="3"/>
      <c r="F3126" s="3"/>
      <c r="G3126" s="3"/>
      <c r="H3126" s="3"/>
      <c r="I3126" s="3"/>
      <c r="J3126" s="3"/>
    </row>
    <row r="3127" spans="1:10" x14ac:dyDescent="0.3">
      <c r="A3127" s="3"/>
      <c r="B3127" s="3"/>
      <c r="C3127" s="3"/>
      <c r="D3127" s="3"/>
      <c r="E3127" s="3"/>
      <c r="F3127" s="3"/>
      <c r="G3127" s="3"/>
      <c r="H3127" s="3"/>
      <c r="I3127" s="3"/>
      <c r="J3127" s="3"/>
    </row>
    <row r="3128" spans="1:10" x14ac:dyDescent="0.3">
      <c r="A3128" s="3"/>
      <c r="B3128" s="3"/>
      <c r="C3128" s="3"/>
      <c r="D3128" s="3"/>
      <c r="E3128" s="3"/>
      <c r="F3128" s="3"/>
      <c r="G3128" s="3"/>
      <c r="H3128" s="3"/>
      <c r="I3128" s="3"/>
      <c r="J3128" s="3"/>
    </row>
    <row r="3129" spans="1:10" x14ac:dyDescent="0.3">
      <c r="A3129" s="3"/>
      <c r="B3129" s="3"/>
      <c r="C3129" s="3"/>
      <c r="D3129" s="3"/>
      <c r="E3129" s="3"/>
      <c r="F3129" s="3"/>
      <c r="G3129" s="3"/>
      <c r="H3129" s="3"/>
      <c r="I3129" s="3"/>
      <c r="J3129" s="3"/>
    </row>
    <row r="3130" spans="1:10" x14ac:dyDescent="0.3">
      <c r="A3130" s="3"/>
      <c r="B3130" s="3"/>
      <c r="C3130" s="3"/>
      <c r="D3130" s="3"/>
      <c r="E3130" s="3"/>
      <c r="F3130" s="3"/>
      <c r="G3130" s="3"/>
      <c r="H3130" s="3"/>
      <c r="I3130" s="3"/>
      <c r="J3130" s="3"/>
    </row>
    <row r="3131" spans="1:10" x14ac:dyDescent="0.3">
      <c r="A3131" s="3"/>
      <c r="B3131" s="3"/>
      <c r="C3131" s="3"/>
      <c r="D3131" s="3"/>
      <c r="E3131" s="3"/>
      <c r="F3131" s="3"/>
      <c r="G3131" s="3"/>
      <c r="H3131" s="3"/>
      <c r="I3131" s="3"/>
      <c r="J3131" s="3"/>
    </row>
    <row r="3132" spans="1:10" x14ac:dyDescent="0.3">
      <c r="A3132" s="3"/>
      <c r="B3132" s="3"/>
      <c r="C3132" s="3"/>
      <c r="D3132" s="3"/>
      <c r="E3132" s="3"/>
      <c r="F3132" s="3"/>
      <c r="G3132" s="3"/>
      <c r="H3132" s="3"/>
      <c r="I3132" s="3"/>
      <c r="J3132" s="3"/>
    </row>
    <row r="3133" spans="1:10" x14ac:dyDescent="0.3">
      <c r="A3133" s="3"/>
      <c r="B3133" s="3"/>
      <c r="C3133" s="3"/>
      <c r="D3133" s="3"/>
      <c r="E3133" s="3"/>
      <c r="F3133" s="3"/>
      <c r="G3133" s="3"/>
      <c r="H3133" s="3"/>
      <c r="I3133" s="3"/>
      <c r="J3133" s="3"/>
    </row>
    <row r="3134" spans="1:10" x14ac:dyDescent="0.3">
      <c r="A3134" s="3"/>
      <c r="B3134" s="3"/>
      <c r="C3134" s="3"/>
      <c r="D3134" s="3"/>
      <c r="E3134" s="3"/>
      <c r="F3134" s="3"/>
      <c r="G3134" s="3"/>
      <c r="H3134" s="3"/>
      <c r="I3134" s="3"/>
      <c r="J3134" s="3"/>
    </row>
    <row r="3135" spans="1:10" x14ac:dyDescent="0.3">
      <c r="A3135" s="3"/>
      <c r="B3135" s="3"/>
      <c r="C3135" s="3"/>
      <c r="D3135" s="3"/>
      <c r="E3135" s="3"/>
      <c r="F3135" s="3"/>
      <c r="G3135" s="3"/>
      <c r="H3135" s="3"/>
      <c r="I3135" s="3"/>
      <c r="J3135" s="3"/>
    </row>
    <row r="3136" spans="1:10" x14ac:dyDescent="0.3">
      <c r="A3136" s="3"/>
      <c r="B3136" s="3"/>
      <c r="C3136" s="3"/>
      <c r="D3136" s="3"/>
      <c r="E3136" s="3"/>
      <c r="F3136" s="3"/>
      <c r="G3136" s="3"/>
      <c r="H3136" s="3"/>
      <c r="I3136" s="3"/>
      <c r="J3136" s="3"/>
    </row>
    <row r="3137" spans="1:10" x14ac:dyDescent="0.3">
      <c r="A3137" s="3"/>
      <c r="B3137" s="3"/>
      <c r="C3137" s="3"/>
      <c r="D3137" s="3"/>
      <c r="E3137" s="3"/>
      <c r="F3137" s="3"/>
      <c r="G3137" s="3"/>
      <c r="H3137" s="3"/>
      <c r="I3137" s="3"/>
      <c r="J3137" s="3"/>
    </row>
    <row r="3138" spans="1:10" x14ac:dyDescent="0.3">
      <c r="A3138" s="3"/>
      <c r="B3138" s="3"/>
      <c r="C3138" s="3"/>
      <c r="D3138" s="3"/>
      <c r="E3138" s="3"/>
      <c r="F3138" s="3"/>
      <c r="G3138" s="3"/>
      <c r="H3138" s="3"/>
      <c r="I3138" s="3"/>
      <c r="J3138" s="3"/>
    </row>
    <row r="3139" spans="1:10" x14ac:dyDescent="0.3">
      <c r="A3139" s="3"/>
      <c r="B3139" s="3"/>
      <c r="C3139" s="3"/>
      <c r="D3139" s="3"/>
      <c r="E3139" s="3"/>
      <c r="F3139" s="3"/>
      <c r="G3139" s="3"/>
      <c r="H3139" s="3"/>
      <c r="I3139" s="3"/>
      <c r="J3139" s="3"/>
    </row>
    <row r="3140" spans="1:10" x14ac:dyDescent="0.3">
      <c r="A3140" s="3"/>
      <c r="B3140" s="3"/>
      <c r="C3140" s="3"/>
      <c r="D3140" s="3"/>
      <c r="E3140" s="3"/>
      <c r="F3140" s="3"/>
      <c r="G3140" s="3"/>
      <c r="H3140" s="3"/>
      <c r="I3140" s="3"/>
      <c r="J3140" s="3"/>
    </row>
    <row r="3141" spans="1:10" x14ac:dyDescent="0.3">
      <c r="A3141" s="3"/>
      <c r="B3141" s="3"/>
      <c r="C3141" s="3"/>
      <c r="D3141" s="3"/>
      <c r="E3141" s="3"/>
      <c r="F3141" s="3"/>
      <c r="G3141" s="3"/>
      <c r="H3141" s="3"/>
      <c r="I3141" s="3"/>
      <c r="J3141" s="3"/>
    </row>
    <row r="3142" spans="1:10" x14ac:dyDescent="0.3">
      <c r="A3142" s="3"/>
      <c r="B3142" s="3"/>
      <c r="C3142" s="3"/>
      <c r="D3142" s="3"/>
      <c r="E3142" s="3"/>
      <c r="F3142" s="3"/>
      <c r="G3142" s="3"/>
      <c r="H3142" s="3"/>
      <c r="I3142" s="3"/>
      <c r="J3142" s="3"/>
    </row>
    <row r="3143" spans="1:10" x14ac:dyDescent="0.3">
      <c r="A3143" s="3"/>
      <c r="B3143" s="3"/>
      <c r="C3143" s="3"/>
      <c r="D3143" s="3"/>
      <c r="E3143" s="3"/>
      <c r="F3143" s="3"/>
      <c r="G3143" s="3"/>
      <c r="H3143" s="3"/>
      <c r="I3143" s="3"/>
      <c r="J3143" s="3"/>
    </row>
    <row r="3144" spans="1:10" x14ac:dyDescent="0.3">
      <c r="A3144" s="3"/>
      <c r="B3144" s="3"/>
      <c r="C3144" s="3"/>
      <c r="D3144" s="3"/>
      <c r="E3144" s="3"/>
      <c r="F3144" s="3"/>
      <c r="G3144" s="3"/>
      <c r="H3144" s="3"/>
      <c r="I3144" s="3"/>
      <c r="J3144" s="3"/>
    </row>
    <row r="3145" spans="1:10" x14ac:dyDescent="0.3">
      <c r="A3145" s="3"/>
      <c r="B3145" s="3"/>
      <c r="C3145" s="3"/>
      <c r="D3145" s="3"/>
      <c r="E3145" s="3"/>
      <c r="F3145" s="3"/>
      <c r="G3145" s="3"/>
      <c r="H3145" s="3"/>
      <c r="I3145" s="3"/>
      <c r="J3145" s="3"/>
    </row>
    <row r="3146" spans="1:10" x14ac:dyDescent="0.3">
      <c r="A3146" s="3"/>
      <c r="B3146" s="3"/>
      <c r="C3146" s="3"/>
      <c r="D3146" s="3"/>
      <c r="E3146" s="3"/>
      <c r="F3146" s="3"/>
      <c r="G3146" s="3"/>
      <c r="H3146" s="3"/>
      <c r="I3146" s="3"/>
      <c r="J3146" s="3"/>
    </row>
    <row r="3147" spans="1:10" x14ac:dyDescent="0.3">
      <c r="A3147" s="3"/>
      <c r="B3147" s="3"/>
      <c r="C3147" s="3"/>
      <c r="D3147" s="3"/>
      <c r="E3147" s="3"/>
      <c r="F3147" s="3"/>
      <c r="G3147" s="3"/>
      <c r="H3147" s="3"/>
      <c r="I3147" s="3"/>
      <c r="J3147" s="3"/>
    </row>
    <row r="3148" spans="1:10" x14ac:dyDescent="0.3">
      <c r="A3148" s="3"/>
      <c r="B3148" s="3"/>
      <c r="C3148" s="3"/>
      <c r="D3148" s="3"/>
      <c r="E3148" s="3"/>
      <c r="F3148" s="3"/>
      <c r="G3148" s="3"/>
      <c r="H3148" s="3"/>
      <c r="I3148" s="3"/>
      <c r="J3148" s="3"/>
    </row>
    <row r="3149" spans="1:10" x14ac:dyDescent="0.3">
      <c r="A3149" s="3"/>
      <c r="B3149" s="3"/>
      <c r="C3149" s="3"/>
      <c r="D3149" s="3"/>
      <c r="E3149" s="3"/>
      <c r="F3149" s="3"/>
      <c r="G3149" s="3"/>
      <c r="H3149" s="3"/>
      <c r="I3149" s="3"/>
      <c r="J3149" s="3"/>
    </row>
    <row r="3150" spans="1:10" x14ac:dyDescent="0.3">
      <c r="A3150" s="3"/>
      <c r="B3150" s="3"/>
      <c r="C3150" s="3"/>
      <c r="D3150" s="3"/>
      <c r="E3150" s="3"/>
      <c r="F3150" s="3"/>
      <c r="G3150" s="3"/>
      <c r="H3150" s="3"/>
      <c r="I3150" s="3"/>
      <c r="J3150" s="3"/>
    </row>
    <row r="3151" spans="1:10" x14ac:dyDescent="0.3">
      <c r="A3151" s="3"/>
      <c r="B3151" s="3"/>
      <c r="C3151" s="3"/>
      <c r="D3151" s="3"/>
      <c r="E3151" s="3"/>
      <c r="F3151" s="3"/>
      <c r="G3151" s="3"/>
      <c r="H3151" s="3"/>
      <c r="I3151" s="3"/>
      <c r="J3151" s="3"/>
    </row>
    <row r="3152" spans="1:10" x14ac:dyDescent="0.3">
      <c r="A3152" s="3"/>
      <c r="B3152" s="3"/>
      <c r="C3152" s="3"/>
      <c r="D3152" s="3"/>
      <c r="E3152" s="3"/>
      <c r="F3152" s="3"/>
      <c r="G3152" s="3"/>
      <c r="H3152" s="3"/>
      <c r="I3152" s="3"/>
      <c r="J3152" s="3"/>
    </row>
    <row r="3153" spans="1:10" x14ac:dyDescent="0.3">
      <c r="A3153" s="3"/>
      <c r="B3153" s="3"/>
      <c r="C3153" s="3"/>
      <c r="D3153" s="3"/>
      <c r="E3153" s="3"/>
      <c r="F3153" s="3"/>
      <c r="G3153" s="3"/>
      <c r="H3153" s="3"/>
      <c r="I3153" s="3"/>
      <c r="J3153" s="3"/>
    </row>
    <row r="3154" spans="1:10" x14ac:dyDescent="0.3">
      <c r="A3154" s="3"/>
      <c r="B3154" s="3"/>
      <c r="C3154" s="3"/>
      <c r="D3154" s="3"/>
      <c r="E3154" s="3"/>
      <c r="F3154" s="3"/>
      <c r="G3154" s="3"/>
      <c r="H3154" s="3"/>
      <c r="I3154" s="3"/>
      <c r="J3154" s="3"/>
    </row>
    <row r="3155" spans="1:10" x14ac:dyDescent="0.3">
      <c r="A3155" s="3"/>
      <c r="B3155" s="3"/>
      <c r="C3155" s="3"/>
      <c r="D3155" s="3"/>
      <c r="E3155" s="3"/>
      <c r="F3155" s="3"/>
      <c r="G3155" s="3"/>
      <c r="H3155" s="3"/>
      <c r="I3155" s="3"/>
      <c r="J3155" s="3"/>
    </row>
    <row r="3156" spans="1:10" x14ac:dyDescent="0.3">
      <c r="A3156" s="3"/>
      <c r="B3156" s="3"/>
      <c r="C3156" s="3"/>
      <c r="D3156" s="3"/>
      <c r="E3156" s="3"/>
      <c r="F3156" s="3"/>
      <c r="G3156" s="3"/>
      <c r="H3156" s="3"/>
      <c r="I3156" s="3"/>
      <c r="J3156" s="3"/>
    </row>
    <row r="3157" spans="1:10" x14ac:dyDescent="0.3">
      <c r="A3157" s="3"/>
      <c r="B3157" s="3"/>
      <c r="C3157" s="3"/>
      <c r="D3157" s="3"/>
      <c r="E3157" s="3"/>
      <c r="F3157" s="3"/>
      <c r="G3157" s="3"/>
      <c r="H3157" s="3"/>
      <c r="I3157" s="3"/>
      <c r="J3157" s="3"/>
    </row>
    <row r="3158" spans="1:10" x14ac:dyDescent="0.3">
      <c r="A3158" s="3"/>
      <c r="B3158" s="3"/>
      <c r="C3158" s="3"/>
      <c r="D3158" s="3"/>
      <c r="E3158" s="3"/>
      <c r="F3158" s="3"/>
      <c r="G3158" s="3"/>
      <c r="H3158" s="3"/>
      <c r="I3158" s="3"/>
      <c r="J3158" s="3"/>
    </row>
    <row r="3159" spans="1:10" x14ac:dyDescent="0.3">
      <c r="A3159" s="3"/>
      <c r="B3159" s="3"/>
      <c r="C3159" s="3"/>
      <c r="D3159" s="3"/>
      <c r="E3159" s="3"/>
      <c r="F3159" s="3"/>
      <c r="G3159" s="3"/>
      <c r="H3159" s="3"/>
      <c r="I3159" s="3"/>
      <c r="J3159" s="3"/>
    </row>
    <row r="3160" spans="1:10" x14ac:dyDescent="0.3">
      <c r="A3160" s="3"/>
      <c r="B3160" s="3"/>
      <c r="C3160" s="3"/>
      <c r="D3160" s="3"/>
      <c r="E3160" s="3"/>
      <c r="F3160" s="3"/>
      <c r="G3160" s="3"/>
      <c r="H3160" s="3"/>
      <c r="I3160" s="3"/>
      <c r="J3160" s="3"/>
    </row>
    <row r="3161" spans="1:10" x14ac:dyDescent="0.3">
      <c r="A3161" s="3"/>
      <c r="B3161" s="3"/>
      <c r="C3161" s="3"/>
      <c r="D3161" s="3"/>
      <c r="E3161" s="3"/>
      <c r="F3161" s="3"/>
      <c r="G3161" s="3"/>
      <c r="H3161" s="3"/>
      <c r="I3161" s="3"/>
      <c r="J3161" s="3"/>
    </row>
    <row r="3162" spans="1:10" x14ac:dyDescent="0.3">
      <c r="A3162" s="3"/>
      <c r="B3162" s="3"/>
      <c r="C3162" s="3"/>
      <c r="D3162" s="3"/>
      <c r="E3162" s="3"/>
      <c r="F3162" s="3"/>
      <c r="G3162" s="3"/>
      <c r="H3162" s="3"/>
      <c r="I3162" s="3"/>
      <c r="J3162" s="3"/>
    </row>
    <row r="3163" spans="1:10" x14ac:dyDescent="0.3">
      <c r="A3163" s="3"/>
      <c r="B3163" s="3"/>
      <c r="C3163" s="3"/>
      <c r="D3163" s="3"/>
      <c r="E3163" s="3"/>
      <c r="F3163" s="3"/>
      <c r="G3163" s="3"/>
      <c r="H3163" s="3"/>
      <c r="I3163" s="3"/>
      <c r="J3163" s="3"/>
    </row>
    <row r="3164" spans="1:10" x14ac:dyDescent="0.3">
      <c r="A3164" s="3"/>
      <c r="B3164" s="3"/>
      <c r="C3164" s="3"/>
      <c r="D3164" s="3"/>
      <c r="E3164" s="3"/>
      <c r="F3164" s="3"/>
      <c r="G3164" s="3"/>
      <c r="H3164" s="3"/>
      <c r="I3164" s="3"/>
      <c r="J3164" s="3"/>
    </row>
    <row r="3165" spans="1:10" x14ac:dyDescent="0.3">
      <c r="A3165" s="3"/>
      <c r="B3165" s="3"/>
      <c r="C3165" s="3"/>
      <c r="D3165" s="3"/>
      <c r="E3165" s="3"/>
      <c r="F3165" s="3"/>
      <c r="G3165" s="3"/>
      <c r="H3165" s="3"/>
      <c r="I3165" s="3"/>
      <c r="J3165" s="3"/>
    </row>
    <row r="3166" spans="1:10" x14ac:dyDescent="0.3">
      <c r="A3166" s="3"/>
      <c r="B3166" s="3"/>
      <c r="C3166" s="3"/>
      <c r="D3166" s="3"/>
      <c r="E3166" s="3"/>
      <c r="F3166" s="3"/>
      <c r="G3166" s="3"/>
      <c r="H3166" s="3"/>
      <c r="I3166" s="3"/>
      <c r="J3166" s="3"/>
    </row>
    <row r="3167" spans="1:10" x14ac:dyDescent="0.3">
      <c r="A3167" s="3"/>
      <c r="B3167" s="3"/>
      <c r="C3167" s="3"/>
      <c r="D3167" s="3"/>
      <c r="E3167" s="3"/>
      <c r="F3167" s="3"/>
      <c r="G3167" s="3"/>
      <c r="H3167" s="3"/>
      <c r="I3167" s="3"/>
      <c r="J3167" s="3"/>
    </row>
    <row r="3168" spans="1:10" x14ac:dyDescent="0.3">
      <c r="A3168" s="3"/>
      <c r="B3168" s="3"/>
      <c r="C3168" s="3"/>
      <c r="D3168" s="3"/>
      <c r="E3168" s="3"/>
      <c r="F3168" s="3"/>
      <c r="G3168" s="3"/>
      <c r="H3168" s="3"/>
      <c r="I3168" s="3"/>
      <c r="J3168" s="3"/>
    </row>
    <row r="3169" spans="1:10" x14ac:dyDescent="0.3">
      <c r="A3169" s="3"/>
      <c r="B3169" s="3"/>
      <c r="C3169" s="3"/>
      <c r="D3169" s="3"/>
      <c r="E3169" s="3"/>
      <c r="F3169" s="3"/>
      <c r="G3169" s="3"/>
      <c r="H3169" s="3"/>
      <c r="I3169" s="3"/>
      <c r="J3169" s="3"/>
    </row>
    <row r="3170" spans="1:10" x14ac:dyDescent="0.3">
      <c r="A3170" s="3"/>
      <c r="B3170" s="3"/>
      <c r="C3170" s="3"/>
      <c r="D3170" s="3"/>
      <c r="E3170" s="3"/>
      <c r="F3170" s="3"/>
      <c r="G3170" s="3"/>
      <c r="H3170" s="3"/>
      <c r="I3170" s="3"/>
      <c r="J3170" s="3"/>
    </row>
    <row r="3171" spans="1:10" x14ac:dyDescent="0.3">
      <c r="A3171" s="3"/>
      <c r="B3171" s="3"/>
      <c r="C3171" s="3"/>
      <c r="D3171" s="3"/>
      <c r="E3171" s="3"/>
      <c r="F3171" s="3"/>
      <c r="G3171" s="3"/>
      <c r="H3171" s="3"/>
      <c r="I3171" s="3"/>
      <c r="J3171" s="3"/>
    </row>
    <row r="3172" spans="1:10" x14ac:dyDescent="0.3">
      <c r="A3172" s="3"/>
      <c r="B3172" s="3"/>
      <c r="C3172" s="3"/>
      <c r="D3172" s="3"/>
      <c r="E3172" s="3"/>
      <c r="F3172" s="3"/>
      <c r="G3172" s="3"/>
      <c r="H3172" s="3"/>
      <c r="I3172" s="3"/>
      <c r="J3172" s="3"/>
    </row>
    <row r="3173" spans="1:10" x14ac:dyDescent="0.3">
      <c r="A3173" s="3"/>
      <c r="B3173" s="3"/>
      <c r="C3173" s="3"/>
      <c r="D3173" s="3"/>
      <c r="E3173" s="3"/>
      <c r="F3173" s="3"/>
      <c r="G3173" s="3"/>
      <c r="H3173" s="3"/>
      <c r="I3173" s="3"/>
      <c r="J3173" s="3"/>
    </row>
    <row r="3174" spans="1:10" x14ac:dyDescent="0.3">
      <c r="A3174" s="3"/>
      <c r="B3174" s="3"/>
      <c r="C3174" s="3"/>
      <c r="D3174" s="3"/>
      <c r="E3174" s="3"/>
      <c r="F3174" s="3"/>
      <c r="G3174" s="3"/>
      <c r="H3174" s="3"/>
      <c r="I3174" s="3"/>
      <c r="J3174" s="3"/>
    </row>
    <row r="3175" spans="1:10" x14ac:dyDescent="0.3">
      <c r="A3175" s="3"/>
      <c r="B3175" s="3"/>
      <c r="C3175" s="3"/>
      <c r="D3175" s="3"/>
      <c r="E3175" s="3"/>
      <c r="F3175" s="3"/>
      <c r="G3175" s="3"/>
      <c r="H3175" s="3"/>
      <c r="I3175" s="3"/>
      <c r="J3175" s="3"/>
    </row>
    <row r="3176" spans="1:10" x14ac:dyDescent="0.3">
      <c r="A3176" s="3"/>
      <c r="B3176" s="3"/>
      <c r="C3176" s="3"/>
      <c r="D3176" s="3"/>
      <c r="E3176" s="3"/>
      <c r="F3176" s="3"/>
      <c r="G3176" s="3"/>
      <c r="H3176" s="3"/>
      <c r="I3176" s="3"/>
      <c r="J3176" s="3"/>
    </row>
    <row r="3177" spans="1:10" x14ac:dyDescent="0.3">
      <c r="A3177" s="3"/>
      <c r="B3177" s="3"/>
      <c r="C3177" s="3"/>
      <c r="D3177" s="3"/>
      <c r="E3177" s="3"/>
      <c r="F3177" s="3"/>
      <c r="G3177" s="3"/>
      <c r="H3177" s="3"/>
      <c r="I3177" s="3"/>
      <c r="J3177" s="3"/>
    </row>
    <row r="3178" spans="1:10" x14ac:dyDescent="0.3">
      <c r="A3178" s="3"/>
      <c r="B3178" s="3"/>
      <c r="C3178" s="3"/>
      <c r="D3178" s="3"/>
      <c r="E3178" s="3"/>
      <c r="F3178" s="3"/>
      <c r="G3178" s="3"/>
      <c r="H3178" s="3"/>
      <c r="I3178" s="3"/>
      <c r="J3178" s="3"/>
    </row>
    <row r="3179" spans="1:10" x14ac:dyDescent="0.3">
      <c r="A3179" s="3"/>
      <c r="B3179" s="3"/>
      <c r="C3179" s="3"/>
      <c r="D3179" s="3"/>
      <c r="E3179" s="3"/>
      <c r="F3179" s="3"/>
      <c r="G3179" s="3"/>
      <c r="H3179" s="3"/>
      <c r="I3179" s="3"/>
      <c r="J3179" s="3"/>
    </row>
    <row r="3180" spans="1:10" x14ac:dyDescent="0.3">
      <c r="A3180" s="3"/>
      <c r="B3180" s="3"/>
      <c r="C3180" s="3"/>
      <c r="D3180" s="3"/>
      <c r="E3180" s="3"/>
      <c r="F3180" s="3"/>
      <c r="G3180" s="3"/>
      <c r="H3180" s="3"/>
      <c r="I3180" s="3"/>
      <c r="J3180" s="3"/>
    </row>
    <row r="3181" spans="1:10" x14ac:dyDescent="0.3">
      <c r="A3181" s="3"/>
      <c r="B3181" s="3"/>
      <c r="C3181" s="3"/>
      <c r="D3181" s="3"/>
      <c r="E3181" s="3"/>
      <c r="F3181" s="3"/>
      <c r="G3181" s="3"/>
      <c r="H3181" s="3"/>
      <c r="I3181" s="3"/>
      <c r="J3181" s="3"/>
    </row>
    <row r="3182" spans="1:10" x14ac:dyDescent="0.3">
      <c r="A3182" s="3"/>
      <c r="B3182" s="3"/>
      <c r="C3182" s="3"/>
      <c r="D3182" s="3"/>
      <c r="E3182" s="3"/>
      <c r="F3182" s="3"/>
      <c r="G3182" s="3"/>
      <c r="H3182" s="3"/>
      <c r="I3182" s="3"/>
      <c r="J3182" s="3"/>
    </row>
    <row r="3183" spans="1:10" x14ac:dyDescent="0.3">
      <c r="A3183" s="3"/>
      <c r="B3183" s="3"/>
      <c r="C3183" s="3"/>
      <c r="D3183" s="3"/>
      <c r="E3183" s="3"/>
      <c r="F3183" s="3"/>
      <c r="G3183" s="3"/>
      <c r="H3183" s="3"/>
      <c r="I3183" s="3"/>
      <c r="J3183" s="3"/>
    </row>
    <row r="3184" spans="1:10" x14ac:dyDescent="0.3">
      <c r="A3184" s="3"/>
      <c r="B3184" s="3"/>
      <c r="C3184" s="3"/>
      <c r="D3184" s="3"/>
      <c r="E3184" s="3"/>
      <c r="F3184" s="3"/>
      <c r="G3184" s="3"/>
      <c r="H3184" s="3"/>
      <c r="I3184" s="3"/>
      <c r="J3184" s="3"/>
    </row>
    <row r="3185" spans="1:10" x14ac:dyDescent="0.3">
      <c r="A3185" s="3"/>
      <c r="B3185" s="3"/>
      <c r="C3185" s="3"/>
      <c r="D3185" s="3"/>
      <c r="E3185" s="3"/>
      <c r="F3185" s="3"/>
      <c r="G3185" s="3"/>
      <c r="H3185" s="3"/>
      <c r="I3185" s="3"/>
      <c r="J3185" s="3"/>
    </row>
    <row r="3186" spans="1:10" x14ac:dyDescent="0.3">
      <c r="A3186" s="3"/>
      <c r="B3186" s="3"/>
      <c r="C3186" s="3"/>
      <c r="D3186" s="3"/>
      <c r="E3186" s="3"/>
      <c r="F3186" s="3"/>
      <c r="G3186" s="3"/>
      <c r="H3186" s="3"/>
      <c r="I3186" s="3"/>
      <c r="J3186" s="3"/>
    </row>
    <row r="3187" spans="1:10" x14ac:dyDescent="0.3">
      <c r="A3187" s="3"/>
      <c r="B3187" s="3"/>
      <c r="C3187" s="3"/>
      <c r="D3187" s="3"/>
      <c r="E3187" s="3"/>
      <c r="F3187" s="3"/>
      <c r="G3187" s="3"/>
      <c r="H3187" s="3"/>
      <c r="I3187" s="3"/>
      <c r="J3187" s="3"/>
    </row>
    <row r="3188" spans="1:10" x14ac:dyDescent="0.3">
      <c r="A3188" s="3"/>
      <c r="B3188" s="3"/>
      <c r="C3188" s="3"/>
      <c r="D3188" s="3"/>
      <c r="E3188" s="3"/>
      <c r="F3188" s="3"/>
      <c r="G3188" s="3"/>
      <c r="H3188" s="3"/>
      <c r="I3188" s="3"/>
      <c r="J3188" s="3"/>
    </row>
    <row r="3189" spans="1:10" x14ac:dyDescent="0.3">
      <c r="A3189" s="3"/>
      <c r="B3189" s="3"/>
      <c r="C3189" s="3"/>
      <c r="D3189" s="3"/>
      <c r="E3189" s="3"/>
      <c r="F3189" s="3"/>
      <c r="G3189" s="3"/>
      <c r="H3189" s="3"/>
      <c r="I3189" s="3"/>
      <c r="J3189" s="3"/>
    </row>
    <row r="3190" spans="1:10" x14ac:dyDescent="0.3">
      <c r="A3190" s="3"/>
      <c r="B3190" s="3"/>
      <c r="C3190" s="3"/>
      <c r="D3190" s="3"/>
      <c r="E3190" s="3"/>
      <c r="F3190" s="3"/>
      <c r="G3190" s="3"/>
      <c r="H3190" s="3"/>
      <c r="I3190" s="3"/>
      <c r="J3190" s="3"/>
    </row>
    <row r="3191" spans="1:10" x14ac:dyDescent="0.3">
      <c r="A3191" s="3"/>
      <c r="B3191" s="3"/>
      <c r="C3191" s="3"/>
      <c r="D3191" s="3"/>
      <c r="E3191" s="3"/>
      <c r="F3191" s="3"/>
      <c r="G3191" s="3"/>
      <c r="H3191" s="3"/>
      <c r="I3191" s="3"/>
      <c r="J3191" s="3"/>
    </row>
    <row r="3192" spans="1:10" x14ac:dyDescent="0.3">
      <c r="A3192" s="3"/>
      <c r="B3192" s="3"/>
      <c r="C3192" s="3"/>
      <c r="D3192" s="3"/>
      <c r="E3192" s="3"/>
      <c r="F3192" s="3"/>
      <c r="G3192" s="3"/>
      <c r="H3192" s="3"/>
      <c r="I3192" s="3"/>
      <c r="J3192" s="3"/>
    </row>
    <row r="3193" spans="1:10" x14ac:dyDescent="0.3">
      <c r="A3193" s="3"/>
      <c r="B3193" s="3"/>
      <c r="C3193" s="3"/>
      <c r="D3193" s="3"/>
      <c r="E3193" s="3"/>
      <c r="F3193" s="3"/>
      <c r="G3193" s="3"/>
      <c r="H3193" s="3"/>
      <c r="I3193" s="3"/>
      <c r="J3193" s="3"/>
    </row>
    <row r="3194" spans="1:10" x14ac:dyDescent="0.3">
      <c r="A3194" s="3"/>
      <c r="B3194" s="3"/>
      <c r="C3194" s="3"/>
      <c r="D3194" s="3"/>
      <c r="E3194" s="3"/>
      <c r="F3194" s="3"/>
      <c r="G3194" s="3"/>
      <c r="H3194" s="3"/>
      <c r="I3194" s="3"/>
      <c r="J3194" s="3"/>
    </row>
    <row r="3195" spans="1:10" x14ac:dyDescent="0.3">
      <c r="A3195" s="3"/>
      <c r="B3195" s="3"/>
      <c r="C3195" s="3"/>
      <c r="D3195" s="3"/>
      <c r="E3195" s="3"/>
      <c r="F3195" s="3"/>
      <c r="G3195" s="3"/>
      <c r="H3195" s="3"/>
      <c r="I3195" s="3"/>
      <c r="J3195" s="3"/>
    </row>
    <row r="3196" spans="1:10" x14ac:dyDescent="0.3">
      <c r="A3196" s="3"/>
      <c r="B3196" s="3"/>
      <c r="C3196" s="3"/>
      <c r="D3196" s="3"/>
      <c r="E3196" s="3"/>
      <c r="F3196" s="3"/>
      <c r="G3196" s="3"/>
      <c r="H3196" s="3"/>
      <c r="I3196" s="3"/>
      <c r="J3196" s="3"/>
    </row>
    <row r="3197" spans="1:10" x14ac:dyDescent="0.3">
      <c r="A3197" s="3"/>
      <c r="B3197" s="3"/>
      <c r="C3197" s="3"/>
      <c r="D3197" s="3"/>
      <c r="E3197" s="3"/>
      <c r="F3197" s="3"/>
      <c r="G3197" s="3"/>
      <c r="H3197" s="3"/>
      <c r="I3197" s="3"/>
      <c r="J3197" s="3"/>
    </row>
    <row r="3198" spans="1:10" x14ac:dyDescent="0.3">
      <c r="A3198" s="3"/>
      <c r="B3198" s="3"/>
      <c r="C3198" s="3"/>
      <c r="D3198" s="3"/>
      <c r="E3198" s="3"/>
      <c r="F3198" s="3"/>
      <c r="G3198" s="3"/>
      <c r="H3198" s="3"/>
      <c r="I3198" s="3"/>
      <c r="J3198" s="3"/>
    </row>
    <row r="3199" spans="1:10" x14ac:dyDescent="0.3">
      <c r="A3199" s="3"/>
      <c r="B3199" s="3"/>
      <c r="C3199" s="3"/>
      <c r="D3199" s="3"/>
      <c r="E3199" s="3"/>
      <c r="F3199" s="3"/>
      <c r="G3199" s="3"/>
      <c r="H3199" s="3"/>
      <c r="I3199" s="3"/>
      <c r="J3199" s="3"/>
    </row>
    <row r="3200" spans="1:10" x14ac:dyDescent="0.3">
      <c r="A3200" s="3"/>
      <c r="B3200" s="3"/>
      <c r="C3200" s="3"/>
      <c r="D3200" s="3"/>
      <c r="E3200" s="3"/>
      <c r="F3200" s="3"/>
      <c r="G3200" s="3"/>
      <c r="H3200" s="3"/>
      <c r="I3200" s="3"/>
      <c r="J3200" s="3"/>
    </row>
    <row r="3201" spans="1:10" x14ac:dyDescent="0.3">
      <c r="A3201" s="3"/>
      <c r="B3201" s="3"/>
      <c r="C3201" s="3"/>
      <c r="D3201" s="3"/>
      <c r="E3201" s="3"/>
      <c r="F3201" s="3"/>
      <c r="G3201" s="3"/>
      <c r="H3201" s="3"/>
      <c r="I3201" s="3"/>
      <c r="J3201" s="3"/>
    </row>
    <row r="3202" spans="1:10" x14ac:dyDescent="0.3">
      <c r="A3202" s="3"/>
      <c r="B3202" s="3"/>
      <c r="C3202" s="3"/>
      <c r="D3202" s="3"/>
      <c r="E3202" s="3"/>
      <c r="F3202" s="3"/>
      <c r="G3202" s="3"/>
      <c r="H3202" s="3"/>
      <c r="I3202" s="3"/>
      <c r="J3202" s="3"/>
    </row>
    <row r="3203" spans="1:10" x14ac:dyDescent="0.3">
      <c r="A3203" s="3"/>
      <c r="B3203" s="3"/>
      <c r="C3203" s="3"/>
      <c r="D3203" s="3"/>
      <c r="E3203" s="3"/>
      <c r="F3203" s="3"/>
      <c r="G3203" s="3"/>
      <c r="H3203" s="3"/>
      <c r="I3203" s="3"/>
      <c r="J3203" s="3"/>
    </row>
    <row r="3204" spans="1:10" x14ac:dyDescent="0.3">
      <c r="A3204" s="3"/>
      <c r="B3204" s="3"/>
      <c r="C3204" s="3"/>
      <c r="D3204" s="3"/>
      <c r="E3204" s="3"/>
      <c r="F3204" s="3"/>
      <c r="G3204" s="3"/>
      <c r="H3204" s="3"/>
      <c r="I3204" s="3"/>
      <c r="J3204" s="3"/>
    </row>
    <row r="3205" spans="1:10" x14ac:dyDescent="0.3">
      <c r="A3205" s="3"/>
      <c r="B3205" s="3"/>
      <c r="C3205" s="3"/>
      <c r="D3205" s="3"/>
      <c r="E3205" s="3"/>
      <c r="F3205" s="3"/>
      <c r="G3205" s="3"/>
      <c r="H3205" s="3"/>
      <c r="I3205" s="3"/>
      <c r="J3205" s="3"/>
    </row>
    <row r="3206" spans="1:10" x14ac:dyDescent="0.3">
      <c r="A3206" s="3"/>
      <c r="B3206" s="3"/>
      <c r="C3206" s="3"/>
      <c r="D3206" s="3"/>
      <c r="E3206" s="3"/>
      <c r="F3206" s="3"/>
      <c r="G3206" s="3"/>
      <c r="H3206" s="3"/>
      <c r="I3206" s="3"/>
      <c r="J3206" s="3"/>
    </row>
    <row r="3207" spans="1:10" x14ac:dyDescent="0.3">
      <c r="A3207" s="3"/>
      <c r="B3207" s="3"/>
      <c r="C3207" s="3"/>
      <c r="D3207" s="3"/>
      <c r="E3207" s="3"/>
      <c r="F3207" s="3"/>
      <c r="G3207" s="3"/>
      <c r="H3207" s="3"/>
      <c r="I3207" s="3"/>
      <c r="J3207" s="3"/>
    </row>
    <row r="3208" spans="1:10" x14ac:dyDescent="0.3">
      <c r="A3208" s="3"/>
      <c r="B3208" s="3"/>
      <c r="C3208" s="3"/>
      <c r="D3208" s="3"/>
      <c r="E3208" s="3"/>
      <c r="F3208" s="3"/>
      <c r="G3208" s="3"/>
      <c r="H3208" s="3"/>
      <c r="I3208" s="3"/>
      <c r="J3208" s="3"/>
    </row>
    <row r="3209" spans="1:10" x14ac:dyDescent="0.3">
      <c r="A3209" s="3"/>
      <c r="B3209" s="3"/>
      <c r="C3209" s="3"/>
      <c r="D3209" s="3"/>
      <c r="E3209" s="3"/>
      <c r="F3209" s="3"/>
      <c r="G3209" s="3"/>
      <c r="H3209" s="3"/>
      <c r="I3209" s="3"/>
      <c r="J3209" s="3"/>
    </row>
    <row r="3210" spans="1:10" x14ac:dyDescent="0.3">
      <c r="A3210" s="3"/>
      <c r="B3210" s="3"/>
      <c r="C3210" s="3"/>
      <c r="D3210" s="3"/>
      <c r="E3210" s="3"/>
      <c r="F3210" s="3"/>
      <c r="G3210" s="3"/>
      <c r="H3210" s="3"/>
      <c r="I3210" s="3"/>
      <c r="J3210" s="3"/>
    </row>
    <row r="3211" spans="1:10" x14ac:dyDescent="0.3">
      <c r="A3211" s="3"/>
      <c r="B3211" s="3"/>
      <c r="C3211" s="3"/>
      <c r="D3211" s="3"/>
      <c r="E3211" s="3"/>
      <c r="F3211" s="3"/>
      <c r="G3211" s="3"/>
      <c r="H3211" s="3"/>
      <c r="I3211" s="3"/>
      <c r="J3211" s="3"/>
    </row>
    <row r="3212" spans="1:10" x14ac:dyDescent="0.3">
      <c r="A3212" s="3"/>
      <c r="B3212" s="3"/>
      <c r="C3212" s="3"/>
      <c r="D3212" s="3"/>
      <c r="E3212" s="3"/>
      <c r="F3212" s="3"/>
      <c r="G3212" s="3"/>
      <c r="H3212" s="3"/>
      <c r="I3212" s="3"/>
      <c r="J3212" s="3"/>
    </row>
    <row r="3213" spans="1:10" x14ac:dyDescent="0.3">
      <c r="A3213" s="3"/>
      <c r="B3213" s="3"/>
      <c r="C3213" s="3"/>
      <c r="D3213" s="3"/>
      <c r="E3213" s="3"/>
      <c r="F3213" s="3"/>
      <c r="G3213" s="3"/>
      <c r="H3213" s="3"/>
      <c r="I3213" s="3"/>
      <c r="J3213" s="3"/>
    </row>
    <row r="3214" spans="1:10" x14ac:dyDescent="0.3">
      <c r="A3214" s="3"/>
      <c r="B3214" s="3"/>
      <c r="C3214" s="3"/>
      <c r="D3214" s="3"/>
      <c r="E3214" s="3"/>
      <c r="F3214" s="3"/>
      <c r="G3214" s="3"/>
      <c r="H3214" s="3"/>
      <c r="I3214" s="3"/>
      <c r="J3214" s="3"/>
    </row>
    <row r="3215" spans="1:10" x14ac:dyDescent="0.3">
      <c r="A3215" s="3"/>
      <c r="B3215" s="3"/>
      <c r="C3215" s="3"/>
      <c r="D3215" s="3"/>
      <c r="E3215" s="3"/>
      <c r="F3215" s="3"/>
      <c r="G3215" s="3"/>
      <c r="H3215" s="3"/>
      <c r="I3215" s="3"/>
      <c r="J3215" s="3"/>
    </row>
    <row r="3216" spans="1:10" x14ac:dyDescent="0.3">
      <c r="A3216" s="3"/>
      <c r="B3216" s="3"/>
      <c r="C3216" s="3"/>
      <c r="D3216" s="3"/>
      <c r="E3216" s="3"/>
      <c r="F3216" s="3"/>
      <c r="G3216" s="3"/>
      <c r="H3216" s="3"/>
      <c r="I3216" s="3"/>
      <c r="J3216" s="3"/>
    </row>
    <row r="3217" spans="1:10" x14ac:dyDescent="0.3">
      <c r="A3217" s="3"/>
      <c r="B3217" s="3"/>
      <c r="C3217" s="3"/>
      <c r="D3217" s="3"/>
      <c r="E3217" s="3"/>
      <c r="F3217" s="3"/>
      <c r="G3217" s="3"/>
      <c r="H3217" s="3"/>
      <c r="I3217" s="3"/>
      <c r="J3217" s="3"/>
    </row>
    <row r="3218" spans="1:10" x14ac:dyDescent="0.3">
      <c r="A3218" s="3"/>
      <c r="B3218" s="3"/>
      <c r="C3218" s="3"/>
      <c r="D3218" s="3"/>
      <c r="E3218" s="3"/>
      <c r="F3218" s="3"/>
      <c r="G3218" s="3"/>
      <c r="H3218" s="3"/>
      <c r="I3218" s="3"/>
      <c r="J3218" s="3"/>
    </row>
    <row r="3219" spans="1:10" x14ac:dyDescent="0.3">
      <c r="A3219" s="3"/>
      <c r="B3219" s="3"/>
      <c r="C3219" s="3"/>
      <c r="D3219" s="3"/>
      <c r="E3219" s="3"/>
      <c r="F3219" s="3"/>
      <c r="G3219" s="3"/>
      <c r="H3219" s="3"/>
      <c r="I3219" s="3"/>
      <c r="J3219" s="3"/>
    </row>
    <row r="3220" spans="1:10" x14ac:dyDescent="0.3">
      <c r="A3220" s="3"/>
      <c r="B3220" s="3"/>
      <c r="C3220" s="3"/>
      <c r="D3220" s="3"/>
      <c r="E3220" s="3"/>
      <c r="F3220" s="3"/>
      <c r="G3220" s="3"/>
      <c r="H3220" s="3"/>
      <c r="I3220" s="3"/>
      <c r="J3220" s="3"/>
    </row>
    <row r="3221" spans="1:10" x14ac:dyDescent="0.3">
      <c r="A3221" s="3"/>
      <c r="B3221" s="3"/>
      <c r="C3221" s="3"/>
      <c r="D3221" s="3"/>
      <c r="E3221" s="3"/>
      <c r="F3221" s="3"/>
      <c r="G3221" s="3"/>
      <c r="H3221" s="3"/>
      <c r="I3221" s="3"/>
      <c r="J3221" s="3"/>
    </row>
    <row r="3222" spans="1:10" x14ac:dyDescent="0.3">
      <c r="A3222" s="3"/>
      <c r="B3222" s="3"/>
      <c r="C3222" s="3"/>
      <c r="D3222" s="3"/>
      <c r="E3222" s="3"/>
      <c r="F3222" s="3"/>
      <c r="G3222" s="3"/>
      <c r="H3222" s="3"/>
      <c r="I3222" s="3"/>
      <c r="J3222" s="3"/>
    </row>
    <row r="3223" spans="1:10" x14ac:dyDescent="0.3">
      <c r="A3223" s="3"/>
      <c r="B3223" s="3"/>
      <c r="C3223" s="3"/>
      <c r="D3223" s="3"/>
      <c r="E3223" s="3"/>
      <c r="F3223" s="3"/>
      <c r="G3223" s="3"/>
      <c r="H3223" s="3"/>
      <c r="I3223" s="3"/>
      <c r="J3223" s="3"/>
    </row>
    <row r="3224" spans="1:10" x14ac:dyDescent="0.3">
      <c r="A3224" s="3"/>
      <c r="B3224" s="3"/>
      <c r="C3224" s="3"/>
      <c r="D3224" s="3"/>
      <c r="E3224" s="3"/>
      <c r="F3224" s="3"/>
      <c r="G3224" s="3"/>
      <c r="H3224" s="3"/>
      <c r="I3224" s="3"/>
      <c r="J3224" s="3"/>
    </row>
    <row r="3225" spans="1:10" x14ac:dyDescent="0.3">
      <c r="A3225" s="3"/>
      <c r="B3225" s="3"/>
      <c r="C3225" s="3"/>
      <c r="D3225" s="3"/>
      <c r="E3225" s="3"/>
      <c r="F3225" s="3"/>
      <c r="G3225" s="3"/>
      <c r="H3225" s="3"/>
      <c r="I3225" s="3"/>
      <c r="J3225" s="3"/>
    </row>
    <row r="3226" spans="1:10" x14ac:dyDescent="0.3">
      <c r="A3226" s="3"/>
      <c r="B3226" s="3"/>
      <c r="C3226" s="3"/>
      <c r="D3226" s="3"/>
      <c r="E3226" s="3"/>
      <c r="F3226" s="3"/>
      <c r="G3226" s="3"/>
      <c r="H3226" s="3"/>
      <c r="I3226" s="3"/>
      <c r="J3226" s="3"/>
    </row>
    <row r="3227" spans="1:10" x14ac:dyDescent="0.3">
      <c r="A3227" s="3"/>
      <c r="B3227" s="3"/>
      <c r="C3227" s="3"/>
      <c r="D3227" s="3"/>
      <c r="E3227" s="3"/>
      <c r="F3227" s="3"/>
      <c r="G3227" s="3"/>
      <c r="H3227" s="3"/>
      <c r="I3227" s="3"/>
      <c r="J3227" s="3"/>
    </row>
    <row r="3228" spans="1:10" x14ac:dyDescent="0.3">
      <c r="A3228" s="3"/>
      <c r="B3228" s="3"/>
      <c r="C3228" s="3"/>
      <c r="D3228" s="3"/>
      <c r="E3228" s="3"/>
      <c r="F3228" s="3"/>
      <c r="G3228" s="3"/>
      <c r="H3228" s="3"/>
      <c r="I3228" s="3"/>
      <c r="J3228" s="3"/>
    </row>
    <row r="3229" spans="1:10" x14ac:dyDescent="0.3">
      <c r="A3229" s="3"/>
      <c r="B3229" s="3"/>
      <c r="C3229" s="3"/>
      <c r="D3229" s="3"/>
      <c r="E3229" s="3"/>
      <c r="F3229" s="3"/>
      <c r="G3229" s="3"/>
      <c r="H3229" s="3"/>
      <c r="I3229" s="3"/>
      <c r="J3229" s="3"/>
    </row>
    <row r="3230" spans="1:10" x14ac:dyDescent="0.3">
      <c r="A3230" s="3"/>
      <c r="B3230" s="3"/>
      <c r="C3230" s="3"/>
      <c r="D3230" s="3"/>
      <c r="E3230" s="3"/>
      <c r="F3230" s="3"/>
      <c r="G3230" s="3"/>
      <c r="H3230" s="3"/>
      <c r="I3230" s="3"/>
      <c r="J3230" s="3"/>
    </row>
    <row r="3231" spans="1:10" x14ac:dyDescent="0.3">
      <c r="A3231" s="3"/>
      <c r="B3231" s="3"/>
      <c r="C3231" s="3"/>
      <c r="D3231" s="3"/>
      <c r="E3231" s="3"/>
      <c r="F3231" s="3"/>
      <c r="G3231" s="3"/>
      <c r="H3231" s="3"/>
      <c r="I3231" s="3"/>
      <c r="J3231" s="3"/>
    </row>
    <row r="3232" spans="1:10" x14ac:dyDescent="0.3">
      <c r="A3232" s="3"/>
      <c r="B3232" s="3"/>
      <c r="C3232" s="3"/>
      <c r="D3232" s="3"/>
      <c r="E3232" s="3"/>
      <c r="F3232" s="3"/>
      <c r="G3232" s="3"/>
      <c r="H3232" s="3"/>
      <c r="I3232" s="3"/>
      <c r="J3232" s="3"/>
    </row>
    <row r="3233" spans="1:10" x14ac:dyDescent="0.3">
      <c r="A3233" s="3"/>
      <c r="B3233" s="3"/>
      <c r="C3233" s="3"/>
      <c r="D3233" s="3"/>
      <c r="E3233" s="3"/>
      <c r="F3233" s="3"/>
      <c r="G3233" s="3"/>
      <c r="H3233" s="3"/>
      <c r="I3233" s="3"/>
      <c r="J3233" s="3"/>
    </row>
    <row r="3234" spans="1:10" x14ac:dyDescent="0.3">
      <c r="A3234" s="3"/>
      <c r="B3234" s="3"/>
      <c r="C3234" s="3"/>
      <c r="D3234" s="3"/>
      <c r="E3234" s="3"/>
      <c r="F3234" s="3"/>
      <c r="G3234" s="3"/>
      <c r="H3234" s="3"/>
      <c r="I3234" s="3"/>
      <c r="J3234" s="3"/>
    </row>
    <row r="3235" spans="1:10" x14ac:dyDescent="0.3">
      <c r="A3235" s="3"/>
      <c r="B3235" s="3"/>
      <c r="C3235" s="3"/>
      <c r="D3235" s="3"/>
      <c r="E3235" s="3"/>
      <c r="F3235" s="3"/>
      <c r="G3235" s="3"/>
      <c r="H3235" s="3"/>
      <c r="I3235" s="3"/>
      <c r="J3235" s="3"/>
    </row>
    <row r="3236" spans="1:10" x14ac:dyDescent="0.3">
      <c r="A3236" s="3"/>
      <c r="B3236" s="3"/>
      <c r="C3236" s="3"/>
      <c r="D3236" s="3"/>
      <c r="E3236" s="3"/>
      <c r="F3236" s="3"/>
      <c r="G3236" s="3"/>
      <c r="H3236" s="3"/>
      <c r="I3236" s="3"/>
      <c r="J3236" s="3"/>
    </row>
    <row r="3237" spans="1:10" x14ac:dyDescent="0.3">
      <c r="A3237" s="3"/>
      <c r="B3237" s="3"/>
      <c r="C3237" s="3"/>
      <c r="D3237" s="3"/>
      <c r="E3237" s="3"/>
      <c r="F3237" s="3"/>
      <c r="G3237" s="3"/>
      <c r="H3237" s="3"/>
      <c r="I3237" s="3"/>
      <c r="J3237" s="3"/>
    </row>
    <row r="3238" spans="1:10" x14ac:dyDescent="0.3">
      <c r="A3238" s="3"/>
      <c r="B3238" s="3"/>
      <c r="C3238" s="3"/>
      <c r="D3238" s="3"/>
      <c r="E3238" s="3"/>
      <c r="F3238" s="3"/>
      <c r="G3238" s="3"/>
      <c r="H3238" s="3"/>
      <c r="I3238" s="3"/>
      <c r="J3238" s="3"/>
    </row>
    <row r="3239" spans="1:10" x14ac:dyDescent="0.3">
      <c r="A3239" s="3"/>
      <c r="B3239" s="3"/>
      <c r="C3239" s="3"/>
      <c r="D3239" s="3"/>
      <c r="E3239" s="3"/>
      <c r="F3239" s="3"/>
      <c r="G3239" s="3"/>
      <c r="H3239" s="3"/>
      <c r="I3239" s="3"/>
      <c r="J3239" s="3"/>
    </row>
    <row r="3240" spans="1:10" x14ac:dyDescent="0.3">
      <c r="A3240" s="3"/>
      <c r="B3240" s="3"/>
      <c r="C3240" s="3"/>
      <c r="D3240" s="3"/>
      <c r="E3240" s="3"/>
      <c r="F3240" s="3"/>
      <c r="G3240" s="3"/>
      <c r="H3240" s="3"/>
      <c r="I3240" s="3"/>
      <c r="J3240" s="3"/>
    </row>
    <row r="3241" spans="1:10" x14ac:dyDescent="0.3">
      <c r="A3241" s="3"/>
      <c r="B3241" s="3"/>
      <c r="C3241" s="3"/>
      <c r="D3241" s="3"/>
      <c r="E3241" s="3"/>
      <c r="F3241" s="3"/>
      <c r="G3241" s="3"/>
      <c r="H3241" s="3"/>
      <c r="I3241" s="3"/>
      <c r="J3241" s="3"/>
    </row>
    <row r="3242" spans="1:10" x14ac:dyDescent="0.3">
      <c r="A3242" s="3"/>
      <c r="B3242" s="3"/>
      <c r="C3242" s="3"/>
      <c r="D3242" s="3"/>
      <c r="E3242" s="3"/>
      <c r="F3242" s="3"/>
      <c r="G3242" s="3"/>
      <c r="H3242" s="3"/>
      <c r="I3242" s="3"/>
      <c r="J3242" s="3"/>
    </row>
    <row r="3243" spans="1:10" x14ac:dyDescent="0.3">
      <c r="A3243" s="3"/>
      <c r="B3243" s="3"/>
      <c r="C3243" s="3"/>
      <c r="D3243" s="3"/>
      <c r="E3243" s="3"/>
      <c r="F3243" s="3"/>
      <c r="G3243" s="3"/>
      <c r="H3243" s="3"/>
      <c r="I3243" s="3"/>
      <c r="J3243" s="3"/>
    </row>
    <row r="3244" spans="1:10" x14ac:dyDescent="0.3">
      <c r="A3244" s="3"/>
      <c r="B3244" s="3"/>
      <c r="C3244" s="3"/>
      <c r="D3244" s="3"/>
      <c r="E3244" s="3"/>
      <c r="F3244" s="3"/>
      <c r="G3244" s="3"/>
      <c r="H3244" s="3"/>
      <c r="I3244" s="3"/>
      <c r="J3244" s="3"/>
    </row>
    <row r="3245" spans="1:10" x14ac:dyDescent="0.3">
      <c r="A3245" s="3"/>
      <c r="B3245" s="3"/>
      <c r="C3245" s="3"/>
      <c r="D3245" s="3"/>
      <c r="E3245" s="3"/>
      <c r="F3245" s="3"/>
      <c r="G3245" s="3"/>
      <c r="H3245" s="3"/>
      <c r="I3245" s="3"/>
      <c r="J3245" s="3"/>
    </row>
    <row r="3246" spans="1:10" x14ac:dyDescent="0.3">
      <c r="A3246" s="3"/>
      <c r="B3246" s="3"/>
      <c r="C3246" s="3"/>
      <c r="D3246" s="3"/>
      <c r="E3246" s="3"/>
      <c r="F3246" s="3"/>
      <c r="G3246" s="3"/>
      <c r="H3246" s="3"/>
      <c r="I3246" s="3"/>
      <c r="J3246" s="3"/>
    </row>
    <row r="3247" spans="1:10" x14ac:dyDescent="0.3">
      <c r="A3247" s="3"/>
      <c r="B3247" s="3"/>
      <c r="C3247" s="3"/>
      <c r="D3247" s="3"/>
      <c r="E3247" s="3"/>
      <c r="F3247" s="3"/>
      <c r="G3247" s="3"/>
      <c r="H3247" s="3"/>
      <c r="I3247" s="3"/>
      <c r="J3247" s="3"/>
    </row>
    <row r="3248" spans="1:10" x14ac:dyDescent="0.3">
      <c r="A3248" s="3"/>
      <c r="B3248" s="3"/>
      <c r="C3248" s="3"/>
      <c r="D3248" s="3"/>
      <c r="E3248" s="3"/>
      <c r="F3248" s="3"/>
      <c r="G3248" s="3"/>
      <c r="H3248" s="3"/>
      <c r="I3248" s="3"/>
      <c r="J3248" s="3"/>
    </row>
    <row r="3249" spans="1:10" x14ac:dyDescent="0.3">
      <c r="A3249" s="3"/>
      <c r="B3249" s="3"/>
      <c r="C3249" s="3"/>
      <c r="D3249" s="3"/>
      <c r="E3249" s="3"/>
      <c r="F3249" s="3"/>
      <c r="G3249" s="3"/>
      <c r="H3249" s="3"/>
      <c r="I3249" s="3"/>
      <c r="J3249" s="3"/>
    </row>
    <row r="3250" spans="1:10" x14ac:dyDescent="0.3">
      <c r="A3250" s="3"/>
      <c r="B3250" s="3"/>
      <c r="C3250" s="3"/>
      <c r="D3250" s="3"/>
      <c r="E3250" s="3"/>
      <c r="F3250" s="3"/>
      <c r="G3250" s="3"/>
      <c r="H3250" s="3"/>
      <c r="I3250" s="3"/>
      <c r="J3250" s="3"/>
    </row>
    <row r="3251" spans="1:10" x14ac:dyDescent="0.3">
      <c r="A3251" s="3"/>
      <c r="B3251" s="3"/>
      <c r="C3251" s="3"/>
      <c r="D3251" s="3"/>
      <c r="E3251" s="3"/>
      <c r="F3251" s="3"/>
      <c r="G3251" s="3"/>
      <c r="H3251" s="3"/>
      <c r="I3251" s="3"/>
      <c r="J3251" s="3"/>
    </row>
    <row r="3252" spans="1:10" x14ac:dyDescent="0.3">
      <c r="A3252" s="3"/>
      <c r="B3252" s="3"/>
      <c r="C3252" s="3"/>
      <c r="D3252" s="3"/>
      <c r="E3252" s="3"/>
      <c r="F3252" s="3"/>
      <c r="G3252" s="3"/>
      <c r="H3252" s="3"/>
      <c r="I3252" s="3"/>
      <c r="J3252" s="3"/>
    </row>
    <row r="3253" spans="1:10" x14ac:dyDescent="0.3">
      <c r="A3253" s="3"/>
      <c r="B3253" s="3"/>
      <c r="C3253" s="3"/>
      <c r="D3253" s="3"/>
      <c r="E3253" s="3"/>
      <c r="F3253" s="3"/>
      <c r="G3253" s="3"/>
      <c r="H3253" s="3"/>
      <c r="I3253" s="3"/>
      <c r="J3253" s="3"/>
    </row>
    <row r="3254" spans="1:10" x14ac:dyDescent="0.3">
      <c r="A3254" s="3"/>
      <c r="B3254" s="3"/>
      <c r="C3254" s="3"/>
      <c r="D3254" s="3"/>
      <c r="E3254" s="3"/>
      <c r="F3254" s="3"/>
      <c r="G3254" s="3"/>
      <c r="H3254" s="3"/>
      <c r="I3254" s="3"/>
      <c r="J3254" s="3"/>
    </row>
    <row r="3255" spans="1:10" x14ac:dyDescent="0.3">
      <c r="A3255" s="3"/>
      <c r="B3255" s="3"/>
      <c r="C3255" s="3"/>
      <c r="D3255" s="3"/>
      <c r="E3255" s="3"/>
      <c r="F3255" s="3"/>
      <c r="G3255" s="3"/>
      <c r="H3255" s="3"/>
      <c r="I3255" s="3"/>
      <c r="J3255" s="3"/>
    </row>
    <row r="3256" spans="1:10" x14ac:dyDescent="0.3">
      <c r="A3256" s="3"/>
      <c r="B3256" s="3"/>
      <c r="C3256" s="3"/>
      <c r="D3256" s="3"/>
      <c r="E3256" s="3"/>
      <c r="F3256" s="3"/>
      <c r="G3256" s="3"/>
      <c r="H3256" s="3"/>
      <c r="I3256" s="3"/>
      <c r="J3256" s="3"/>
    </row>
    <row r="3257" spans="1:10" x14ac:dyDescent="0.3">
      <c r="A3257" s="3"/>
      <c r="B3257" s="3"/>
      <c r="C3257" s="3"/>
      <c r="D3257" s="3"/>
      <c r="E3257" s="3"/>
      <c r="F3257" s="3"/>
      <c r="G3257" s="3"/>
      <c r="H3257" s="3"/>
      <c r="I3257" s="3"/>
      <c r="J3257" s="3"/>
    </row>
    <row r="3258" spans="1:10" x14ac:dyDescent="0.3">
      <c r="A3258" s="3"/>
      <c r="B3258" s="3"/>
      <c r="C3258" s="3"/>
      <c r="D3258" s="3"/>
      <c r="E3258" s="3"/>
      <c r="F3258" s="3"/>
      <c r="G3258" s="3"/>
      <c r="H3258" s="3"/>
      <c r="I3258" s="3"/>
      <c r="J3258" s="3"/>
    </row>
    <row r="3259" spans="1:10" x14ac:dyDescent="0.3">
      <c r="A3259" s="3"/>
      <c r="B3259" s="3"/>
      <c r="C3259" s="3"/>
      <c r="D3259" s="3"/>
      <c r="E3259" s="3"/>
      <c r="F3259" s="3"/>
      <c r="G3259" s="3"/>
      <c r="H3259" s="3"/>
      <c r="I3259" s="3"/>
      <c r="J3259" s="3"/>
    </row>
    <row r="3260" spans="1:10" x14ac:dyDescent="0.3">
      <c r="A3260" s="3"/>
      <c r="B3260" s="3"/>
      <c r="C3260" s="3"/>
      <c r="D3260" s="3"/>
      <c r="E3260" s="3"/>
      <c r="F3260" s="3"/>
      <c r="G3260" s="3"/>
      <c r="H3260" s="3"/>
      <c r="I3260" s="3"/>
      <c r="J3260" s="3"/>
    </row>
    <row r="3261" spans="1:10" x14ac:dyDescent="0.3">
      <c r="A3261" s="3"/>
      <c r="B3261" s="3"/>
      <c r="C3261" s="3"/>
      <c r="D3261" s="3"/>
      <c r="E3261" s="3"/>
      <c r="F3261" s="3"/>
      <c r="G3261" s="3"/>
      <c r="H3261" s="3"/>
      <c r="I3261" s="3"/>
      <c r="J3261" s="3"/>
    </row>
    <row r="3262" spans="1:10" x14ac:dyDescent="0.3">
      <c r="A3262" s="3"/>
      <c r="B3262" s="3"/>
      <c r="C3262" s="3"/>
      <c r="D3262" s="3"/>
      <c r="E3262" s="3"/>
      <c r="F3262" s="3"/>
      <c r="G3262" s="3"/>
      <c r="H3262" s="3"/>
      <c r="I3262" s="3"/>
      <c r="J3262" s="3"/>
    </row>
    <row r="3263" spans="1:10" x14ac:dyDescent="0.3">
      <c r="A3263" s="3"/>
      <c r="B3263" s="3"/>
      <c r="C3263" s="3"/>
      <c r="D3263" s="3"/>
      <c r="E3263" s="3"/>
      <c r="F3263" s="3"/>
      <c r="G3263" s="3"/>
      <c r="H3263" s="3"/>
      <c r="I3263" s="3"/>
      <c r="J3263" s="3"/>
    </row>
    <row r="3264" spans="1:10" x14ac:dyDescent="0.3">
      <c r="A3264" s="3"/>
      <c r="B3264" s="3"/>
      <c r="C3264" s="3"/>
      <c r="D3264" s="3"/>
      <c r="E3264" s="3"/>
      <c r="F3264" s="3"/>
      <c r="G3264" s="3"/>
      <c r="H3264" s="3"/>
      <c r="I3264" s="3"/>
      <c r="J3264" s="3"/>
    </row>
    <row r="3265" spans="1:10" x14ac:dyDescent="0.3">
      <c r="A3265" s="3"/>
      <c r="B3265" s="3"/>
      <c r="C3265" s="3"/>
      <c r="D3265" s="3"/>
      <c r="E3265" s="3"/>
      <c r="F3265" s="3"/>
      <c r="G3265" s="3"/>
      <c r="H3265" s="3"/>
      <c r="I3265" s="3"/>
      <c r="J3265" s="3"/>
    </row>
    <row r="3266" spans="1:10" x14ac:dyDescent="0.3">
      <c r="A3266" s="3"/>
      <c r="B3266" s="3"/>
      <c r="C3266" s="3"/>
      <c r="D3266" s="3"/>
      <c r="E3266" s="3"/>
      <c r="F3266" s="3"/>
      <c r="G3266" s="3"/>
      <c r="H3266" s="3"/>
      <c r="I3266" s="3"/>
      <c r="J3266" s="3"/>
    </row>
    <row r="3267" spans="1:10" x14ac:dyDescent="0.3">
      <c r="A3267" s="3"/>
      <c r="B3267" s="3"/>
      <c r="C3267" s="3"/>
      <c r="D3267" s="3"/>
      <c r="E3267" s="3"/>
      <c r="F3267" s="3"/>
      <c r="G3267" s="3"/>
      <c r="H3267" s="3"/>
      <c r="I3267" s="3"/>
      <c r="J3267" s="3"/>
    </row>
    <row r="3268" spans="1:10" x14ac:dyDescent="0.3">
      <c r="A3268" s="3"/>
      <c r="B3268" s="3"/>
      <c r="C3268" s="3"/>
      <c r="D3268" s="3"/>
      <c r="E3268" s="3"/>
      <c r="F3268" s="3"/>
      <c r="G3268" s="3"/>
      <c r="H3268" s="3"/>
      <c r="I3268" s="3"/>
      <c r="J3268" s="3"/>
    </row>
    <row r="3269" spans="1:10" x14ac:dyDescent="0.3">
      <c r="A3269" s="3"/>
      <c r="B3269" s="3"/>
      <c r="C3269" s="3"/>
      <c r="D3269" s="3"/>
      <c r="E3269" s="3"/>
      <c r="F3269" s="3"/>
      <c r="G3269" s="3"/>
      <c r="H3269" s="3"/>
      <c r="I3269" s="3"/>
      <c r="J3269" s="3"/>
    </row>
    <row r="3270" spans="1:10" x14ac:dyDescent="0.3">
      <c r="A3270" s="3"/>
      <c r="B3270" s="3"/>
      <c r="C3270" s="3"/>
      <c r="D3270" s="3"/>
      <c r="E3270" s="3"/>
      <c r="F3270" s="3"/>
      <c r="G3270" s="3"/>
      <c r="H3270" s="3"/>
      <c r="I3270" s="3"/>
      <c r="J3270" s="3"/>
    </row>
    <row r="3271" spans="1:10" x14ac:dyDescent="0.3">
      <c r="A3271" s="3"/>
      <c r="B3271" s="3"/>
      <c r="C3271" s="3"/>
      <c r="D3271" s="3"/>
      <c r="E3271" s="3"/>
      <c r="F3271" s="3"/>
      <c r="G3271" s="3"/>
      <c r="H3271" s="3"/>
      <c r="I3271" s="3"/>
      <c r="J3271" s="3"/>
    </row>
    <row r="3272" spans="1:10" x14ac:dyDescent="0.3">
      <c r="A3272" s="3"/>
      <c r="B3272" s="3"/>
      <c r="C3272" s="3"/>
      <c r="D3272" s="3"/>
      <c r="E3272" s="3"/>
      <c r="F3272" s="3"/>
      <c r="G3272" s="3"/>
      <c r="H3272" s="3"/>
      <c r="I3272" s="3"/>
      <c r="J3272" s="3"/>
    </row>
    <row r="3273" spans="1:10" x14ac:dyDescent="0.3">
      <c r="A3273" s="3"/>
      <c r="B3273" s="3"/>
      <c r="C3273" s="3"/>
      <c r="D3273" s="3"/>
      <c r="E3273" s="3"/>
      <c r="F3273" s="3"/>
      <c r="G3273" s="3"/>
      <c r="H3273" s="3"/>
      <c r="I3273" s="3"/>
      <c r="J3273" s="3"/>
    </row>
    <row r="3274" spans="1:10" x14ac:dyDescent="0.3">
      <c r="A3274" s="3"/>
      <c r="B3274" s="3"/>
      <c r="C3274" s="3"/>
      <c r="D3274" s="3"/>
      <c r="E3274" s="3"/>
      <c r="F3274" s="3"/>
      <c r="G3274" s="3"/>
      <c r="H3274" s="3"/>
      <c r="I3274" s="3"/>
      <c r="J3274" s="3"/>
    </row>
    <row r="3275" spans="1:10" x14ac:dyDescent="0.3">
      <c r="A3275" s="3"/>
      <c r="B3275" s="3"/>
      <c r="C3275" s="3"/>
      <c r="D3275" s="3"/>
      <c r="E3275" s="3"/>
      <c r="F3275" s="3"/>
      <c r="G3275" s="3"/>
      <c r="H3275" s="3"/>
      <c r="I3275" s="3"/>
      <c r="J3275" s="3"/>
    </row>
    <row r="3276" spans="1:10" x14ac:dyDescent="0.3">
      <c r="A3276" s="3"/>
      <c r="B3276" s="3"/>
      <c r="C3276" s="3"/>
      <c r="D3276" s="3"/>
      <c r="E3276" s="3"/>
      <c r="F3276" s="3"/>
      <c r="G3276" s="3"/>
      <c r="H3276" s="3"/>
      <c r="I3276" s="3"/>
      <c r="J3276" s="3"/>
    </row>
    <row r="3277" spans="1:10" x14ac:dyDescent="0.3">
      <c r="A3277" s="3"/>
      <c r="B3277" s="3"/>
      <c r="C3277" s="3"/>
      <c r="D3277" s="3"/>
      <c r="E3277" s="3"/>
      <c r="F3277" s="3"/>
      <c r="G3277" s="3"/>
      <c r="H3277" s="3"/>
      <c r="I3277" s="3"/>
      <c r="J3277" s="3"/>
    </row>
    <row r="3278" spans="1:10" x14ac:dyDescent="0.3">
      <c r="A3278" s="3"/>
      <c r="B3278" s="3"/>
      <c r="C3278" s="3"/>
      <c r="D3278" s="3"/>
      <c r="E3278" s="3"/>
      <c r="F3278" s="3"/>
      <c r="G3278" s="3"/>
      <c r="H3278" s="3"/>
      <c r="I3278" s="3"/>
      <c r="J3278" s="3"/>
    </row>
    <row r="3279" spans="1:10" x14ac:dyDescent="0.3">
      <c r="A3279" s="3"/>
      <c r="B3279" s="3"/>
      <c r="C3279" s="3"/>
      <c r="D3279" s="3"/>
      <c r="E3279" s="3"/>
      <c r="F3279" s="3"/>
      <c r="G3279" s="3"/>
      <c r="H3279" s="3"/>
      <c r="I3279" s="3"/>
      <c r="J3279" s="3"/>
    </row>
    <row r="3280" spans="1:10" x14ac:dyDescent="0.3">
      <c r="A3280" s="3"/>
      <c r="B3280" s="3"/>
      <c r="C3280" s="3"/>
      <c r="D3280" s="3"/>
      <c r="E3280" s="3"/>
      <c r="F3280" s="3"/>
      <c r="G3280" s="3"/>
      <c r="H3280" s="3"/>
      <c r="I3280" s="3"/>
      <c r="J3280" s="3"/>
    </row>
    <row r="3281" spans="1:10" x14ac:dyDescent="0.3">
      <c r="A3281" s="3"/>
      <c r="B3281" s="3"/>
      <c r="C3281" s="3"/>
      <c r="D3281" s="3"/>
      <c r="E3281" s="3"/>
      <c r="F3281" s="3"/>
      <c r="G3281" s="3"/>
      <c r="H3281" s="3"/>
      <c r="I3281" s="3"/>
      <c r="J3281" s="3"/>
    </row>
    <row r="3282" spans="1:10" x14ac:dyDescent="0.3">
      <c r="A3282" s="3"/>
      <c r="B3282" s="3"/>
      <c r="C3282" s="3"/>
      <c r="D3282" s="3"/>
      <c r="E3282" s="3"/>
      <c r="F3282" s="3"/>
      <c r="G3282" s="3"/>
      <c r="H3282" s="3"/>
      <c r="I3282" s="3"/>
      <c r="J3282" s="3"/>
    </row>
    <row r="3283" spans="1:10" x14ac:dyDescent="0.3">
      <c r="A3283" s="3"/>
      <c r="B3283" s="3"/>
      <c r="C3283" s="3"/>
      <c r="D3283" s="3"/>
      <c r="E3283" s="3"/>
      <c r="F3283" s="3"/>
      <c r="G3283" s="3"/>
      <c r="H3283" s="3"/>
      <c r="I3283" s="3"/>
      <c r="J3283" s="3"/>
    </row>
    <row r="3284" spans="1:10" x14ac:dyDescent="0.3">
      <c r="A3284" s="3"/>
      <c r="B3284" s="3"/>
      <c r="C3284" s="3"/>
      <c r="D3284" s="3"/>
      <c r="E3284" s="3"/>
      <c r="F3284" s="3"/>
      <c r="G3284" s="3"/>
      <c r="H3284" s="3"/>
      <c r="I3284" s="3"/>
      <c r="J3284" s="3"/>
    </row>
    <row r="3285" spans="1:10" x14ac:dyDescent="0.3">
      <c r="A3285" s="3"/>
      <c r="B3285" s="3"/>
      <c r="C3285" s="3"/>
      <c r="D3285" s="3"/>
      <c r="E3285" s="3"/>
      <c r="F3285" s="3"/>
      <c r="G3285" s="3"/>
      <c r="H3285" s="3"/>
      <c r="I3285" s="3"/>
      <c r="J3285" s="3"/>
    </row>
    <row r="3286" spans="1:10" x14ac:dyDescent="0.3">
      <c r="A3286" s="3"/>
      <c r="B3286" s="3"/>
      <c r="C3286" s="3"/>
      <c r="D3286" s="3"/>
      <c r="E3286" s="3"/>
      <c r="F3286" s="3"/>
      <c r="G3286" s="3"/>
      <c r="H3286" s="3"/>
      <c r="I3286" s="3"/>
      <c r="J3286" s="3"/>
    </row>
    <row r="3287" spans="1:10" x14ac:dyDescent="0.3">
      <c r="A3287" s="3"/>
      <c r="B3287" s="3"/>
      <c r="C3287" s="3"/>
      <c r="D3287" s="3"/>
      <c r="E3287" s="3"/>
      <c r="F3287" s="3"/>
      <c r="G3287" s="3"/>
      <c r="H3287" s="3"/>
      <c r="I3287" s="3"/>
      <c r="J3287" s="3"/>
    </row>
    <row r="3288" spans="1:10" x14ac:dyDescent="0.3">
      <c r="A3288" s="3"/>
      <c r="B3288" s="3"/>
      <c r="C3288" s="3"/>
      <c r="D3288" s="3"/>
      <c r="E3288" s="3"/>
      <c r="F3288" s="3"/>
      <c r="G3288" s="3"/>
      <c r="H3288" s="3"/>
      <c r="I3288" s="3"/>
      <c r="J3288" s="3"/>
    </row>
    <row r="3289" spans="1:10" x14ac:dyDescent="0.3">
      <c r="A3289" s="3"/>
      <c r="B3289" s="3"/>
      <c r="C3289" s="3"/>
      <c r="D3289" s="3"/>
      <c r="E3289" s="3"/>
      <c r="F3289" s="3"/>
      <c r="G3289" s="3"/>
      <c r="H3289" s="3"/>
      <c r="I3289" s="3"/>
      <c r="J3289" s="3"/>
    </row>
    <row r="3290" spans="1:10" x14ac:dyDescent="0.3">
      <c r="A3290" s="3"/>
      <c r="B3290" s="3"/>
      <c r="C3290" s="3"/>
      <c r="D3290" s="3"/>
      <c r="E3290" s="3"/>
      <c r="F3290" s="3"/>
      <c r="G3290" s="3"/>
      <c r="H3290" s="3"/>
      <c r="I3290" s="3"/>
      <c r="J3290" s="3"/>
    </row>
    <row r="3291" spans="1:10" x14ac:dyDescent="0.3">
      <c r="A3291" s="3"/>
      <c r="B3291" s="3"/>
      <c r="C3291" s="3"/>
      <c r="D3291" s="3"/>
      <c r="E3291" s="3"/>
      <c r="F3291" s="3"/>
      <c r="G3291" s="3"/>
      <c r="H3291" s="3"/>
      <c r="I3291" s="3"/>
      <c r="J3291" s="3"/>
    </row>
    <row r="3292" spans="1:10" x14ac:dyDescent="0.3">
      <c r="A3292" s="3"/>
      <c r="B3292" s="3"/>
      <c r="C3292" s="3"/>
      <c r="D3292" s="3"/>
      <c r="E3292" s="3"/>
      <c r="F3292" s="3"/>
      <c r="G3292" s="3"/>
      <c r="H3292" s="3"/>
      <c r="I3292" s="3"/>
      <c r="J3292" s="3"/>
    </row>
    <row r="3293" spans="1:10" x14ac:dyDescent="0.3">
      <c r="A3293" s="3"/>
      <c r="B3293" s="3"/>
      <c r="C3293" s="3"/>
      <c r="D3293" s="3"/>
      <c r="E3293" s="3"/>
      <c r="F3293" s="3"/>
      <c r="G3293" s="3"/>
      <c r="H3293" s="3"/>
      <c r="I3293" s="3"/>
      <c r="J3293" s="3"/>
    </row>
    <row r="3294" spans="1:10" x14ac:dyDescent="0.3">
      <c r="A3294" s="3"/>
      <c r="B3294" s="3"/>
      <c r="C3294" s="3"/>
      <c r="D3294" s="3"/>
      <c r="E3294" s="3"/>
      <c r="F3294" s="3"/>
      <c r="G3294" s="3"/>
      <c r="H3294" s="3"/>
      <c r="I3294" s="3"/>
      <c r="J3294" s="3"/>
    </row>
    <row r="3295" spans="1:10" x14ac:dyDescent="0.3">
      <c r="A3295" s="3"/>
      <c r="B3295" s="3"/>
      <c r="C3295" s="3"/>
      <c r="D3295" s="3"/>
      <c r="E3295" s="3"/>
      <c r="F3295" s="3"/>
      <c r="G3295" s="3"/>
      <c r="H3295" s="3"/>
      <c r="I3295" s="3"/>
      <c r="J3295" s="3"/>
    </row>
    <row r="3296" spans="1:10" x14ac:dyDescent="0.3">
      <c r="A3296" s="3"/>
      <c r="B3296" s="3"/>
      <c r="C3296" s="3"/>
      <c r="D3296" s="3"/>
      <c r="E3296" s="3"/>
      <c r="F3296" s="3"/>
      <c r="G3296" s="3"/>
      <c r="H3296" s="3"/>
      <c r="I3296" s="3"/>
      <c r="J3296" s="3"/>
    </row>
    <row r="3297" spans="1:10" x14ac:dyDescent="0.3">
      <c r="A3297" s="3"/>
      <c r="B3297" s="3"/>
      <c r="C3297" s="3"/>
      <c r="D3297" s="3"/>
      <c r="E3297" s="3"/>
      <c r="F3297" s="3"/>
      <c r="G3297" s="3"/>
      <c r="H3297" s="3"/>
      <c r="I3297" s="3"/>
      <c r="J3297" s="3"/>
    </row>
    <row r="3298" spans="1:10" x14ac:dyDescent="0.3">
      <c r="A3298" s="3"/>
      <c r="B3298" s="3"/>
      <c r="C3298" s="3"/>
      <c r="D3298" s="3"/>
      <c r="E3298" s="3"/>
      <c r="F3298" s="3"/>
      <c r="G3298" s="3"/>
      <c r="H3298" s="3"/>
      <c r="I3298" s="3"/>
      <c r="J3298" s="3"/>
    </row>
    <row r="3299" spans="1:10" x14ac:dyDescent="0.3">
      <c r="A3299" s="3"/>
      <c r="B3299" s="3"/>
      <c r="C3299" s="3"/>
      <c r="D3299" s="3"/>
      <c r="E3299" s="3"/>
      <c r="F3299" s="3"/>
      <c r="G3299" s="3"/>
      <c r="H3299" s="3"/>
      <c r="I3299" s="3"/>
      <c r="J3299" s="3"/>
    </row>
    <row r="3300" spans="1:10" x14ac:dyDescent="0.3">
      <c r="A3300" s="3"/>
      <c r="B3300" s="3"/>
      <c r="C3300" s="3"/>
      <c r="D3300" s="3"/>
      <c r="E3300" s="3"/>
      <c r="F3300" s="3"/>
      <c r="G3300" s="3"/>
      <c r="H3300" s="3"/>
      <c r="I3300" s="3"/>
      <c r="J3300" s="3"/>
    </row>
    <row r="3301" spans="1:10" x14ac:dyDescent="0.3">
      <c r="A3301" s="3"/>
      <c r="B3301" s="3"/>
      <c r="C3301" s="3"/>
      <c r="D3301" s="3"/>
      <c r="E3301" s="3"/>
      <c r="F3301" s="3"/>
      <c r="G3301" s="3"/>
      <c r="H3301" s="3"/>
      <c r="I3301" s="3"/>
      <c r="J3301" s="3"/>
    </row>
    <row r="3302" spans="1:10" x14ac:dyDescent="0.3">
      <c r="A3302" s="3"/>
      <c r="B3302" s="3"/>
      <c r="C3302" s="3"/>
      <c r="D3302" s="3"/>
      <c r="E3302" s="3"/>
      <c r="F3302" s="3"/>
      <c r="G3302" s="3"/>
      <c r="H3302" s="3"/>
      <c r="I3302" s="3"/>
      <c r="J3302" s="3"/>
    </row>
    <row r="3303" spans="1:10" x14ac:dyDescent="0.3">
      <c r="A3303" s="3"/>
      <c r="B3303" s="3"/>
      <c r="C3303" s="3"/>
      <c r="D3303" s="3"/>
      <c r="E3303" s="3"/>
      <c r="F3303" s="3"/>
      <c r="G3303" s="3"/>
      <c r="H3303" s="3"/>
      <c r="I3303" s="3"/>
      <c r="J3303" s="3"/>
    </row>
    <row r="3304" spans="1:10" x14ac:dyDescent="0.3">
      <c r="A3304" s="3"/>
      <c r="B3304" s="3"/>
      <c r="C3304" s="3"/>
      <c r="D3304" s="3"/>
      <c r="E3304" s="3"/>
      <c r="F3304" s="3"/>
      <c r="G3304" s="3"/>
      <c r="H3304" s="3"/>
      <c r="I3304" s="3"/>
      <c r="J3304" s="3"/>
    </row>
    <row r="3305" spans="1:10" x14ac:dyDescent="0.3">
      <c r="A3305" s="3"/>
      <c r="B3305" s="3"/>
      <c r="C3305" s="3"/>
      <c r="D3305" s="3"/>
      <c r="E3305" s="3"/>
      <c r="F3305" s="3"/>
      <c r="G3305" s="3"/>
      <c r="H3305" s="3"/>
      <c r="I3305" s="3"/>
      <c r="J3305" s="3"/>
    </row>
    <row r="3306" spans="1:10" x14ac:dyDescent="0.3">
      <c r="A3306" s="3"/>
      <c r="B3306" s="3"/>
      <c r="C3306" s="3"/>
      <c r="D3306" s="3"/>
      <c r="E3306" s="3"/>
      <c r="F3306" s="3"/>
      <c r="G3306" s="3"/>
      <c r="H3306" s="3"/>
      <c r="I3306" s="3"/>
      <c r="J3306" s="3"/>
    </row>
    <row r="3307" spans="1:10" x14ac:dyDescent="0.3">
      <c r="A3307" s="3"/>
      <c r="B3307" s="3"/>
      <c r="C3307" s="3"/>
      <c r="D3307" s="3"/>
      <c r="E3307" s="3"/>
      <c r="F3307" s="3"/>
      <c r="G3307" s="3"/>
      <c r="H3307" s="3"/>
      <c r="I3307" s="3"/>
      <c r="J3307" s="3"/>
    </row>
    <row r="3308" spans="1:10" x14ac:dyDescent="0.3">
      <c r="A3308" s="3"/>
      <c r="B3308" s="3"/>
      <c r="C3308" s="3"/>
      <c r="D3308" s="3"/>
      <c r="E3308" s="3"/>
      <c r="F3308" s="3"/>
      <c r="G3308" s="3"/>
      <c r="H3308" s="3"/>
      <c r="I3308" s="3"/>
      <c r="J3308" s="3"/>
    </row>
    <row r="3309" spans="1:10" x14ac:dyDescent="0.3">
      <c r="A3309" s="3"/>
      <c r="B3309" s="3"/>
      <c r="C3309" s="3"/>
      <c r="D3309" s="3"/>
      <c r="E3309" s="3"/>
      <c r="F3309" s="3"/>
      <c r="G3309" s="3"/>
      <c r="H3309" s="3"/>
      <c r="I3309" s="3"/>
      <c r="J3309" s="3"/>
    </row>
    <row r="3310" spans="1:10" x14ac:dyDescent="0.3">
      <c r="A3310" s="3"/>
      <c r="B3310" s="3"/>
      <c r="C3310" s="3"/>
      <c r="D3310" s="3"/>
      <c r="E3310" s="3"/>
      <c r="F3310" s="3"/>
      <c r="G3310" s="3"/>
      <c r="H3310" s="3"/>
      <c r="I3310" s="3"/>
      <c r="J3310" s="3"/>
    </row>
    <row r="3311" spans="1:10" x14ac:dyDescent="0.3">
      <c r="A3311" s="3"/>
      <c r="B3311" s="3"/>
      <c r="C3311" s="3"/>
      <c r="D3311" s="3"/>
      <c r="E3311" s="3"/>
      <c r="F3311" s="3"/>
      <c r="G3311" s="3"/>
      <c r="H3311" s="3"/>
      <c r="I3311" s="3"/>
      <c r="J3311" s="3"/>
    </row>
    <row r="3312" spans="1:10" x14ac:dyDescent="0.3">
      <c r="A3312" s="3"/>
      <c r="B3312" s="3"/>
      <c r="C3312" s="3"/>
      <c r="D3312" s="3"/>
      <c r="E3312" s="3"/>
      <c r="F3312" s="3"/>
      <c r="G3312" s="3"/>
      <c r="H3312" s="3"/>
      <c r="I3312" s="3"/>
      <c r="J3312" s="3"/>
    </row>
    <row r="3313" spans="1:10" x14ac:dyDescent="0.3">
      <c r="A3313" s="3"/>
      <c r="B3313" s="3"/>
      <c r="C3313" s="3"/>
      <c r="D3313" s="3"/>
      <c r="E3313" s="3"/>
      <c r="F3313" s="3"/>
      <c r="G3313" s="3"/>
      <c r="H3313" s="3"/>
      <c r="I3313" s="3"/>
      <c r="J3313" s="3"/>
    </row>
    <row r="3314" spans="1:10" x14ac:dyDescent="0.3">
      <c r="A3314" s="3"/>
      <c r="B3314" s="3"/>
      <c r="C3314" s="3"/>
      <c r="D3314" s="3"/>
      <c r="E3314" s="3"/>
      <c r="F3314" s="3"/>
      <c r="G3314" s="3"/>
      <c r="H3314" s="3"/>
      <c r="I3314" s="3"/>
      <c r="J3314" s="3"/>
    </row>
    <row r="3315" spans="1:10" x14ac:dyDescent="0.3">
      <c r="A3315" s="3"/>
      <c r="B3315" s="3"/>
      <c r="C3315" s="3"/>
      <c r="D3315" s="3"/>
      <c r="E3315" s="3"/>
      <c r="F3315" s="3"/>
      <c r="G3315" s="3"/>
      <c r="H3315" s="3"/>
      <c r="I3315" s="3"/>
      <c r="J3315" s="3"/>
    </row>
    <row r="3316" spans="1:10" x14ac:dyDescent="0.3">
      <c r="A3316" s="3"/>
      <c r="B3316" s="3"/>
      <c r="C3316" s="3"/>
      <c r="D3316" s="3"/>
      <c r="E3316" s="3"/>
      <c r="F3316" s="3"/>
      <c r="G3316" s="3"/>
      <c r="H3316" s="3"/>
      <c r="I3316" s="3"/>
      <c r="J3316" s="3"/>
    </row>
    <row r="3317" spans="1:10" x14ac:dyDescent="0.3">
      <c r="A3317" s="3"/>
      <c r="B3317" s="3"/>
      <c r="C3317" s="3"/>
      <c r="D3317" s="3"/>
      <c r="E3317" s="3"/>
      <c r="F3317" s="3"/>
      <c r="G3317" s="3"/>
      <c r="H3317" s="3"/>
      <c r="I3317" s="3"/>
      <c r="J3317" s="3"/>
    </row>
    <row r="3318" spans="1:10" x14ac:dyDescent="0.3">
      <c r="A3318" s="3"/>
      <c r="B3318" s="3"/>
      <c r="C3318" s="3"/>
      <c r="D3318" s="3"/>
      <c r="E3318" s="3"/>
      <c r="F3318" s="3"/>
      <c r="G3318" s="3"/>
      <c r="H3318" s="3"/>
      <c r="I3318" s="3"/>
      <c r="J3318" s="3"/>
    </row>
    <row r="3319" spans="1:10" x14ac:dyDescent="0.3">
      <c r="A3319" s="3"/>
      <c r="B3319" s="3"/>
      <c r="C3319" s="3"/>
      <c r="D3319" s="3"/>
      <c r="E3319" s="3"/>
      <c r="F3319" s="3"/>
      <c r="G3319" s="3"/>
      <c r="H3319" s="3"/>
      <c r="I3319" s="3"/>
      <c r="J3319" s="3"/>
    </row>
    <row r="3320" spans="1:10" x14ac:dyDescent="0.3">
      <c r="A3320" s="3"/>
      <c r="B3320" s="3"/>
      <c r="C3320" s="3"/>
      <c r="D3320" s="3"/>
      <c r="E3320" s="3"/>
      <c r="F3320" s="3"/>
      <c r="G3320" s="3"/>
      <c r="H3320" s="3"/>
      <c r="I3320" s="3"/>
      <c r="J3320" s="3"/>
    </row>
    <row r="3321" spans="1:10" x14ac:dyDescent="0.3">
      <c r="A3321" s="3"/>
      <c r="B3321" s="3"/>
      <c r="C3321" s="3"/>
      <c r="D3321" s="3"/>
      <c r="E3321" s="3"/>
      <c r="F3321" s="3"/>
      <c r="G3321" s="3"/>
      <c r="H3321" s="3"/>
      <c r="I3321" s="3"/>
      <c r="J3321" s="3"/>
    </row>
    <row r="3322" spans="1:10" x14ac:dyDescent="0.3">
      <c r="A3322" s="3"/>
      <c r="B3322" s="3"/>
      <c r="C3322" s="3"/>
      <c r="D3322" s="3"/>
      <c r="E3322" s="3"/>
      <c r="F3322" s="3"/>
      <c r="G3322" s="3"/>
      <c r="H3322" s="3"/>
      <c r="I3322" s="3"/>
      <c r="J3322" s="3"/>
    </row>
    <row r="3323" spans="1:10" x14ac:dyDescent="0.3">
      <c r="A3323" s="3"/>
      <c r="B3323" s="3"/>
      <c r="C3323" s="3"/>
      <c r="D3323" s="3"/>
      <c r="E3323" s="3"/>
      <c r="F3323" s="3"/>
      <c r="G3323" s="3"/>
      <c r="H3323" s="3"/>
      <c r="I3323" s="3"/>
      <c r="J3323" s="3"/>
    </row>
    <row r="3324" spans="1:10" x14ac:dyDescent="0.3">
      <c r="A3324" s="3"/>
      <c r="B3324" s="3"/>
      <c r="C3324" s="3"/>
      <c r="D3324" s="3"/>
      <c r="E3324" s="3"/>
      <c r="F3324" s="3"/>
      <c r="G3324" s="3"/>
      <c r="H3324" s="3"/>
      <c r="I3324" s="3"/>
      <c r="J3324" s="3"/>
    </row>
    <row r="3325" spans="1:10" x14ac:dyDescent="0.3">
      <c r="A3325" s="3"/>
      <c r="B3325" s="3"/>
      <c r="C3325" s="3"/>
      <c r="D3325" s="3"/>
      <c r="E3325" s="3"/>
      <c r="F3325" s="3"/>
      <c r="G3325" s="3"/>
      <c r="H3325" s="3"/>
      <c r="I3325" s="3"/>
      <c r="J3325" s="3"/>
    </row>
    <row r="3326" spans="1:10" x14ac:dyDescent="0.3">
      <c r="A3326" s="3"/>
      <c r="B3326" s="3"/>
      <c r="C3326" s="3"/>
      <c r="D3326" s="3"/>
      <c r="E3326" s="3"/>
      <c r="F3326" s="3"/>
      <c r="G3326" s="3"/>
      <c r="H3326" s="3"/>
      <c r="I3326" s="3"/>
      <c r="J3326" s="3"/>
    </row>
    <row r="3327" spans="1:10" x14ac:dyDescent="0.3">
      <c r="A3327" s="3"/>
      <c r="B3327" s="3"/>
      <c r="C3327" s="3"/>
      <c r="D3327" s="3"/>
      <c r="E3327" s="3"/>
      <c r="F3327" s="3"/>
      <c r="G3327" s="3"/>
      <c r="H3327" s="3"/>
      <c r="I3327" s="3"/>
      <c r="J3327" s="3"/>
    </row>
    <row r="3328" spans="1:10" x14ac:dyDescent="0.3">
      <c r="A3328" s="3"/>
      <c r="B3328" s="3"/>
      <c r="C3328" s="3"/>
      <c r="D3328" s="3"/>
      <c r="E3328" s="3"/>
      <c r="F3328" s="3"/>
      <c r="G3328" s="3"/>
      <c r="H3328" s="3"/>
      <c r="I3328" s="3"/>
      <c r="J3328" s="3"/>
    </row>
    <row r="3329" spans="1:10" x14ac:dyDescent="0.3">
      <c r="A3329" s="3"/>
      <c r="B3329" s="3"/>
      <c r="C3329" s="3"/>
      <c r="D3329" s="3"/>
      <c r="E3329" s="3"/>
      <c r="F3329" s="3"/>
      <c r="G3329" s="3"/>
      <c r="H3329" s="3"/>
      <c r="I3329" s="3"/>
      <c r="J3329" s="3"/>
    </row>
    <row r="3330" spans="1:10" x14ac:dyDescent="0.3">
      <c r="A3330" s="3"/>
      <c r="B3330" s="3"/>
      <c r="C3330" s="3"/>
      <c r="D3330" s="3"/>
      <c r="E3330" s="3"/>
      <c r="F3330" s="3"/>
      <c r="G3330" s="3"/>
      <c r="H3330" s="3"/>
      <c r="I3330" s="3"/>
      <c r="J3330" s="3"/>
    </row>
    <row r="3331" spans="1:10" x14ac:dyDescent="0.3">
      <c r="A3331" s="3"/>
      <c r="B3331" s="3"/>
      <c r="C3331" s="3"/>
      <c r="D3331" s="3"/>
      <c r="E3331" s="3"/>
      <c r="F3331" s="3"/>
      <c r="G3331" s="3"/>
      <c r="H3331" s="3"/>
      <c r="I3331" s="3"/>
      <c r="J3331" s="3"/>
    </row>
    <row r="3332" spans="1:10" x14ac:dyDescent="0.3">
      <c r="A3332" s="3"/>
      <c r="B3332" s="3"/>
      <c r="C3332" s="3"/>
      <c r="D3332" s="3"/>
      <c r="E3332" s="3"/>
      <c r="F3332" s="3"/>
      <c r="G3332" s="3"/>
      <c r="H3332" s="3"/>
      <c r="I3332" s="3"/>
      <c r="J3332" s="3"/>
    </row>
    <row r="3333" spans="1:10" x14ac:dyDescent="0.3">
      <c r="A3333" s="3"/>
      <c r="B3333" s="3"/>
      <c r="C3333" s="3"/>
      <c r="D3333" s="3"/>
      <c r="E3333" s="3"/>
      <c r="F3333" s="3"/>
      <c r="G3333" s="3"/>
      <c r="H3333" s="3"/>
      <c r="I3333" s="3"/>
      <c r="J3333" s="3"/>
    </row>
    <row r="3334" spans="1:10" x14ac:dyDescent="0.3">
      <c r="A3334" s="3"/>
      <c r="B3334" s="3"/>
      <c r="C3334" s="3"/>
      <c r="D3334" s="3"/>
      <c r="E3334" s="3"/>
      <c r="F3334" s="3"/>
      <c r="G3334" s="3"/>
      <c r="H3334" s="3"/>
      <c r="I3334" s="3"/>
      <c r="J3334" s="3"/>
    </row>
    <row r="3335" spans="1:10" x14ac:dyDescent="0.3">
      <c r="A3335" s="3"/>
      <c r="B3335" s="3"/>
      <c r="C3335" s="3"/>
      <c r="D3335" s="3"/>
      <c r="E3335" s="3"/>
      <c r="F3335" s="3"/>
      <c r="G3335" s="3"/>
      <c r="H3335" s="3"/>
      <c r="I3335" s="3"/>
      <c r="J3335" s="3"/>
    </row>
    <row r="3336" spans="1:10" x14ac:dyDescent="0.3">
      <c r="A3336" s="3"/>
      <c r="B3336" s="3"/>
      <c r="C3336" s="3"/>
      <c r="D3336" s="3"/>
      <c r="E3336" s="3"/>
      <c r="F3336" s="3"/>
      <c r="G3336" s="3"/>
      <c r="H3336" s="3"/>
      <c r="I3336" s="3"/>
      <c r="J3336" s="3"/>
    </row>
    <row r="3337" spans="1:10" x14ac:dyDescent="0.3">
      <c r="A3337" s="3"/>
      <c r="B3337" s="3"/>
      <c r="C3337" s="3"/>
      <c r="D3337" s="3"/>
      <c r="E3337" s="3"/>
      <c r="F3337" s="3"/>
      <c r="G3337" s="3"/>
      <c r="H3337" s="3"/>
      <c r="I3337" s="3"/>
      <c r="J3337" s="3"/>
    </row>
    <row r="3338" spans="1:10" x14ac:dyDescent="0.3">
      <c r="A3338" s="3"/>
      <c r="B3338" s="3"/>
      <c r="C3338" s="3"/>
      <c r="D3338" s="3"/>
      <c r="E3338" s="3"/>
      <c r="F3338" s="3"/>
      <c r="G3338" s="3"/>
      <c r="H3338" s="3"/>
      <c r="I3338" s="3"/>
      <c r="J3338" s="3"/>
    </row>
    <row r="3339" spans="1:10" x14ac:dyDescent="0.3">
      <c r="A3339" s="3"/>
      <c r="B3339" s="3"/>
      <c r="C3339" s="3"/>
      <c r="D3339" s="3"/>
      <c r="E3339" s="3"/>
      <c r="F3339" s="3"/>
      <c r="G3339" s="3"/>
      <c r="H3339" s="3"/>
      <c r="I3339" s="3"/>
      <c r="J3339" s="3"/>
    </row>
    <row r="3340" spans="1:10" x14ac:dyDescent="0.3">
      <c r="A3340" s="3"/>
      <c r="B3340" s="3"/>
      <c r="C3340" s="3"/>
      <c r="D3340" s="3"/>
      <c r="E3340" s="3"/>
      <c r="F3340" s="3"/>
      <c r="G3340" s="3"/>
      <c r="H3340" s="3"/>
      <c r="I3340" s="3"/>
      <c r="J3340" s="3"/>
    </row>
    <row r="3341" spans="1:10" x14ac:dyDescent="0.3">
      <c r="A3341" s="3"/>
      <c r="B3341" s="3"/>
      <c r="C3341" s="3"/>
      <c r="D3341" s="3"/>
      <c r="E3341" s="3"/>
      <c r="F3341" s="3"/>
      <c r="G3341" s="3"/>
      <c r="H3341" s="3"/>
      <c r="I3341" s="3"/>
      <c r="J3341" s="3"/>
    </row>
    <row r="3342" spans="1:10" x14ac:dyDescent="0.3">
      <c r="A3342" s="3"/>
      <c r="B3342" s="3"/>
      <c r="C3342" s="3"/>
      <c r="D3342" s="3"/>
      <c r="E3342" s="3"/>
      <c r="F3342" s="3"/>
      <c r="G3342" s="3"/>
      <c r="H3342" s="3"/>
      <c r="I3342" s="3"/>
      <c r="J3342" s="3"/>
    </row>
    <row r="3343" spans="1:10" x14ac:dyDescent="0.3">
      <c r="A3343" s="3"/>
      <c r="B3343" s="3"/>
      <c r="C3343" s="3"/>
      <c r="D3343" s="3"/>
      <c r="E3343" s="3"/>
      <c r="F3343" s="3"/>
      <c r="G3343" s="3"/>
      <c r="H3343" s="3"/>
      <c r="I3343" s="3"/>
      <c r="J3343" s="3"/>
    </row>
    <row r="3344" spans="1:10" x14ac:dyDescent="0.3">
      <c r="A3344" s="3"/>
      <c r="B3344" s="3"/>
      <c r="C3344" s="3"/>
      <c r="D3344" s="3"/>
      <c r="E3344" s="3"/>
      <c r="F3344" s="3"/>
      <c r="G3344" s="3"/>
      <c r="H3344" s="3"/>
      <c r="I3344" s="3"/>
      <c r="J3344" s="3"/>
    </row>
    <row r="3345" spans="1:10" x14ac:dyDescent="0.3">
      <c r="A3345" s="3"/>
      <c r="B3345" s="3"/>
      <c r="C3345" s="3"/>
      <c r="D3345" s="3"/>
      <c r="E3345" s="3"/>
      <c r="F3345" s="3"/>
      <c r="G3345" s="3"/>
      <c r="H3345" s="3"/>
      <c r="I3345" s="3"/>
      <c r="J3345" s="3"/>
    </row>
    <row r="3346" spans="1:10" x14ac:dyDescent="0.3">
      <c r="A3346" s="3"/>
      <c r="B3346" s="3"/>
      <c r="C3346" s="3"/>
      <c r="D3346" s="3"/>
      <c r="E3346" s="3"/>
      <c r="F3346" s="3"/>
      <c r="G3346" s="3"/>
      <c r="H3346" s="3"/>
      <c r="I3346" s="3"/>
      <c r="J3346" s="3"/>
    </row>
    <row r="3347" spans="1:10" x14ac:dyDescent="0.3">
      <c r="A3347" s="3"/>
      <c r="B3347" s="3"/>
      <c r="C3347" s="3"/>
      <c r="D3347" s="3"/>
      <c r="E3347" s="3"/>
      <c r="F3347" s="3"/>
      <c r="G3347" s="3"/>
      <c r="H3347" s="3"/>
      <c r="I3347" s="3"/>
      <c r="J3347" s="3"/>
    </row>
    <row r="3348" spans="1:10" x14ac:dyDescent="0.3">
      <c r="A3348" s="3"/>
      <c r="B3348" s="3"/>
      <c r="C3348" s="3"/>
      <c r="D3348" s="3"/>
      <c r="E3348" s="3"/>
      <c r="F3348" s="3"/>
      <c r="G3348" s="3"/>
      <c r="H3348" s="3"/>
      <c r="I3348" s="3"/>
      <c r="J3348" s="3"/>
    </row>
    <row r="3349" spans="1:10" x14ac:dyDescent="0.3">
      <c r="A3349" s="3"/>
      <c r="B3349" s="3"/>
      <c r="C3349" s="3"/>
      <c r="D3349" s="3"/>
      <c r="E3349" s="3"/>
      <c r="F3349" s="3"/>
      <c r="G3349" s="3"/>
      <c r="H3349" s="3"/>
      <c r="I3349" s="3"/>
      <c r="J3349" s="3"/>
    </row>
    <row r="3350" spans="1:10" x14ac:dyDescent="0.3">
      <c r="A3350" s="3"/>
      <c r="B3350" s="3"/>
      <c r="C3350" s="3"/>
      <c r="D3350" s="3"/>
      <c r="E3350" s="3"/>
      <c r="F3350" s="3"/>
      <c r="G3350" s="3"/>
      <c r="H3350" s="3"/>
      <c r="I3350" s="3"/>
      <c r="J3350" s="3"/>
    </row>
    <row r="3351" spans="1:10" x14ac:dyDescent="0.3">
      <c r="A3351" s="3"/>
      <c r="B3351" s="3"/>
      <c r="C3351" s="3"/>
      <c r="D3351" s="3"/>
      <c r="E3351" s="3"/>
      <c r="F3351" s="3"/>
      <c r="G3351" s="3"/>
      <c r="H3351" s="3"/>
      <c r="I3351" s="3"/>
      <c r="J3351" s="3"/>
    </row>
    <row r="3352" spans="1:10" x14ac:dyDescent="0.3">
      <c r="A3352" s="3"/>
      <c r="B3352" s="3"/>
      <c r="C3352" s="3"/>
      <c r="D3352" s="3"/>
      <c r="E3352" s="3"/>
      <c r="F3352" s="3"/>
      <c r="G3352" s="3"/>
      <c r="H3352" s="3"/>
      <c r="I3352" s="3"/>
      <c r="J3352" s="3"/>
    </row>
    <row r="3353" spans="1:10" x14ac:dyDescent="0.3">
      <c r="A3353" s="3"/>
      <c r="B3353" s="3"/>
      <c r="C3353" s="3"/>
      <c r="D3353" s="3"/>
      <c r="E3353" s="3"/>
      <c r="F3353" s="3"/>
      <c r="G3353" s="3"/>
      <c r="H3353" s="3"/>
      <c r="I3353" s="3"/>
      <c r="J3353" s="3"/>
    </row>
    <row r="3354" spans="1:10" x14ac:dyDescent="0.3">
      <c r="A3354" s="3"/>
      <c r="B3354" s="3"/>
      <c r="C3354" s="3"/>
      <c r="D3354" s="3"/>
      <c r="E3354" s="3"/>
      <c r="F3354" s="3"/>
      <c r="G3354" s="3"/>
      <c r="H3354" s="3"/>
      <c r="I3354" s="3"/>
      <c r="J3354" s="3"/>
    </row>
    <row r="3355" spans="1:10" x14ac:dyDescent="0.3">
      <c r="A3355" s="3"/>
      <c r="B3355" s="3"/>
      <c r="C3355" s="3"/>
      <c r="D3355" s="3"/>
      <c r="E3355" s="3"/>
      <c r="F3355" s="3"/>
      <c r="G3355" s="3"/>
      <c r="H3355" s="3"/>
      <c r="I3355" s="3"/>
      <c r="J3355" s="3"/>
    </row>
    <row r="3356" spans="1:10" x14ac:dyDescent="0.3">
      <c r="A3356" s="3"/>
      <c r="B3356" s="3"/>
      <c r="C3356" s="3"/>
      <c r="D3356" s="3"/>
      <c r="E3356" s="3"/>
      <c r="F3356" s="3"/>
      <c r="G3356" s="3"/>
      <c r="H3356" s="3"/>
      <c r="I3356" s="3"/>
      <c r="J3356" s="3"/>
    </row>
    <row r="3357" spans="1:10" x14ac:dyDescent="0.3">
      <c r="A3357" s="3"/>
      <c r="B3357" s="3"/>
      <c r="C3357" s="3"/>
      <c r="D3357" s="3"/>
      <c r="E3357" s="3"/>
      <c r="F3357" s="3"/>
      <c r="G3357" s="3"/>
      <c r="H3357" s="3"/>
      <c r="I3357" s="3"/>
      <c r="J3357" s="3"/>
    </row>
    <row r="3358" spans="1:10" x14ac:dyDescent="0.3">
      <c r="A3358" s="3"/>
      <c r="B3358" s="3"/>
      <c r="C3358" s="3"/>
      <c r="D3358" s="3"/>
      <c r="E3358" s="3"/>
      <c r="F3358" s="3"/>
      <c r="G3358" s="3"/>
      <c r="H3358" s="3"/>
      <c r="I3358" s="3"/>
      <c r="J3358" s="3"/>
    </row>
    <row r="3359" spans="1:10" x14ac:dyDescent="0.3">
      <c r="A3359" s="3"/>
      <c r="B3359" s="3"/>
      <c r="C3359" s="3"/>
      <c r="D3359" s="3"/>
      <c r="E3359" s="3"/>
      <c r="F3359" s="3"/>
      <c r="G3359" s="3"/>
      <c r="H3359" s="3"/>
      <c r="I3359" s="3"/>
      <c r="J3359" s="3"/>
    </row>
    <row r="3360" spans="1:10" x14ac:dyDescent="0.3">
      <c r="A3360" s="3"/>
      <c r="B3360" s="3"/>
      <c r="C3360" s="3"/>
      <c r="D3360" s="3"/>
      <c r="E3360" s="3"/>
      <c r="F3360" s="3"/>
      <c r="G3360" s="3"/>
      <c r="H3360" s="3"/>
      <c r="I3360" s="3"/>
      <c r="J3360" s="3"/>
    </row>
    <row r="3361" spans="1:10" x14ac:dyDescent="0.3">
      <c r="A3361" s="3"/>
      <c r="B3361" s="3"/>
      <c r="C3361" s="3"/>
      <c r="D3361" s="3"/>
      <c r="E3361" s="3"/>
      <c r="F3361" s="3"/>
      <c r="G3361" s="3"/>
      <c r="H3361" s="3"/>
      <c r="I3361" s="3"/>
      <c r="J3361" s="3"/>
    </row>
    <row r="3362" spans="1:10" x14ac:dyDescent="0.3">
      <c r="A3362" s="3"/>
      <c r="B3362" s="3"/>
      <c r="C3362" s="3"/>
      <c r="D3362" s="3"/>
      <c r="E3362" s="3"/>
      <c r="F3362" s="3"/>
      <c r="G3362" s="3"/>
      <c r="H3362" s="3"/>
      <c r="I3362" s="3"/>
      <c r="J3362" s="3"/>
    </row>
    <row r="3363" spans="1:10" x14ac:dyDescent="0.3">
      <c r="A3363" s="3"/>
      <c r="B3363" s="3"/>
      <c r="C3363" s="3"/>
      <c r="D3363" s="3"/>
      <c r="E3363" s="3"/>
      <c r="F3363" s="3"/>
      <c r="G3363" s="3"/>
      <c r="H3363" s="3"/>
      <c r="I3363" s="3"/>
      <c r="J3363" s="3"/>
    </row>
    <row r="3364" spans="1:10" x14ac:dyDescent="0.3">
      <c r="A3364" s="3"/>
      <c r="B3364" s="3"/>
      <c r="C3364" s="3"/>
      <c r="D3364" s="3"/>
      <c r="E3364" s="3"/>
      <c r="F3364" s="3"/>
      <c r="G3364" s="3"/>
      <c r="H3364" s="3"/>
      <c r="I3364" s="3"/>
      <c r="J3364" s="3"/>
    </row>
    <row r="3365" spans="1:10" x14ac:dyDescent="0.3">
      <c r="A3365" s="3"/>
      <c r="B3365" s="3"/>
      <c r="C3365" s="3"/>
      <c r="D3365" s="3"/>
      <c r="E3365" s="3"/>
      <c r="F3365" s="3"/>
      <c r="G3365" s="3"/>
      <c r="H3365" s="3"/>
      <c r="I3365" s="3"/>
      <c r="J3365" s="3"/>
    </row>
    <row r="3366" spans="1:10" x14ac:dyDescent="0.3">
      <c r="A3366" s="3"/>
      <c r="B3366" s="3"/>
      <c r="C3366" s="3"/>
      <c r="D3366" s="3"/>
      <c r="E3366" s="3"/>
      <c r="F3366" s="3"/>
      <c r="G3366" s="3"/>
      <c r="H3366" s="3"/>
      <c r="I3366" s="3"/>
      <c r="J3366" s="3"/>
    </row>
    <row r="3367" spans="1:10" x14ac:dyDescent="0.3">
      <c r="A3367" s="3"/>
      <c r="B3367" s="3"/>
      <c r="C3367" s="3"/>
      <c r="D3367" s="3"/>
      <c r="E3367" s="3"/>
      <c r="F3367" s="3"/>
      <c r="G3367" s="3"/>
      <c r="H3367" s="3"/>
      <c r="I3367" s="3"/>
      <c r="J3367" s="3"/>
    </row>
    <row r="3368" spans="1:10" x14ac:dyDescent="0.3">
      <c r="A3368" s="3"/>
      <c r="B3368" s="3"/>
      <c r="C3368" s="3"/>
      <c r="D3368" s="3"/>
      <c r="E3368" s="3"/>
      <c r="F3368" s="3"/>
      <c r="G3368" s="3"/>
      <c r="H3368" s="3"/>
      <c r="I3368" s="3"/>
      <c r="J3368" s="3"/>
    </row>
    <row r="3369" spans="1:10" x14ac:dyDescent="0.3">
      <c r="A3369" s="3"/>
      <c r="B3369" s="3"/>
      <c r="C3369" s="3"/>
      <c r="D3369" s="3"/>
      <c r="E3369" s="3"/>
      <c r="F3369" s="3"/>
      <c r="G3369" s="3"/>
      <c r="H3369" s="3"/>
      <c r="I3369" s="3"/>
      <c r="J3369" s="3"/>
    </row>
    <row r="3370" spans="1:10" x14ac:dyDescent="0.3">
      <c r="A3370" s="3"/>
      <c r="B3370" s="3"/>
      <c r="C3370" s="3"/>
      <c r="D3370" s="3"/>
      <c r="E3370" s="3"/>
      <c r="F3370" s="3"/>
      <c r="G3370" s="3"/>
      <c r="H3370" s="3"/>
      <c r="I3370" s="3"/>
      <c r="J3370" s="3"/>
    </row>
    <row r="3371" spans="1:10" x14ac:dyDescent="0.3">
      <c r="A3371" s="3"/>
      <c r="B3371" s="3"/>
      <c r="C3371" s="3"/>
      <c r="D3371" s="3"/>
      <c r="E3371" s="3"/>
      <c r="F3371" s="3"/>
      <c r="G3371" s="3"/>
      <c r="H3371" s="3"/>
      <c r="I3371" s="3"/>
      <c r="J3371" s="3"/>
    </row>
    <row r="3372" spans="1:10" x14ac:dyDescent="0.3">
      <c r="A3372" s="3"/>
      <c r="B3372" s="3"/>
      <c r="C3372" s="3"/>
      <c r="D3372" s="3"/>
      <c r="E3372" s="3"/>
      <c r="F3372" s="3"/>
      <c r="G3372" s="3"/>
      <c r="H3372" s="3"/>
      <c r="I3372" s="3"/>
      <c r="J3372" s="3"/>
    </row>
    <row r="3373" spans="1:10" x14ac:dyDescent="0.3">
      <c r="A3373" s="3"/>
      <c r="B3373" s="3"/>
      <c r="C3373" s="3"/>
      <c r="D3373" s="3"/>
      <c r="E3373" s="3"/>
      <c r="F3373" s="3"/>
      <c r="G3373" s="3"/>
      <c r="H3373" s="3"/>
      <c r="I3373" s="3"/>
      <c r="J3373" s="3"/>
    </row>
    <row r="3374" spans="1:10" x14ac:dyDescent="0.3">
      <c r="A3374" s="3"/>
      <c r="B3374" s="3"/>
      <c r="C3374" s="3"/>
      <c r="D3374" s="3"/>
      <c r="E3374" s="3"/>
      <c r="F3374" s="3"/>
      <c r="G3374" s="3"/>
      <c r="H3374" s="3"/>
      <c r="I3374" s="3"/>
      <c r="J3374" s="3"/>
    </row>
    <row r="3375" spans="1:10" x14ac:dyDescent="0.3">
      <c r="A3375" s="3"/>
      <c r="B3375" s="3"/>
      <c r="C3375" s="3"/>
      <c r="D3375" s="3"/>
      <c r="E3375" s="3"/>
      <c r="F3375" s="3"/>
      <c r="G3375" s="3"/>
      <c r="H3375" s="3"/>
      <c r="I3375" s="3"/>
      <c r="J3375" s="3"/>
    </row>
    <row r="3376" spans="1:10" x14ac:dyDescent="0.3">
      <c r="A3376" s="3"/>
      <c r="B3376" s="3"/>
      <c r="C3376" s="3"/>
      <c r="D3376" s="3"/>
      <c r="E3376" s="3"/>
      <c r="F3376" s="3"/>
      <c r="G3376" s="3"/>
      <c r="H3376" s="3"/>
      <c r="I3376" s="3"/>
      <c r="J3376" s="3"/>
    </row>
    <row r="3377" spans="1:10" x14ac:dyDescent="0.3">
      <c r="A3377" s="3"/>
      <c r="B3377" s="3"/>
      <c r="C3377" s="3"/>
      <c r="D3377" s="3"/>
      <c r="E3377" s="3"/>
      <c r="F3377" s="3"/>
      <c r="G3377" s="3"/>
      <c r="H3377" s="3"/>
      <c r="I3377" s="3"/>
      <c r="J3377" s="3"/>
    </row>
    <row r="3378" spans="1:10" x14ac:dyDescent="0.3">
      <c r="A3378" s="3"/>
      <c r="B3378" s="3"/>
      <c r="C3378" s="3"/>
      <c r="D3378" s="3"/>
      <c r="E3378" s="3"/>
      <c r="F3378" s="3"/>
      <c r="G3378" s="3"/>
      <c r="H3378" s="3"/>
      <c r="I3378" s="3"/>
      <c r="J3378" s="3"/>
    </row>
    <row r="3379" spans="1:10" x14ac:dyDescent="0.3">
      <c r="A3379" s="3"/>
      <c r="B3379" s="3"/>
      <c r="C3379" s="3"/>
      <c r="D3379" s="3"/>
      <c r="E3379" s="3"/>
      <c r="F3379" s="3"/>
      <c r="G3379" s="3"/>
      <c r="H3379" s="3"/>
      <c r="I3379" s="3"/>
      <c r="J3379" s="3"/>
    </row>
    <row r="3380" spans="1:10" x14ac:dyDescent="0.3">
      <c r="A3380" s="3"/>
      <c r="B3380" s="3"/>
      <c r="C3380" s="3"/>
      <c r="D3380" s="3"/>
      <c r="E3380" s="3"/>
      <c r="F3380" s="3"/>
      <c r="G3380" s="3"/>
      <c r="H3380" s="3"/>
      <c r="I3380" s="3"/>
      <c r="J3380" s="3"/>
    </row>
    <row r="3381" spans="1:10" x14ac:dyDescent="0.3">
      <c r="A3381" s="3"/>
      <c r="B3381" s="3"/>
      <c r="C3381" s="3"/>
      <c r="D3381" s="3"/>
      <c r="E3381" s="3"/>
      <c r="F3381" s="3"/>
      <c r="G3381" s="3"/>
      <c r="H3381" s="3"/>
      <c r="I3381" s="3"/>
      <c r="J3381" s="3"/>
    </row>
    <row r="3382" spans="1:10" x14ac:dyDescent="0.3">
      <c r="A3382" s="3"/>
      <c r="B3382" s="3"/>
      <c r="C3382" s="3"/>
      <c r="D3382" s="3"/>
      <c r="E3382" s="3"/>
      <c r="F3382" s="3"/>
      <c r="G3382" s="3"/>
      <c r="H3382" s="3"/>
      <c r="I3382" s="3"/>
      <c r="J3382" s="3"/>
    </row>
    <row r="3383" spans="1:10" x14ac:dyDescent="0.3">
      <c r="A3383" s="3"/>
      <c r="B3383" s="3"/>
      <c r="C3383" s="3"/>
      <c r="D3383" s="3"/>
      <c r="E3383" s="3"/>
      <c r="F3383" s="3"/>
      <c r="G3383" s="3"/>
      <c r="H3383" s="3"/>
      <c r="I3383" s="3"/>
      <c r="J3383" s="3"/>
    </row>
    <row r="3384" spans="1:10" x14ac:dyDescent="0.3">
      <c r="A3384" s="3"/>
      <c r="B3384" s="3"/>
      <c r="C3384" s="3"/>
      <c r="D3384" s="3"/>
      <c r="E3384" s="3"/>
      <c r="F3384" s="3"/>
      <c r="G3384" s="3"/>
      <c r="H3384" s="3"/>
      <c r="I3384" s="3"/>
      <c r="J3384" s="3"/>
    </row>
    <row r="3385" spans="1:10" x14ac:dyDescent="0.3">
      <c r="A3385" s="3"/>
      <c r="B3385" s="3"/>
      <c r="C3385" s="3"/>
      <c r="D3385" s="3"/>
      <c r="E3385" s="3"/>
      <c r="F3385" s="3"/>
      <c r="G3385" s="3"/>
      <c r="H3385" s="3"/>
      <c r="I3385" s="3"/>
      <c r="J3385" s="3"/>
    </row>
    <row r="3386" spans="1:10" x14ac:dyDescent="0.3">
      <c r="A3386" s="3"/>
      <c r="B3386" s="3"/>
      <c r="C3386" s="3"/>
      <c r="D3386" s="3"/>
      <c r="E3386" s="3"/>
      <c r="F3386" s="3"/>
      <c r="G3386" s="3"/>
      <c r="H3386" s="3"/>
      <c r="I3386" s="3"/>
      <c r="J3386" s="3"/>
    </row>
    <row r="3387" spans="1:10" x14ac:dyDescent="0.3">
      <c r="A3387" s="3"/>
      <c r="B3387" s="3"/>
      <c r="C3387" s="3"/>
      <c r="D3387" s="3"/>
      <c r="E3387" s="3"/>
      <c r="F3387" s="3"/>
      <c r="G3387" s="3"/>
      <c r="H3387" s="3"/>
      <c r="I3387" s="3"/>
      <c r="J3387" s="3"/>
    </row>
    <row r="3388" spans="1:10" x14ac:dyDescent="0.3">
      <c r="A3388" s="3"/>
      <c r="B3388" s="3"/>
      <c r="C3388" s="3"/>
      <c r="D3388" s="3"/>
      <c r="E3388" s="3"/>
      <c r="F3388" s="3"/>
      <c r="G3388" s="3"/>
      <c r="H3388" s="3"/>
      <c r="I3388" s="3"/>
      <c r="J3388" s="3"/>
    </row>
    <row r="3389" spans="1:10" x14ac:dyDescent="0.3">
      <c r="A3389" s="3"/>
      <c r="B3389" s="3"/>
      <c r="C3389" s="3"/>
      <c r="D3389" s="3"/>
      <c r="E3389" s="3"/>
      <c r="F3389" s="3"/>
      <c r="G3389" s="3"/>
      <c r="H3389" s="3"/>
      <c r="I3389" s="3"/>
      <c r="J3389" s="3"/>
    </row>
    <row r="3390" spans="1:10" x14ac:dyDescent="0.3">
      <c r="A3390" s="3"/>
      <c r="B3390" s="3"/>
      <c r="C3390" s="3"/>
      <c r="D3390" s="3"/>
      <c r="E3390" s="3"/>
      <c r="F3390" s="3"/>
      <c r="G3390" s="3"/>
      <c r="H3390" s="3"/>
      <c r="I3390" s="3"/>
      <c r="J3390" s="3"/>
    </row>
    <row r="3391" spans="1:10" x14ac:dyDescent="0.3">
      <c r="A3391" s="3"/>
      <c r="B3391" s="3"/>
      <c r="C3391" s="3"/>
      <c r="D3391" s="3"/>
      <c r="E3391" s="3"/>
      <c r="F3391" s="3"/>
      <c r="G3391" s="3"/>
      <c r="H3391" s="3"/>
      <c r="I3391" s="3"/>
      <c r="J3391" s="3"/>
    </row>
    <row r="3392" spans="1:10" x14ac:dyDescent="0.3">
      <c r="A3392" s="3"/>
      <c r="B3392" s="3"/>
      <c r="C3392" s="3"/>
      <c r="D3392" s="3"/>
      <c r="E3392" s="3"/>
      <c r="F3392" s="3"/>
      <c r="G3392" s="3"/>
      <c r="H3392" s="3"/>
      <c r="I3392" s="3"/>
      <c r="J3392" s="3"/>
    </row>
    <row r="3393" spans="1:10" x14ac:dyDescent="0.3">
      <c r="A3393" s="3"/>
      <c r="B3393" s="3"/>
      <c r="C3393" s="3"/>
      <c r="D3393" s="3"/>
      <c r="E3393" s="3"/>
      <c r="F3393" s="3"/>
      <c r="G3393" s="3"/>
      <c r="H3393" s="3"/>
      <c r="I3393" s="3"/>
      <c r="J3393" s="3"/>
    </row>
    <row r="3394" spans="1:10" x14ac:dyDescent="0.3">
      <c r="A3394" s="3"/>
      <c r="B3394" s="3"/>
      <c r="C3394" s="3"/>
      <c r="D3394" s="3"/>
      <c r="E3394" s="3"/>
      <c r="F3394" s="3"/>
      <c r="G3394" s="3"/>
      <c r="H3394" s="3"/>
      <c r="I3394" s="3"/>
      <c r="J3394" s="3"/>
    </row>
    <row r="3395" spans="1:10" x14ac:dyDescent="0.3">
      <c r="A3395" s="3"/>
      <c r="B3395" s="3"/>
      <c r="C3395" s="3"/>
      <c r="D3395" s="3"/>
      <c r="E3395" s="3"/>
      <c r="F3395" s="3"/>
      <c r="G3395" s="3"/>
      <c r="H3395" s="3"/>
      <c r="I3395" s="3"/>
      <c r="J3395" s="3"/>
    </row>
    <row r="3396" spans="1:10" x14ac:dyDescent="0.3">
      <c r="A3396" s="3"/>
      <c r="B3396" s="3"/>
      <c r="C3396" s="3"/>
      <c r="D3396" s="3"/>
      <c r="E3396" s="3"/>
      <c r="F3396" s="3"/>
      <c r="G3396" s="3"/>
      <c r="H3396" s="3"/>
      <c r="I3396" s="3"/>
      <c r="J3396" s="3"/>
    </row>
    <row r="3397" spans="1:10" x14ac:dyDescent="0.3">
      <c r="A3397" s="3"/>
      <c r="B3397" s="3"/>
      <c r="C3397" s="3"/>
      <c r="D3397" s="3"/>
      <c r="E3397" s="3"/>
      <c r="F3397" s="3"/>
      <c r="G3397" s="3"/>
      <c r="H3397" s="3"/>
      <c r="I3397" s="3"/>
      <c r="J3397" s="3"/>
    </row>
    <row r="3398" spans="1:10" x14ac:dyDescent="0.3">
      <c r="A3398" s="3"/>
      <c r="B3398" s="3"/>
      <c r="C3398" s="3"/>
      <c r="D3398" s="3"/>
      <c r="E3398" s="3"/>
      <c r="F3398" s="3"/>
      <c r="G3398" s="3"/>
      <c r="H3398" s="3"/>
      <c r="I3398" s="3"/>
      <c r="J3398" s="3"/>
    </row>
    <row r="3399" spans="1:10" x14ac:dyDescent="0.3">
      <c r="A3399" s="3"/>
      <c r="B3399" s="3"/>
      <c r="C3399" s="3"/>
      <c r="D3399" s="3"/>
      <c r="E3399" s="3"/>
      <c r="F3399" s="3"/>
      <c r="G3399" s="3"/>
      <c r="H3399" s="3"/>
      <c r="I3399" s="3"/>
      <c r="J3399" s="3"/>
    </row>
    <row r="3400" spans="1:10" x14ac:dyDescent="0.3">
      <c r="A3400" s="3"/>
      <c r="B3400" s="3"/>
      <c r="C3400" s="3"/>
      <c r="D3400" s="3"/>
      <c r="E3400" s="3"/>
      <c r="F3400" s="3"/>
      <c r="G3400" s="3"/>
      <c r="H3400" s="3"/>
      <c r="I3400" s="3"/>
      <c r="J3400" s="3"/>
    </row>
    <row r="3401" spans="1:10" x14ac:dyDescent="0.3">
      <c r="A3401" s="3"/>
      <c r="B3401" s="3"/>
      <c r="C3401" s="3"/>
      <c r="D3401" s="3"/>
      <c r="E3401" s="3"/>
      <c r="F3401" s="3"/>
      <c r="G3401" s="3"/>
      <c r="H3401" s="3"/>
      <c r="I3401" s="3"/>
      <c r="J3401" s="3"/>
    </row>
    <row r="3402" spans="1:10" x14ac:dyDescent="0.3">
      <c r="A3402" s="3"/>
      <c r="B3402" s="3"/>
      <c r="C3402" s="3"/>
      <c r="D3402" s="3"/>
      <c r="E3402" s="3"/>
      <c r="F3402" s="3"/>
      <c r="G3402" s="3"/>
      <c r="H3402" s="3"/>
      <c r="I3402" s="3"/>
      <c r="J3402" s="3"/>
    </row>
    <row r="3403" spans="1:10" x14ac:dyDescent="0.3">
      <c r="A3403" s="3"/>
      <c r="B3403" s="3"/>
      <c r="C3403" s="3"/>
      <c r="D3403" s="3"/>
      <c r="E3403" s="3"/>
      <c r="F3403" s="3"/>
      <c r="G3403" s="3"/>
      <c r="H3403" s="3"/>
      <c r="I3403" s="3"/>
      <c r="J3403" s="3"/>
    </row>
    <row r="3404" spans="1:10" x14ac:dyDescent="0.3">
      <c r="A3404" s="3"/>
      <c r="B3404" s="3"/>
      <c r="C3404" s="3"/>
      <c r="D3404" s="3"/>
      <c r="E3404" s="3"/>
      <c r="F3404" s="3"/>
      <c r="G3404" s="3"/>
      <c r="H3404" s="3"/>
      <c r="I3404" s="3"/>
      <c r="J3404" s="3"/>
    </row>
    <row r="3405" spans="1:10" x14ac:dyDescent="0.3">
      <c r="A3405" s="3"/>
      <c r="B3405" s="3"/>
      <c r="C3405" s="3"/>
      <c r="D3405" s="3"/>
      <c r="E3405" s="3"/>
      <c r="F3405" s="3"/>
      <c r="G3405" s="3"/>
      <c r="H3405" s="3"/>
      <c r="I3405" s="3"/>
      <c r="J3405" s="3"/>
    </row>
    <row r="3406" spans="1:10" x14ac:dyDescent="0.3">
      <c r="A3406" s="3"/>
      <c r="B3406" s="3"/>
      <c r="C3406" s="3"/>
      <c r="D3406" s="3"/>
      <c r="E3406" s="3"/>
      <c r="F3406" s="3"/>
      <c r="G3406" s="3"/>
      <c r="H3406" s="3"/>
      <c r="I3406" s="3"/>
      <c r="J3406" s="3"/>
    </row>
    <row r="3407" spans="1:10" x14ac:dyDescent="0.3">
      <c r="A3407" s="3"/>
      <c r="B3407" s="3"/>
      <c r="C3407" s="3"/>
      <c r="D3407" s="3"/>
      <c r="E3407" s="3"/>
      <c r="F3407" s="3"/>
      <c r="G3407" s="3"/>
      <c r="H3407" s="3"/>
      <c r="I3407" s="3"/>
      <c r="J3407" s="3"/>
    </row>
    <row r="3408" spans="1:10" x14ac:dyDescent="0.3">
      <c r="A3408" s="3"/>
      <c r="B3408" s="3"/>
      <c r="C3408" s="3"/>
      <c r="D3408" s="3"/>
      <c r="E3408" s="3"/>
      <c r="F3408" s="3"/>
      <c r="G3408" s="3"/>
      <c r="H3408" s="3"/>
      <c r="I3408" s="3"/>
      <c r="J3408" s="3"/>
    </row>
    <row r="3409" spans="1:10" x14ac:dyDescent="0.3">
      <c r="A3409" s="3"/>
      <c r="B3409" s="3"/>
      <c r="C3409" s="3"/>
      <c r="D3409" s="3"/>
      <c r="E3409" s="3"/>
      <c r="F3409" s="3"/>
      <c r="G3409" s="3"/>
      <c r="H3409" s="3"/>
      <c r="I3409" s="3"/>
      <c r="J3409" s="3"/>
    </row>
    <row r="3410" spans="1:10" x14ac:dyDescent="0.3">
      <c r="A3410" s="3"/>
      <c r="B3410" s="3"/>
      <c r="C3410" s="3"/>
      <c r="D3410" s="3"/>
      <c r="E3410" s="3"/>
      <c r="F3410" s="3"/>
      <c r="G3410" s="3"/>
      <c r="H3410" s="3"/>
      <c r="I3410" s="3"/>
      <c r="J3410" s="3"/>
    </row>
    <row r="3411" spans="1:10" x14ac:dyDescent="0.3">
      <c r="A3411" s="3"/>
      <c r="B3411" s="3"/>
      <c r="C3411" s="3"/>
      <c r="D3411" s="3"/>
      <c r="E3411" s="3"/>
      <c r="F3411" s="3"/>
      <c r="G3411" s="3"/>
      <c r="H3411" s="3"/>
      <c r="I3411" s="3"/>
      <c r="J3411" s="3"/>
    </row>
    <row r="3412" spans="1:10" x14ac:dyDescent="0.3">
      <c r="A3412" s="3"/>
      <c r="B3412" s="3"/>
      <c r="C3412" s="3"/>
      <c r="D3412" s="3"/>
      <c r="E3412" s="3"/>
      <c r="F3412" s="3"/>
      <c r="G3412" s="3"/>
      <c r="H3412" s="3"/>
      <c r="I3412" s="3"/>
      <c r="J3412" s="3"/>
    </row>
    <row r="3413" spans="1:10" x14ac:dyDescent="0.3">
      <c r="A3413" s="3"/>
      <c r="B3413" s="3"/>
      <c r="C3413" s="3"/>
      <c r="D3413" s="3"/>
      <c r="E3413" s="3"/>
      <c r="F3413" s="3"/>
      <c r="G3413" s="3"/>
      <c r="H3413" s="3"/>
      <c r="I3413" s="3"/>
      <c r="J3413" s="3"/>
    </row>
    <row r="3414" spans="1:10" x14ac:dyDescent="0.3">
      <c r="A3414" s="3"/>
      <c r="B3414" s="3"/>
      <c r="C3414" s="3"/>
      <c r="D3414" s="3"/>
      <c r="E3414" s="3"/>
      <c r="F3414" s="3"/>
      <c r="G3414" s="3"/>
      <c r="H3414" s="3"/>
      <c r="I3414" s="3"/>
      <c r="J3414" s="3"/>
    </row>
    <row r="3415" spans="1:10" x14ac:dyDescent="0.3">
      <c r="A3415" s="3"/>
      <c r="B3415" s="3"/>
      <c r="C3415" s="3"/>
      <c r="D3415" s="3"/>
      <c r="E3415" s="3"/>
      <c r="F3415" s="3"/>
      <c r="G3415" s="3"/>
      <c r="H3415" s="3"/>
      <c r="I3415" s="3"/>
      <c r="J3415" s="3"/>
    </row>
    <row r="3416" spans="1:10" x14ac:dyDescent="0.3">
      <c r="A3416" s="3"/>
      <c r="B3416" s="3"/>
      <c r="C3416" s="3"/>
      <c r="D3416" s="3"/>
      <c r="E3416" s="3"/>
      <c r="F3416" s="3"/>
      <c r="G3416" s="3"/>
      <c r="H3416" s="3"/>
      <c r="I3416" s="3"/>
      <c r="J3416" s="3"/>
    </row>
    <row r="3417" spans="1:10" x14ac:dyDescent="0.3">
      <c r="A3417" s="3"/>
      <c r="B3417" s="3"/>
      <c r="C3417" s="3"/>
      <c r="D3417" s="3"/>
      <c r="E3417" s="3"/>
      <c r="F3417" s="3"/>
      <c r="G3417" s="3"/>
      <c r="H3417" s="3"/>
      <c r="I3417" s="3"/>
      <c r="J3417" s="3"/>
    </row>
    <row r="3418" spans="1:10" x14ac:dyDescent="0.3">
      <c r="A3418" s="3"/>
      <c r="B3418" s="3"/>
      <c r="C3418" s="3"/>
      <c r="D3418" s="3"/>
      <c r="E3418" s="3"/>
      <c r="F3418" s="3"/>
      <c r="G3418" s="3"/>
      <c r="H3418" s="3"/>
      <c r="I3418" s="3"/>
      <c r="J3418" s="3"/>
    </row>
    <row r="3419" spans="1:10" x14ac:dyDescent="0.3">
      <c r="A3419" s="3"/>
      <c r="B3419" s="3"/>
      <c r="C3419" s="3"/>
      <c r="D3419" s="3"/>
      <c r="E3419" s="3"/>
      <c r="F3419" s="3"/>
      <c r="G3419" s="3"/>
      <c r="H3419" s="3"/>
      <c r="I3419" s="3"/>
      <c r="J3419" s="3"/>
    </row>
    <row r="3420" spans="1:10" x14ac:dyDescent="0.3">
      <c r="A3420" s="3"/>
      <c r="B3420" s="3"/>
      <c r="C3420" s="3"/>
      <c r="D3420" s="3"/>
      <c r="E3420" s="3"/>
      <c r="F3420" s="3"/>
      <c r="G3420" s="3"/>
      <c r="H3420" s="3"/>
      <c r="I3420" s="3"/>
      <c r="J3420" s="3"/>
    </row>
    <row r="3421" spans="1:10" x14ac:dyDescent="0.3">
      <c r="A3421" s="3"/>
      <c r="B3421" s="3"/>
      <c r="C3421" s="3"/>
      <c r="D3421" s="3"/>
      <c r="E3421" s="3"/>
      <c r="F3421" s="3"/>
      <c r="G3421" s="3"/>
      <c r="H3421" s="3"/>
      <c r="I3421" s="3"/>
      <c r="J3421" s="3"/>
    </row>
    <row r="3422" spans="1:10" x14ac:dyDescent="0.3">
      <c r="A3422" s="3"/>
      <c r="B3422" s="3"/>
      <c r="C3422" s="3"/>
      <c r="D3422" s="3"/>
      <c r="E3422" s="3"/>
      <c r="F3422" s="3"/>
      <c r="G3422" s="3"/>
      <c r="H3422" s="3"/>
      <c r="I3422" s="3"/>
      <c r="J3422" s="3"/>
    </row>
    <row r="3423" spans="1:10" x14ac:dyDescent="0.3">
      <c r="A3423" s="3"/>
      <c r="B3423" s="3"/>
      <c r="C3423" s="3"/>
      <c r="D3423" s="3"/>
      <c r="E3423" s="3"/>
      <c r="F3423" s="3"/>
      <c r="G3423" s="3"/>
      <c r="H3423" s="3"/>
      <c r="I3423" s="3"/>
      <c r="J3423" s="3"/>
    </row>
    <row r="3424" spans="1:10" x14ac:dyDescent="0.3">
      <c r="A3424" s="3"/>
      <c r="B3424" s="3"/>
      <c r="C3424" s="3"/>
      <c r="D3424" s="3"/>
      <c r="E3424" s="3"/>
      <c r="F3424" s="3"/>
      <c r="G3424" s="3"/>
      <c r="H3424" s="3"/>
      <c r="I3424" s="3"/>
      <c r="J3424" s="3"/>
    </row>
    <row r="3425" spans="1:10" x14ac:dyDescent="0.3">
      <c r="A3425" s="3"/>
      <c r="B3425" s="3"/>
      <c r="C3425" s="3"/>
      <c r="D3425" s="3"/>
      <c r="E3425" s="3"/>
      <c r="F3425" s="3"/>
      <c r="G3425" s="3"/>
      <c r="H3425" s="3"/>
      <c r="I3425" s="3"/>
      <c r="J3425" s="3"/>
    </row>
    <row r="3426" spans="1:10" x14ac:dyDescent="0.3">
      <c r="A3426" s="3"/>
      <c r="B3426" s="3"/>
      <c r="C3426" s="3"/>
      <c r="D3426" s="3"/>
      <c r="E3426" s="3"/>
      <c r="F3426" s="3"/>
      <c r="G3426" s="3"/>
      <c r="H3426" s="3"/>
      <c r="I3426" s="3"/>
      <c r="J3426" s="3"/>
    </row>
    <row r="3427" spans="1:10" x14ac:dyDescent="0.3">
      <c r="A3427" s="3"/>
      <c r="B3427" s="3"/>
      <c r="C3427" s="3"/>
      <c r="D3427" s="3"/>
      <c r="E3427" s="3"/>
      <c r="F3427" s="3"/>
      <c r="G3427" s="3"/>
      <c r="H3427" s="3"/>
      <c r="I3427" s="3"/>
      <c r="J3427" s="3"/>
    </row>
    <row r="3428" spans="1:10" x14ac:dyDescent="0.3">
      <c r="A3428" s="3"/>
      <c r="B3428" s="3"/>
      <c r="C3428" s="3"/>
      <c r="D3428" s="3"/>
      <c r="E3428" s="3"/>
      <c r="F3428" s="3"/>
      <c r="G3428" s="3"/>
      <c r="H3428" s="3"/>
      <c r="I3428" s="3"/>
      <c r="J3428" s="3"/>
    </row>
    <row r="3429" spans="1:10" x14ac:dyDescent="0.3">
      <c r="A3429" s="3"/>
      <c r="B3429" s="3"/>
      <c r="C3429" s="3"/>
      <c r="D3429" s="3"/>
      <c r="E3429" s="3"/>
      <c r="F3429" s="3"/>
      <c r="G3429" s="3"/>
      <c r="H3429" s="3"/>
      <c r="I3429" s="3"/>
      <c r="J3429" s="3"/>
    </row>
    <row r="3430" spans="1:10" x14ac:dyDescent="0.3">
      <c r="A3430" s="3"/>
      <c r="B3430" s="3"/>
      <c r="C3430" s="3"/>
      <c r="D3430" s="3"/>
      <c r="E3430" s="3"/>
      <c r="F3430" s="3"/>
      <c r="G3430" s="3"/>
      <c r="H3430" s="3"/>
      <c r="I3430" s="3"/>
      <c r="J3430" s="3"/>
    </row>
    <row r="3431" spans="1:10" x14ac:dyDescent="0.3">
      <c r="A3431" s="3"/>
      <c r="B3431" s="3"/>
      <c r="C3431" s="3"/>
      <c r="D3431" s="3"/>
      <c r="E3431" s="3"/>
      <c r="F3431" s="3"/>
      <c r="G3431" s="3"/>
      <c r="H3431" s="3"/>
      <c r="I3431" s="3"/>
      <c r="J3431" s="3"/>
    </row>
    <row r="3432" spans="1:10" x14ac:dyDescent="0.3">
      <c r="A3432" s="3"/>
      <c r="B3432" s="3"/>
      <c r="C3432" s="3"/>
      <c r="D3432" s="3"/>
      <c r="E3432" s="3"/>
      <c r="F3432" s="3"/>
      <c r="G3432" s="3"/>
      <c r="H3432" s="3"/>
      <c r="I3432" s="3"/>
      <c r="J3432" s="3"/>
    </row>
    <row r="3433" spans="1:10" x14ac:dyDescent="0.3">
      <c r="A3433" s="3"/>
      <c r="B3433" s="3"/>
      <c r="C3433" s="3"/>
      <c r="D3433" s="3"/>
      <c r="E3433" s="3"/>
      <c r="F3433" s="3"/>
      <c r="G3433" s="3"/>
      <c r="H3433" s="3"/>
      <c r="I3433" s="3"/>
      <c r="J3433" s="3"/>
    </row>
    <row r="3434" spans="1:10" x14ac:dyDescent="0.3">
      <c r="A3434" s="3"/>
      <c r="B3434" s="3"/>
      <c r="C3434" s="3"/>
      <c r="D3434" s="3"/>
      <c r="E3434" s="3"/>
      <c r="F3434" s="3"/>
      <c r="G3434" s="3"/>
      <c r="H3434" s="3"/>
      <c r="I3434" s="3"/>
      <c r="J3434" s="3"/>
    </row>
    <row r="3435" spans="1:10" x14ac:dyDescent="0.3">
      <c r="A3435" s="3"/>
      <c r="B3435" s="3"/>
      <c r="C3435" s="3"/>
      <c r="D3435" s="3"/>
      <c r="E3435" s="3"/>
      <c r="F3435" s="3"/>
      <c r="G3435" s="3"/>
      <c r="H3435" s="3"/>
      <c r="I3435" s="3"/>
      <c r="J3435" s="3"/>
    </row>
    <row r="3436" spans="1:10" x14ac:dyDescent="0.3">
      <c r="A3436" s="3"/>
      <c r="B3436" s="3"/>
      <c r="C3436" s="3"/>
      <c r="D3436" s="3"/>
      <c r="E3436" s="3"/>
      <c r="F3436" s="3"/>
      <c r="G3436" s="3"/>
      <c r="H3436" s="3"/>
      <c r="I3436" s="3"/>
      <c r="J3436" s="3"/>
    </row>
    <row r="3437" spans="1:10" x14ac:dyDescent="0.3">
      <c r="A3437" s="3"/>
      <c r="B3437" s="3"/>
      <c r="C3437" s="3"/>
      <c r="D3437" s="3"/>
      <c r="E3437" s="3"/>
      <c r="F3437" s="3"/>
      <c r="G3437" s="3"/>
      <c r="H3437" s="3"/>
      <c r="I3437" s="3"/>
      <c r="J3437" s="3"/>
    </row>
    <row r="3438" spans="1:10" x14ac:dyDescent="0.3">
      <c r="A3438" s="3"/>
      <c r="B3438" s="3"/>
      <c r="C3438" s="3"/>
      <c r="D3438" s="3"/>
      <c r="E3438" s="3"/>
      <c r="F3438" s="3"/>
      <c r="G3438" s="3"/>
      <c r="H3438" s="3"/>
      <c r="I3438" s="3"/>
      <c r="J3438" s="3"/>
    </row>
    <row r="3439" spans="1:10" x14ac:dyDescent="0.3">
      <c r="A3439" s="3"/>
      <c r="B3439" s="3"/>
      <c r="C3439" s="3"/>
      <c r="D3439" s="3"/>
      <c r="E3439" s="3"/>
      <c r="F3439" s="3"/>
      <c r="G3439" s="3"/>
      <c r="H3439" s="3"/>
      <c r="I3439" s="3"/>
      <c r="J3439" s="3"/>
    </row>
    <row r="3440" spans="1:10" x14ac:dyDescent="0.3">
      <c r="A3440" s="3"/>
      <c r="B3440" s="3"/>
      <c r="C3440" s="3"/>
      <c r="D3440" s="3"/>
      <c r="E3440" s="3"/>
      <c r="F3440" s="3"/>
      <c r="G3440" s="3"/>
      <c r="H3440" s="3"/>
      <c r="I3440" s="3"/>
      <c r="J3440" s="3"/>
    </row>
    <row r="3441" spans="1:10" x14ac:dyDescent="0.3">
      <c r="A3441" s="3"/>
      <c r="B3441" s="3"/>
      <c r="C3441" s="3"/>
      <c r="D3441" s="3"/>
      <c r="E3441" s="3"/>
      <c r="F3441" s="3"/>
      <c r="G3441" s="3"/>
      <c r="H3441" s="3"/>
      <c r="I3441" s="3"/>
      <c r="J3441" s="3"/>
    </row>
    <row r="3442" spans="1:10" x14ac:dyDescent="0.3">
      <c r="A3442" s="3"/>
      <c r="B3442" s="3"/>
      <c r="C3442" s="3"/>
      <c r="D3442" s="3"/>
      <c r="E3442" s="3"/>
      <c r="F3442" s="3"/>
      <c r="G3442" s="3"/>
      <c r="H3442" s="3"/>
      <c r="I3442" s="3"/>
      <c r="J3442" s="3"/>
    </row>
    <row r="3443" spans="1:10" x14ac:dyDescent="0.3">
      <c r="A3443" s="3"/>
      <c r="B3443" s="3"/>
      <c r="C3443" s="3"/>
      <c r="D3443" s="3"/>
      <c r="E3443" s="3"/>
      <c r="F3443" s="3"/>
      <c r="G3443" s="3"/>
      <c r="H3443" s="3"/>
      <c r="I3443" s="3"/>
      <c r="J3443" s="3"/>
    </row>
    <row r="3444" spans="1:10" x14ac:dyDescent="0.3">
      <c r="A3444" s="3"/>
      <c r="B3444" s="3"/>
      <c r="C3444" s="3"/>
      <c r="D3444" s="3"/>
      <c r="E3444" s="3"/>
      <c r="F3444" s="3"/>
      <c r="G3444" s="3"/>
      <c r="H3444" s="3"/>
      <c r="I3444" s="3"/>
      <c r="J3444" s="3"/>
    </row>
    <row r="3445" spans="1:10" x14ac:dyDescent="0.3">
      <c r="A3445" s="3"/>
      <c r="B3445" s="3"/>
      <c r="C3445" s="3"/>
      <c r="D3445" s="3"/>
      <c r="E3445" s="3"/>
      <c r="F3445" s="3"/>
      <c r="G3445" s="3"/>
      <c r="H3445" s="3"/>
      <c r="I3445" s="3"/>
      <c r="J3445" s="3"/>
    </row>
    <row r="3446" spans="1:10" x14ac:dyDescent="0.3">
      <c r="A3446" s="3"/>
      <c r="B3446" s="3"/>
      <c r="C3446" s="3"/>
      <c r="D3446" s="3"/>
      <c r="E3446" s="3"/>
      <c r="F3446" s="3"/>
      <c r="G3446" s="3"/>
      <c r="H3446" s="3"/>
      <c r="I3446" s="3"/>
      <c r="J3446" s="3"/>
    </row>
    <row r="3447" spans="1:10" x14ac:dyDescent="0.3">
      <c r="A3447" s="3"/>
      <c r="B3447" s="3"/>
      <c r="C3447" s="3"/>
      <c r="D3447" s="3"/>
      <c r="E3447" s="3"/>
      <c r="F3447" s="3"/>
      <c r="G3447" s="3"/>
      <c r="H3447" s="3"/>
      <c r="I3447" s="3"/>
      <c r="J3447" s="3"/>
    </row>
    <row r="3448" spans="1:10" x14ac:dyDescent="0.3">
      <c r="A3448" s="3"/>
      <c r="B3448" s="3"/>
      <c r="C3448" s="3"/>
      <c r="D3448" s="3"/>
      <c r="E3448" s="3"/>
      <c r="F3448" s="3"/>
      <c r="G3448" s="3"/>
      <c r="H3448" s="3"/>
      <c r="I3448" s="3"/>
      <c r="J3448" s="3"/>
    </row>
    <row r="3449" spans="1:10" x14ac:dyDescent="0.3">
      <c r="A3449" s="3"/>
      <c r="B3449" s="3"/>
      <c r="C3449" s="3"/>
      <c r="D3449" s="3"/>
      <c r="E3449" s="3"/>
      <c r="F3449" s="3"/>
      <c r="G3449" s="3"/>
      <c r="H3449" s="3"/>
      <c r="I3449" s="3"/>
      <c r="J3449" s="3"/>
    </row>
    <row r="3450" spans="1:10" x14ac:dyDescent="0.3">
      <c r="A3450" s="3"/>
      <c r="B3450" s="3"/>
      <c r="C3450" s="3"/>
      <c r="D3450" s="3"/>
      <c r="E3450" s="3"/>
      <c r="F3450" s="3"/>
      <c r="G3450" s="3"/>
      <c r="H3450" s="3"/>
      <c r="I3450" s="3"/>
      <c r="J3450" s="3"/>
    </row>
    <row r="3451" spans="1:10" x14ac:dyDescent="0.3">
      <c r="A3451" s="3"/>
      <c r="B3451" s="3"/>
      <c r="C3451" s="3"/>
      <c r="D3451" s="3"/>
      <c r="E3451" s="3"/>
      <c r="F3451" s="3"/>
      <c r="G3451" s="3"/>
      <c r="H3451" s="3"/>
      <c r="I3451" s="3"/>
      <c r="J3451" s="3"/>
    </row>
    <row r="3452" spans="1:10" x14ac:dyDescent="0.3">
      <c r="A3452" s="3"/>
      <c r="B3452" s="3"/>
      <c r="C3452" s="3"/>
      <c r="D3452" s="3"/>
      <c r="E3452" s="3"/>
      <c r="F3452" s="3"/>
      <c r="G3452" s="3"/>
      <c r="H3452" s="3"/>
      <c r="I3452" s="3"/>
      <c r="J3452" s="3"/>
    </row>
    <row r="3453" spans="1:10" x14ac:dyDescent="0.3">
      <c r="A3453" s="3"/>
      <c r="B3453" s="3"/>
      <c r="C3453" s="3"/>
      <c r="D3453" s="3"/>
      <c r="E3453" s="3"/>
      <c r="F3453" s="3"/>
      <c r="G3453" s="3"/>
      <c r="H3453" s="3"/>
      <c r="I3453" s="3"/>
      <c r="J3453" s="3"/>
    </row>
    <row r="3454" spans="1:10" x14ac:dyDescent="0.3">
      <c r="A3454" s="3"/>
      <c r="B3454" s="3"/>
      <c r="C3454" s="3"/>
      <c r="D3454" s="3"/>
      <c r="E3454" s="3"/>
      <c r="F3454" s="3"/>
      <c r="G3454" s="3"/>
      <c r="H3454" s="3"/>
      <c r="I3454" s="3"/>
      <c r="J3454" s="3"/>
    </row>
    <row r="3455" spans="1:10" x14ac:dyDescent="0.3">
      <c r="A3455" s="3"/>
      <c r="B3455" s="3"/>
      <c r="C3455" s="3"/>
      <c r="D3455" s="3"/>
      <c r="E3455" s="3"/>
      <c r="F3455" s="3"/>
      <c r="G3455" s="3"/>
      <c r="H3455" s="3"/>
      <c r="I3455" s="3"/>
      <c r="J3455" s="3"/>
    </row>
    <row r="3456" spans="1:10" x14ac:dyDescent="0.3">
      <c r="A3456" s="3"/>
      <c r="B3456" s="3"/>
      <c r="C3456" s="3"/>
      <c r="D3456" s="3"/>
      <c r="E3456" s="3"/>
      <c r="F3456" s="3"/>
      <c r="G3456" s="3"/>
      <c r="H3456" s="3"/>
      <c r="I3456" s="3"/>
      <c r="J3456" s="3"/>
    </row>
    <row r="3457" spans="1:10" x14ac:dyDescent="0.3">
      <c r="A3457" s="3"/>
      <c r="B3457" s="3"/>
      <c r="C3457" s="3"/>
      <c r="D3457" s="3"/>
      <c r="E3457" s="3"/>
      <c r="F3457" s="3"/>
      <c r="G3457" s="3"/>
      <c r="H3457" s="3"/>
      <c r="I3457" s="3"/>
      <c r="J3457" s="3"/>
    </row>
    <row r="3458" spans="1:10" x14ac:dyDescent="0.3">
      <c r="A3458" s="3"/>
      <c r="B3458" s="3"/>
      <c r="C3458" s="3"/>
      <c r="D3458" s="3"/>
      <c r="E3458" s="3"/>
      <c r="F3458" s="3"/>
      <c r="G3458" s="3"/>
      <c r="H3458" s="3"/>
      <c r="I3458" s="3"/>
      <c r="J3458" s="3"/>
    </row>
    <row r="3459" spans="1:10" x14ac:dyDescent="0.3">
      <c r="A3459" s="3"/>
      <c r="B3459" s="3"/>
      <c r="C3459" s="3"/>
      <c r="D3459" s="3"/>
      <c r="E3459" s="3"/>
      <c r="F3459" s="3"/>
      <c r="G3459" s="3"/>
      <c r="H3459" s="3"/>
      <c r="I3459" s="3"/>
      <c r="J3459" s="3"/>
    </row>
    <row r="3460" spans="1:10" x14ac:dyDescent="0.3">
      <c r="A3460" s="3"/>
      <c r="B3460" s="3"/>
      <c r="C3460" s="3"/>
      <c r="D3460" s="3"/>
      <c r="E3460" s="3"/>
      <c r="F3460" s="3"/>
      <c r="G3460" s="3"/>
      <c r="H3460" s="3"/>
      <c r="I3460" s="3"/>
      <c r="J3460" s="3"/>
    </row>
    <row r="3461" spans="1:10" x14ac:dyDescent="0.3">
      <c r="A3461" s="3"/>
      <c r="B3461" s="3"/>
      <c r="C3461" s="3"/>
      <c r="D3461" s="3"/>
      <c r="E3461" s="3"/>
      <c r="F3461" s="3"/>
      <c r="G3461" s="3"/>
      <c r="H3461" s="3"/>
      <c r="I3461" s="3"/>
      <c r="J3461" s="3"/>
    </row>
    <row r="3462" spans="1:10" x14ac:dyDescent="0.3">
      <c r="A3462" s="3"/>
      <c r="B3462" s="3"/>
      <c r="C3462" s="3"/>
      <c r="D3462" s="3"/>
      <c r="E3462" s="3"/>
      <c r="F3462" s="3"/>
      <c r="G3462" s="3"/>
      <c r="H3462" s="3"/>
      <c r="I3462" s="3"/>
      <c r="J3462" s="3"/>
    </row>
    <row r="3463" spans="1:10" x14ac:dyDescent="0.3">
      <c r="A3463" s="3"/>
      <c r="B3463" s="3"/>
      <c r="C3463" s="3"/>
      <c r="D3463" s="3"/>
      <c r="E3463" s="3"/>
      <c r="F3463" s="3"/>
      <c r="G3463" s="3"/>
      <c r="H3463" s="3"/>
      <c r="I3463" s="3"/>
      <c r="J3463" s="3"/>
    </row>
    <row r="3464" spans="1:10" x14ac:dyDescent="0.3">
      <c r="A3464" s="3"/>
      <c r="B3464" s="3"/>
      <c r="C3464" s="3"/>
      <c r="D3464" s="3"/>
      <c r="E3464" s="3"/>
      <c r="F3464" s="3"/>
      <c r="G3464" s="3"/>
      <c r="H3464" s="3"/>
      <c r="I3464" s="3"/>
      <c r="J3464" s="3"/>
    </row>
    <row r="3465" spans="1:10" x14ac:dyDescent="0.3">
      <c r="A3465" s="3"/>
      <c r="B3465" s="3"/>
      <c r="C3465" s="3"/>
      <c r="D3465" s="3"/>
      <c r="E3465" s="3"/>
      <c r="F3465" s="3"/>
      <c r="G3465" s="3"/>
      <c r="H3465" s="3"/>
      <c r="I3465" s="3"/>
      <c r="J3465" s="3"/>
    </row>
    <row r="3466" spans="1:10" x14ac:dyDescent="0.3">
      <c r="A3466" s="3"/>
      <c r="B3466" s="3"/>
      <c r="C3466" s="3"/>
      <c r="D3466" s="3"/>
      <c r="E3466" s="3"/>
      <c r="F3466" s="3"/>
      <c r="G3466" s="3"/>
      <c r="H3466" s="3"/>
      <c r="I3466" s="3"/>
      <c r="J3466" s="3"/>
    </row>
    <row r="3467" spans="1:10" x14ac:dyDescent="0.3">
      <c r="A3467" s="3"/>
      <c r="B3467" s="3"/>
      <c r="C3467" s="3"/>
      <c r="D3467" s="3"/>
      <c r="E3467" s="3"/>
      <c r="F3467" s="3"/>
      <c r="G3467" s="3"/>
      <c r="H3467" s="3"/>
      <c r="I3467" s="3"/>
      <c r="J3467" s="3"/>
    </row>
    <row r="3468" spans="1:10" x14ac:dyDescent="0.3">
      <c r="A3468" s="3"/>
      <c r="B3468" s="3"/>
      <c r="C3468" s="3"/>
      <c r="D3468" s="3"/>
      <c r="E3468" s="3"/>
      <c r="F3468" s="3"/>
      <c r="G3468" s="3"/>
      <c r="H3468" s="3"/>
      <c r="I3468" s="3"/>
      <c r="J3468" s="3"/>
    </row>
    <row r="3469" spans="1:10" x14ac:dyDescent="0.3">
      <c r="A3469" s="3"/>
      <c r="B3469" s="3"/>
      <c r="C3469" s="3"/>
      <c r="D3469" s="3"/>
      <c r="E3469" s="3"/>
      <c r="F3469" s="3"/>
      <c r="G3469" s="3"/>
      <c r="H3469" s="3"/>
      <c r="I3469" s="3"/>
      <c r="J3469" s="3"/>
    </row>
    <row r="3470" spans="1:10" x14ac:dyDescent="0.3">
      <c r="A3470" s="3"/>
      <c r="B3470" s="3"/>
      <c r="C3470" s="3"/>
      <c r="D3470" s="3"/>
      <c r="E3470" s="3"/>
      <c r="F3470" s="3"/>
      <c r="G3470" s="3"/>
      <c r="H3470" s="3"/>
      <c r="I3470" s="3"/>
      <c r="J3470" s="3"/>
    </row>
    <row r="3471" spans="1:10" x14ac:dyDescent="0.3">
      <c r="A3471" s="3"/>
      <c r="B3471" s="3"/>
      <c r="C3471" s="3"/>
      <c r="D3471" s="3"/>
      <c r="E3471" s="3"/>
      <c r="F3471" s="3"/>
      <c r="G3471" s="3"/>
      <c r="H3471" s="3"/>
      <c r="I3471" s="3"/>
      <c r="J3471" s="3"/>
    </row>
    <row r="3472" spans="1:10" x14ac:dyDescent="0.3">
      <c r="A3472" s="3"/>
      <c r="B3472" s="3"/>
      <c r="C3472" s="3"/>
      <c r="D3472" s="3"/>
      <c r="E3472" s="3"/>
      <c r="F3472" s="3"/>
      <c r="G3472" s="3"/>
      <c r="H3472" s="3"/>
      <c r="I3472" s="3"/>
      <c r="J3472" s="3"/>
    </row>
    <row r="3473" spans="1:10" x14ac:dyDescent="0.3">
      <c r="A3473" s="3"/>
      <c r="B3473" s="3"/>
      <c r="C3473" s="3"/>
      <c r="D3473" s="3"/>
      <c r="E3473" s="3"/>
      <c r="F3473" s="3"/>
      <c r="G3473" s="3"/>
      <c r="H3473" s="3"/>
      <c r="I3473" s="3"/>
      <c r="J3473" s="3"/>
    </row>
    <row r="3474" spans="1:10" x14ac:dyDescent="0.3">
      <c r="A3474" s="3"/>
      <c r="B3474" s="3"/>
      <c r="C3474" s="3"/>
      <c r="D3474" s="3"/>
      <c r="E3474" s="3"/>
      <c r="F3474" s="3"/>
      <c r="G3474" s="3"/>
      <c r="H3474" s="3"/>
      <c r="I3474" s="3"/>
      <c r="J3474" s="3"/>
    </row>
    <row r="3475" spans="1:10" x14ac:dyDescent="0.3">
      <c r="A3475" s="3"/>
      <c r="B3475" s="3"/>
      <c r="C3475" s="3"/>
      <c r="D3475" s="3"/>
      <c r="E3475" s="3"/>
      <c r="F3475" s="3"/>
      <c r="G3475" s="3"/>
      <c r="H3475" s="3"/>
      <c r="I3475" s="3"/>
      <c r="J3475" s="3"/>
    </row>
    <row r="3476" spans="1:10" x14ac:dyDescent="0.3">
      <c r="A3476" s="3"/>
      <c r="B3476" s="3"/>
      <c r="C3476" s="3"/>
      <c r="D3476" s="3"/>
      <c r="E3476" s="3"/>
      <c r="F3476" s="3"/>
      <c r="G3476" s="3"/>
      <c r="H3476" s="3"/>
      <c r="I3476" s="3"/>
      <c r="J3476" s="3"/>
    </row>
    <row r="3477" spans="1:10" x14ac:dyDescent="0.3">
      <c r="A3477" s="3"/>
      <c r="B3477" s="3"/>
      <c r="C3477" s="3"/>
      <c r="D3477" s="3"/>
      <c r="E3477" s="3"/>
      <c r="F3477" s="3"/>
      <c r="G3477" s="3"/>
      <c r="H3477" s="3"/>
      <c r="I3477" s="3"/>
      <c r="J3477" s="3"/>
    </row>
    <row r="3478" spans="1:10" x14ac:dyDescent="0.3">
      <c r="A3478" s="3"/>
      <c r="B3478" s="3"/>
      <c r="C3478" s="3"/>
      <c r="D3478" s="3"/>
      <c r="E3478" s="3"/>
      <c r="F3478" s="3"/>
      <c r="G3478" s="3"/>
      <c r="H3478" s="3"/>
      <c r="I3478" s="3"/>
      <c r="J3478" s="3"/>
    </row>
    <row r="3479" spans="1:10" x14ac:dyDescent="0.3">
      <c r="A3479" s="3"/>
      <c r="B3479" s="3"/>
      <c r="C3479" s="3"/>
      <c r="D3479" s="3"/>
      <c r="E3479" s="3"/>
      <c r="F3479" s="3"/>
      <c r="G3479" s="3"/>
      <c r="H3479" s="3"/>
      <c r="I3479" s="3"/>
      <c r="J3479" s="3"/>
    </row>
    <row r="3480" spans="1:10" x14ac:dyDescent="0.3">
      <c r="A3480" s="3"/>
      <c r="B3480" s="3"/>
      <c r="C3480" s="3"/>
      <c r="D3480" s="3"/>
      <c r="E3480" s="3"/>
      <c r="F3480" s="3"/>
      <c r="G3480" s="3"/>
      <c r="H3480" s="3"/>
      <c r="I3480" s="3"/>
      <c r="J3480" s="3"/>
    </row>
    <row r="3481" spans="1:10" x14ac:dyDescent="0.3">
      <c r="A3481" s="3"/>
      <c r="B3481" s="3"/>
      <c r="C3481" s="3"/>
      <c r="D3481" s="3"/>
      <c r="E3481" s="3"/>
      <c r="F3481" s="3"/>
      <c r="G3481" s="3"/>
      <c r="H3481" s="3"/>
      <c r="I3481" s="3"/>
      <c r="J3481" s="3"/>
    </row>
    <row r="3482" spans="1:10" x14ac:dyDescent="0.3">
      <c r="A3482" s="3"/>
      <c r="B3482" s="3"/>
      <c r="C3482" s="3"/>
      <c r="D3482" s="3"/>
      <c r="E3482" s="3"/>
      <c r="F3482" s="3"/>
      <c r="G3482" s="3"/>
      <c r="H3482" s="3"/>
      <c r="I3482" s="3"/>
      <c r="J3482" s="3"/>
    </row>
    <row r="3483" spans="1:10" x14ac:dyDescent="0.3">
      <c r="A3483" s="3"/>
      <c r="B3483" s="3"/>
      <c r="C3483" s="3"/>
      <c r="D3483" s="3"/>
      <c r="E3483" s="3"/>
      <c r="F3483" s="3"/>
      <c r="G3483" s="3"/>
      <c r="H3483" s="3"/>
      <c r="I3483" s="3"/>
      <c r="J3483" s="3"/>
    </row>
    <row r="3484" spans="1:10" x14ac:dyDescent="0.3">
      <c r="A3484" s="3"/>
      <c r="B3484" s="3"/>
      <c r="C3484" s="3"/>
      <c r="D3484" s="3"/>
      <c r="E3484" s="3"/>
      <c r="F3484" s="3"/>
      <c r="G3484" s="3"/>
      <c r="H3484" s="3"/>
      <c r="I3484" s="3"/>
      <c r="J3484" s="3"/>
    </row>
    <row r="3485" spans="1:10" x14ac:dyDescent="0.3">
      <c r="A3485" s="3"/>
      <c r="B3485" s="3"/>
      <c r="C3485" s="3"/>
      <c r="D3485" s="3"/>
      <c r="E3485" s="3"/>
      <c r="F3485" s="3"/>
      <c r="G3485" s="3"/>
      <c r="H3485" s="3"/>
      <c r="I3485" s="3"/>
      <c r="J3485" s="3"/>
    </row>
    <row r="3486" spans="1:10" x14ac:dyDescent="0.3">
      <c r="A3486" s="3"/>
      <c r="B3486" s="3"/>
      <c r="C3486" s="3"/>
      <c r="D3486" s="3"/>
      <c r="E3486" s="3"/>
      <c r="F3486" s="3"/>
      <c r="G3486" s="3"/>
      <c r="H3486" s="3"/>
      <c r="I3486" s="3"/>
      <c r="J3486" s="3"/>
    </row>
    <row r="3487" spans="1:10" x14ac:dyDescent="0.3">
      <c r="A3487" s="3"/>
      <c r="B3487" s="3"/>
      <c r="C3487" s="3"/>
      <c r="D3487" s="3"/>
      <c r="E3487" s="3"/>
      <c r="F3487" s="3"/>
      <c r="G3487" s="3"/>
      <c r="H3487" s="3"/>
      <c r="I3487" s="3"/>
      <c r="J3487" s="3"/>
    </row>
    <row r="3488" spans="1:10" x14ac:dyDescent="0.3">
      <c r="A3488" s="3"/>
      <c r="B3488" s="3"/>
      <c r="C3488" s="3"/>
      <c r="D3488" s="3"/>
      <c r="E3488" s="3"/>
      <c r="F3488" s="3"/>
      <c r="G3488" s="3"/>
      <c r="H3488" s="3"/>
      <c r="I3488" s="3"/>
      <c r="J3488" s="3"/>
    </row>
    <row r="3489" spans="1:10" x14ac:dyDescent="0.3">
      <c r="A3489" s="3"/>
      <c r="B3489" s="3"/>
      <c r="C3489" s="3"/>
      <c r="D3489" s="3"/>
      <c r="E3489" s="3"/>
      <c r="F3489" s="3"/>
      <c r="G3489" s="3"/>
      <c r="H3489" s="3"/>
      <c r="I3489" s="3"/>
      <c r="J3489" s="3"/>
    </row>
    <row r="3490" spans="1:10" x14ac:dyDescent="0.3">
      <c r="A3490" s="3"/>
      <c r="B3490" s="3"/>
      <c r="C3490" s="3"/>
      <c r="D3490" s="3"/>
      <c r="E3490" s="3"/>
      <c r="F3490" s="3"/>
      <c r="G3490" s="3"/>
      <c r="H3490" s="3"/>
      <c r="I3490" s="3"/>
      <c r="J3490" s="3"/>
    </row>
    <row r="3491" spans="1:10" x14ac:dyDescent="0.3">
      <c r="A3491" s="3"/>
      <c r="B3491" s="3"/>
      <c r="C3491" s="3"/>
      <c r="D3491" s="3"/>
      <c r="E3491" s="3"/>
      <c r="F3491" s="3"/>
      <c r="G3491" s="3"/>
      <c r="H3491" s="3"/>
      <c r="I3491" s="3"/>
      <c r="J3491" s="3"/>
    </row>
    <row r="3492" spans="1:10" x14ac:dyDescent="0.3">
      <c r="A3492" s="3"/>
      <c r="B3492" s="3"/>
      <c r="C3492" s="3"/>
      <c r="D3492" s="3"/>
      <c r="E3492" s="3"/>
      <c r="F3492" s="3"/>
      <c r="G3492" s="3"/>
      <c r="H3492" s="3"/>
      <c r="I3492" s="3"/>
      <c r="J3492" s="3"/>
    </row>
    <row r="3493" spans="1:10" x14ac:dyDescent="0.3">
      <c r="A3493" s="3"/>
      <c r="B3493" s="3"/>
      <c r="C3493" s="3"/>
      <c r="D3493" s="3"/>
      <c r="E3493" s="3"/>
      <c r="F3493" s="3"/>
      <c r="G3493" s="3"/>
      <c r="H3493" s="3"/>
      <c r="I3493" s="3"/>
      <c r="J3493" s="3"/>
    </row>
    <row r="3494" spans="1:10" x14ac:dyDescent="0.3">
      <c r="A3494" s="3"/>
      <c r="B3494" s="3"/>
      <c r="C3494" s="3"/>
      <c r="D3494" s="3"/>
      <c r="E3494" s="3"/>
      <c r="F3494" s="3"/>
      <c r="G3494" s="3"/>
      <c r="H3494" s="3"/>
      <c r="I3494" s="3"/>
      <c r="J3494" s="3"/>
    </row>
    <row r="3495" spans="1:10" x14ac:dyDescent="0.3">
      <c r="A3495" s="3"/>
      <c r="B3495" s="3"/>
      <c r="C3495" s="3"/>
      <c r="D3495" s="3"/>
      <c r="E3495" s="3"/>
      <c r="F3495" s="3"/>
      <c r="G3495" s="3"/>
      <c r="H3495" s="3"/>
      <c r="I3495" s="3"/>
      <c r="J3495" s="3"/>
    </row>
    <row r="3496" spans="1:10" x14ac:dyDescent="0.3">
      <c r="A3496" s="3"/>
      <c r="B3496" s="3"/>
      <c r="C3496" s="3"/>
      <c r="D3496" s="3"/>
      <c r="E3496" s="3"/>
      <c r="F3496" s="3"/>
      <c r="G3496" s="3"/>
      <c r="H3496" s="3"/>
      <c r="I3496" s="3"/>
      <c r="J3496" s="3"/>
    </row>
    <row r="3497" spans="1:10" x14ac:dyDescent="0.3">
      <c r="A3497" s="3"/>
      <c r="B3497" s="3"/>
      <c r="C3497" s="3"/>
      <c r="D3497" s="3"/>
      <c r="E3497" s="3"/>
      <c r="F3497" s="3"/>
      <c r="G3497" s="3"/>
      <c r="H3497" s="3"/>
      <c r="I3497" s="3"/>
      <c r="J3497" s="3"/>
    </row>
    <row r="3498" spans="1:10" x14ac:dyDescent="0.3">
      <c r="A3498" s="3"/>
      <c r="B3498" s="3"/>
      <c r="C3498" s="3"/>
      <c r="D3498" s="3"/>
      <c r="E3498" s="3"/>
      <c r="F3498" s="3"/>
      <c r="G3498" s="3"/>
      <c r="H3498" s="3"/>
      <c r="I3498" s="3"/>
      <c r="J3498" s="3"/>
    </row>
    <row r="3499" spans="1:10" x14ac:dyDescent="0.3">
      <c r="A3499" s="3"/>
      <c r="B3499" s="3"/>
      <c r="C3499" s="3"/>
      <c r="D3499" s="3"/>
      <c r="E3499" s="3"/>
      <c r="F3499" s="3"/>
      <c r="G3499" s="3"/>
      <c r="H3499" s="3"/>
      <c r="I3499" s="3"/>
      <c r="J3499" s="3"/>
    </row>
    <row r="3500" spans="1:10" x14ac:dyDescent="0.3">
      <c r="A3500" s="3"/>
      <c r="B3500" s="3"/>
      <c r="C3500" s="3"/>
      <c r="D3500" s="3"/>
      <c r="E3500" s="3"/>
      <c r="F3500" s="3"/>
      <c r="G3500" s="3"/>
      <c r="H3500" s="3"/>
      <c r="I3500" s="3"/>
      <c r="J3500" s="3"/>
    </row>
    <row r="3501" spans="1:10" x14ac:dyDescent="0.3">
      <c r="A3501" s="3"/>
      <c r="B3501" s="3"/>
      <c r="C3501" s="3"/>
      <c r="D3501" s="3"/>
      <c r="E3501" s="3"/>
      <c r="F3501" s="3"/>
      <c r="G3501" s="3"/>
      <c r="H3501" s="3"/>
      <c r="I3501" s="3"/>
      <c r="J3501" s="3"/>
    </row>
    <row r="3502" spans="1:10" x14ac:dyDescent="0.3">
      <c r="A3502" s="3"/>
      <c r="B3502" s="3"/>
      <c r="C3502" s="3"/>
      <c r="D3502" s="3"/>
      <c r="E3502" s="3"/>
      <c r="F3502" s="3"/>
      <c r="G3502" s="3"/>
      <c r="H3502" s="3"/>
      <c r="I3502" s="3"/>
      <c r="J3502" s="3"/>
    </row>
    <row r="3503" spans="1:10" x14ac:dyDescent="0.3">
      <c r="A3503" s="3"/>
      <c r="B3503" s="3"/>
      <c r="C3503" s="3"/>
      <c r="D3503" s="3"/>
      <c r="E3503" s="3"/>
      <c r="F3503" s="3"/>
      <c r="G3503" s="3"/>
      <c r="H3503" s="3"/>
      <c r="I3503" s="3"/>
      <c r="J3503" s="3"/>
    </row>
    <row r="3504" spans="1:10" x14ac:dyDescent="0.3">
      <c r="A3504" s="3"/>
      <c r="B3504" s="3"/>
      <c r="C3504" s="3"/>
      <c r="D3504" s="3"/>
      <c r="E3504" s="3"/>
      <c r="F3504" s="3"/>
      <c r="G3504" s="3"/>
      <c r="H3504" s="3"/>
      <c r="I3504" s="3"/>
      <c r="J3504" s="3"/>
    </row>
    <row r="3505" spans="1:10" x14ac:dyDescent="0.3">
      <c r="A3505" s="3"/>
      <c r="B3505" s="3"/>
      <c r="C3505" s="3"/>
      <c r="D3505" s="3"/>
      <c r="E3505" s="3"/>
      <c r="F3505" s="3"/>
      <c r="G3505" s="3"/>
      <c r="H3505" s="3"/>
      <c r="I3505" s="3"/>
      <c r="J3505" s="3"/>
    </row>
    <row r="3506" spans="1:10" x14ac:dyDescent="0.3">
      <c r="A3506" s="3"/>
      <c r="B3506" s="3"/>
      <c r="C3506" s="3"/>
      <c r="D3506" s="3"/>
      <c r="E3506" s="3"/>
      <c r="F3506" s="3"/>
      <c r="G3506" s="3"/>
      <c r="H3506" s="3"/>
      <c r="I3506" s="3"/>
      <c r="J3506" s="3"/>
    </row>
    <row r="3507" spans="1:10" x14ac:dyDescent="0.3">
      <c r="A3507" s="3"/>
      <c r="B3507" s="3"/>
      <c r="C3507" s="3"/>
      <c r="D3507" s="3"/>
      <c r="E3507" s="3"/>
      <c r="F3507" s="3"/>
      <c r="G3507" s="3"/>
      <c r="H3507" s="3"/>
      <c r="I3507" s="3"/>
      <c r="J3507" s="3"/>
    </row>
    <row r="3508" spans="1:10" x14ac:dyDescent="0.3">
      <c r="A3508" s="3"/>
      <c r="B3508" s="3"/>
      <c r="C3508" s="3"/>
      <c r="D3508" s="3"/>
      <c r="E3508" s="3"/>
      <c r="F3508" s="3"/>
      <c r="G3508" s="3"/>
      <c r="H3508" s="3"/>
      <c r="I3508" s="3"/>
      <c r="J3508" s="3"/>
    </row>
    <row r="3509" spans="1:10" x14ac:dyDescent="0.3">
      <c r="A3509" s="3"/>
      <c r="B3509" s="3"/>
      <c r="C3509" s="3"/>
      <c r="D3509" s="3"/>
      <c r="E3509" s="3"/>
      <c r="F3509" s="3"/>
      <c r="G3509" s="3"/>
      <c r="H3509" s="3"/>
      <c r="I3509" s="3"/>
      <c r="J3509" s="3"/>
    </row>
    <row r="3510" spans="1:10" x14ac:dyDescent="0.3">
      <c r="A3510" s="3"/>
      <c r="B3510" s="3"/>
      <c r="C3510" s="3"/>
      <c r="D3510" s="3"/>
      <c r="E3510" s="3"/>
      <c r="F3510" s="3"/>
      <c r="G3510" s="3"/>
      <c r="H3510" s="3"/>
      <c r="I3510" s="3"/>
      <c r="J3510" s="3"/>
    </row>
    <row r="3511" spans="1:10" x14ac:dyDescent="0.3">
      <c r="A3511" s="3"/>
      <c r="B3511" s="3"/>
      <c r="C3511" s="3"/>
      <c r="D3511" s="3"/>
      <c r="E3511" s="3"/>
      <c r="F3511" s="3"/>
      <c r="G3511" s="3"/>
      <c r="H3511" s="3"/>
      <c r="I3511" s="3"/>
      <c r="J3511" s="3"/>
    </row>
    <row r="3512" spans="1:10" x14ac:dyDescent="0.3">
      <c r="A3512" s="3"/>
      <c r="B3512" s="3"/>
      <c r="C3512" s="3"/>
      <c r="D3512" s="3"/>
      <c r="E3512" s="3"/>
      <c r="F3512" s="3"/>
      <c r="G3512" s="3"/>
      <c r="H3512" s="3"/>
      <c r="I3512" s="3"/>
      <c r="J3512" s="3"/>
    </row>
    <row r="3513" spans="1:10" x14ac:dyDescent="0.3">
      <c r="A3513" s="3"/>
      <c r="B3513" s="3"/>
      <c r="C3513" s="3"/>
      <c r="D3513" s="3"/>
      <c r="E3513" s="3"/>
      <c r="F3513" s="3"/>
      <c r="G3513" s="3"/>
      <c r="H3513" s="3"/>
      <c r="I3513" s="3"/>
      <c r="J3513" s="3"/>
    </row>
    <row r="3514" spans="1:10" x14ac:dyDescent="0.3">
      <c r="A3514" s="3"/>
      <c r="B3514" s="3"/>
      <c r="C3514" s="3"/>
      <c r="D3514" s="3"/>
      <c r="E3514" s="3"/>
      <c r="F3514" s="3"/>
      <c r="G3514" s="3"/>
      <c r="H3514" s="3"/>
      <c r="I3514" s="3"/>
      <c r="J3514" s="3"/>
    </row>
    <row r="3515" spans="1:10" x14ac:dyDescent="0.3">
      <c r="A3515" s="3"/>
      <c r="B3515" s="3"/>
      <c r="C3515" s="3"/>
      <c r="D3515" s="3"/>
      <c r="E3515" s="3"/>
      <c r="F3515" s="3"/>
      <c r="G3515" s="3"/>
      <c r="H3515" s="3"/>
      <c r="I3515" s="3"/>
      <c r="J3515" s="3"/>
    </row>
    <row r="3516" spans="1:10" x14ac:dyDescent="0.3">
      <c r="A3516" s="3"/>
      <c r="B3516" s="3"/>
      <c r="C3516" s="3"/>
      <c r="D3516" s="3"/>
      <c r="E3516" s="3"/>
      <c r="F3516" s="3"/>
      <c r="G3516" s="3"/>
      <c r="H3516" s="3"/>
      <c r="I3516" s="3"/>
      <c r="J3516" s="3"/>
    </row>
    <row r="3517" spans="1:10" x14ac:dyDescent="0.3">
      <c r="A3517" s="3"/>
      <c r="B3517" s="3"/>
      <c r="C3517" s="3"/>
      <c r="D3517" s="3"/>
      <c r="E3517" s="3"/>
      <c r="F3517" s="3"/>
      <c r="G3517" s="3"/>
      <c r="H3517" s="3"/>
      <c r="I3517" s="3"/>
      <c r="J3517" s="3"/>
    </row>
    <row r="3518" spans="1:10" x14ac:dyDescent="0.3">
      <c r="A3518" s="3"/>
      <c r="B3518" s="3"/>
      <c r="C3518" s="3"/>
      <c r="D3518" s="3"/>
      <c r="E3518" s="3"/>
      <c r="F3518" s="3"/>
      <c r="G3518" s="3"/>
      <c r="H3518" s="3"/>
      <c r="I3518" s="3"/>
      <c r="J3518" s="3"/>
    </row>
    <row r="3519" spans="1:10" x14ac:dyDescent="0.3">
      <c r="A3519" s="3"/>
      <c r="B3519" s="3"/>
      <c r="C3519" s="3"/>
      <c r="D3519" s="3"/>
      <c r="E3519" s="3"/>
      <c r="F3519" s="3"/>
      <c r="G3519" s="3"/>
      <c r="H3519" s="3"/>
      <c r="I3519" s="3"/>
      <c r="J3519" s="3"/>
    </row>
    <row r="3520" spans="1:10" x14ac:dyDescent="0.3">
      <c r="A3520" s="3"/>
      <c r="B3520" s="3"/>
      <c r="C3520" s="3"/>
      <c r="D3520" s="3"/>
      <c r="E3520" s="3"/>
      <c r="F3520" s="3"/>
      <c r="G3520" s="3"/>
      <c r="H3520" s="3"/>
      <c r="I3520" s="3"/>
      <c r="J3520" s="3"/>
    </row>
    <row r="3521" spans="1:10" x14ac:dyDescent="0.3">
      <c r="A3521" s="3"/>
      <c r="B3521" s="3"/>
      <c r="C3521" s="3"/>
      <c r="D3521" s="3"/>
      <c r="E3521" s="3"/>
      <c r="F3521" s="3"/>
      <c r="G3521" s="3"/>
      <c r="H3521" s="3"/>
      <c r="I3521" s="3"/>
      <c r="J3521" s="3"/>
    </row>
    <row r="3522" spans="1:10" x14ac:dyDescent="0.3">
      <c r="A3522" s="3"/>
      <c r="B3522" s="3"/>
      <c r="C3522" s="3"/>
      <c r="D3522" s="3"/>
      <c r="E3522" s="3"/>
      <c r="F3522" s="3"/>
      <c r="G3522" s="3"/>
      <c r="H3522" s="3"/>
      <c r="I3522" s="3"/>
      <c r="J3522" s="3"/>
    </row>
    <row r="3523" spans="1:10" x14ac:dyDescent="0.3">
      <c r="A3523" s="3"/>
      <c r="B3523" s="3"/>
      <c r="C3523" s="3"/>
      <c r="D3523" s="3"/>
      <c r="E3523" s="3"/>
      <c r="F3523" s="3"/>
      <c r="G3523" s="3"/>
      <c r="H3523" s="3"/>
      <c r="I3523" s="3"/>
      <c r="J3523" s="3"/>
    </row>
    <row r="3524" spans="1:10" x14ac:dyDescent="0.3">
      <c r="A3524" s="3"/>
      <c r="B3524" s="3"/>
      <c r="C3524" s="3"/>
      <c r="D3524" s="3"/>
      <c r="E3524" s="3"/>
      <c r="F3524" s="3"/>
      <c r="G3524" s="3"/>
      <c r="H3524" s="3"/>
      <c r="I3524" s="3"/>
      <c r="J3524" s="3"/>
    </row>
    <row r="3525" spans="1:10" x14ac:dyDescent="0.3">
      <c r="A3525" s="3"/>
      <c r="B3525" s="3"/>
      <c r="C3525" s="3"/>
      <c r="D3525" s="3"/>
      <c r="E3525" s="3"/>
      <c r="F3525" s="3"/>
      <c r="G3525" s="3"/>
      <c r="H3525" s="3"/>
      <c r="I3525" s="3"/>
      <c r="J3525" s="3"/>
    </row>
    <row r="3526" spans="1:10" x14ac:dyDescent="0.3">
      <c r="A3526" s="3"/>
      <c r="B3526" s="3"/>
      <c r="C3526" s="3"/>
      <c r="D3526" s="3"/>
      <c r="E3526" s="3"/>
      <c r="F3526" s="3"/>
      <c r="G3526" s="3"/>
      <c r="H3526" s="3"/>
      <c r="I3526" s="3"/>
      <c r="J3526" s="3"/>
    </row>
    <row r="3527" spans="1:10" x14ac:dyDescent="0.3">
      <c r="A3527" s="3"/>
      <c r="B3527" s="3"/>
      <c r="C3527" s="3"/>
      <c r="D3527" s="3"/>
      <c r="E3527" s="3"/>
      <c r="F3527" s="3"/>
      <c r="G3527" s="3"/>
      <c r="H3527" s="3"/>
      <c r="I3527" s="3"/>
      <c r="J3527" s="3"/>
    </row>
    <row r="3528" spans="1:10" x14ac:dyDescent="0.3">
      <c r="A3528" s="3"/>
      <c r="B3528" s="3"/>
      <c r="C3528" s="3"/>
      <c r="D3528" s="3"/>
      <c r="E3528" s="3"/>
      <c r="F3528" s="3"/>
      <c r="G3528" s="3"/>
      <c r="H3528" s="3"/>
      <c r="I3528" s="3"/>
      <c r="J3528" s="3"/>
    </row>
    <row r="3529" spans="1:10" x14ac:dyDescent="0.3">
      <c r="A3529" s="3"/>
      <c r="B3529" s="3"/>
      <c r="C3529" s="3"/>
      <c r="D3529" s="3"/>
      <c r="E3529" s="3"/>
      <c r="F3529" s="3"/>
      <c r="G3529" s="3"/>
      <c r="H3529" s="3"/>
      <c r="I3529" s="3"/>
      <c r="J3529" s="3"/>
    </row>
    <row r="3530" spans="1:10" x14ac:dyDescent="0.3">
      <c r="A3530" s="3"/>
      <c r="B3530" s="3"/>
      <c r="C3530" s="3"/>
      <c r="D3530" s="3"/>
      <c r="E3530" s="3"/>
      <c r="F3530" s="3"/>
      <c r="G3530" s="3"/>
      <c r="H3530" s="3"/>
      <c r="I3530" s="3"/>
      <c r="J3530" s="3"/>
    </row>
    <row r="3531" spans="1:10" x14ac:dyDescent="0.3">
      <c r="A3531" s="3"/>
      <c r="B3531" s="3"/>
      <c r="C3531" s="3"/>
      <c r="D3531" s="3"/>
      <c r="E3531" s="3"/>
      <c r="F3531" s="3"/>
      <c r="G3531" s="3"/>
      <c r="H3531" s="3"/>
      <c r="I3531" s="3"/>
      <c r="J3531" s="3"/>
    </row>
    <row r="3532" spans="1:10" x14ac:dyDescent="0.3">
      <c r="A3532" s="3"/>
      <c r="B3532" s="3"/>
      <c r="C3532" s="3"/>
      <c r="D3532" s="3"/>
      <c r="E3532" s="3"/>
      <c r="F3532" s="3"/>
      <c r="G3532" s="3"/>
      <c r="H3532" s="3"/>
      <c r="I3532" s="3"/>
      <c r="J3532" s="3"/>
    </row>
    <row r="3533" spans="1:10" x14ac:dyDescent="0.3">
      <c r="A3533" s="3"/>
      <c r="B3533" s="3"/>
      <c r="C3533" s="3"/>
      <c r="D3533" s="3"/>
      <c r="E3533" s="3"/>
      <c r="F3533" s="3"/>
      <c r="G3533" s="3"/>
      <c r="H3533" s="3"/>
      <c r="I3533" s="3"/>
      <c r="J3533" s="3"/>
    </row>
    <row r="3534" spans="1:10" x14ac:dyDescent="0.3">
      <c r="A3534" s="3"/>
      <c r="B3534" s="3"/>
      <c r="C3534" s="3"/>
      <c r="D3534" s="3"/>
      <c r="E3534" s="3"/>
      <c r="F3534" s="3"/>
      <c r="G3534" s="3"/>
      <c r="H3534" s="3"/>
      <c r="I3534" s="3"/>
      <c r="J3534" s="3"/>
    </row>
    <row r="3535" spans="1:10" x14ac:dyDescent="0.3">
      <c r="A3535" s="3"/>
      <c r="B3535" s="3"/>
      <c r="C3535" s="3"/>
      <c r="D3535" s="3"/>
      <c r="E3535" s="3"/>
      <c r="F3535" s="3"/>
      <c r="G3535" s="3"/>
      <c r="H3535" s="3"/>
      <c r="I3535" s="3"/>
      <c r="J3535" s="3"/>
    </row>
    <row r="3536" spans="1:10" x14ac:dyDescent="0.3">
      <c r="A3536" s="3"/>
      <c r="B3536" s="3"/>
      <c r="C3536" s="3"/>
      <c r="D3536" s="3"/>
      <c r="E3536" s="3"/>
      <c r="F3536" s="3"/>
      <c r="G3536" s="3"/>
      <c r="H3536" s="3"/>
      <c r="I3536" s="3"/>
      <c r="J3536" s="3"/>
    </row>
    <row r="3537" spans="1:10" x14ac:dyDescent="0.3">
      <c r="A3537" s="3"/>
      <c r="B3537" s="3"/>
      <c r="C3537" s="3"/>
      <c r="D3537" s="3"/>
      <c r="E3537" s="3"/>
      <c r="F3537" s="3"/>
      <c r="G3537" s="3"/>
      <c r="H3537" s="3"/>
      <c r="I3537" s="3"/>
      <c r="J3537" s="3"/>
    </row>
    <row r="3538" spans="1:10" x14ac:dyDescent="0.3">
      <c r="A3538" s="3"/>
      <c r="B3538" s="3"/>
      <c r="C3538" s="3"/>
      <c r="D3538" s="3"/>
      <c r="E3538" s="3"/>
      <c r="F3538" s="3"/>
      <c r="G3538" s="3"/>
      <c r="H3538" s="3"/>
      <c r="I3538" s="3"/>
      <c r="J3538" s="3"/>
    </row>
    <row r="3539" spans="1:10" x14ac:dyDescent="0.3">
      <c r="A3539" s="3"/>
      <c r="B3539" s="3"/>
      <c r="C3539" s="3"/>
      <c r="D3539" s="3"/>
      <c r="E3539" s="3"/>
      <c r="F3539" s="3"/>
      <c r="G3539" s="3"/>
      <c r="H3539" s="3"/>
      <c r="I3539" s="3"/>
      <c r="J3539" s="3"/>
    </row>
    <row r="3540" spans="1:10" x14ac:dyDescent="0.3">
      <c r="A3540" s="3"/>
      <c r="B3540" s="3"/>
      <c r="C3540" s="3"/>
      <c r="D3540" s="3"/>
      <c r="E3540" s="3"/>
      <c r="F3540" s="3"/>
      <c r="G3540" s="3"/>
      <c r="H3540" s="3"/>
      <c r="I3540" s="3"/>
      <c r="J3540" s="3"/>
    </row>
    <row r="3541" spans="1:10" x14ac:dyDescent="0.3">
      <c r="A3541" s="3"/>
      <c r="B3541" s="3"/>
      <c r="C3541" s="3"/>
      <c r="D3541" s="3"/>
      <c r="E3541" s="3"/>
      <c r="F3541" s="3"/>
      <c r="G3541" s="3"/>
      <c r="H3541" s="3"/>
      <c r="I3541" s="3"/>
      <c r="J3541" s="3"/>
    </row>
    <row r="3542" spans="1:10" x14ac:dyDescent="0.3">
      <c r="A3542" s="3"/>
      <c r="B3542" s="3"/>
      <c r="C3542" s="3"/>
      <c r="D3542" s="3"/>
      <c r="E3542" s="3"/>
      <c r="F3542" s="3"/>
      <c r="G3542" s="3"/>
      <c r="H3542" s="3"/>
      <c r="I3542" s="3"/>
      <c r="J3542" s="3"/>
    </row>
    <row r="3543" spans="1:10" x14ac:dyDescent="0.3">
      <c r="A3543" s="3"/>
      <c r="B3543" s="3"/>
      <c r="C3543" s="3"/>
      <c r="D3543" s="3"/>
      <c r="E3543" s="3"/>
      <c r="F3543" s="3"/>
      <c r="G3543" s="3"/>
      <c r="H3543" s="3"/>
      <c r="I3543" s="3"/>
      <c r="J3543" s="3"/>
    </row>
    <row r="3544" spans="1:10" x14ac:dyDescent="0.3">
      <c r="A3544" s="3"/>
      <c r="B3544" s="3"/>
      <c r="C3544" s="3"/>
      <c r="D3544" s="3"/>
      <c r="E3544" s="3"/>
      <c r="F3544" s="3"/>
      <c r="G3544" s="3"/>
      <c r="H3544" s="3"/>
      <c r="I3544" s="3"/>
      <c r="J3544" s="3"/>
    </row>
    <row r="3545" spans="1:10" x14ac:dyDescent="0.3">
      <c r="A3545" s="3"/>
      <c r="B3545" s="3"/>
      <c r="C3545" s="3"/>
      <c r="D3545" s="3"/>
      <c r="E3545" s="3"/>
      <c r="F3545" s="3"/>
      <c r="G3545" s="3"/>
      <c r="H3545" s="3"/>
      <c r="I3545" s="3"/>
      <c r="J3545" s="3"/>
    </row>
    <row r="3546" spans="1:10" x14ac:dyDescent="0.3">
      <c r="A3546" s="3"/>
      <c r="B3546" s="3"/>
      <c r="C3546" s="3"/>
      <c r="D3546" s="3"/>
      <c r="E3546" s="3"/>
      <c r="F3546" s="3"/>
      <c r="G3546" s="3"/>
      <c r="H3546" s="3"/>
      <c r="I3546" s="3"/>
      <c r="J3546" s="3"/>
    </row>
    <row r="3547" spans="1:10" x14ac:dyDescent="0.3">
      <c r="A3547" s="3"/>
      <c r="B3547" s="3"/>
      <c r="C3547" s="3"/>
      <c r="D3547" s="3"/>
      <c r="E3547" s="3"/>
      <c r="F3547" s="3"/>
      <c r="G3547" s="3"/>
      <c r="H3547" s="3"/>
      <c r="I3547" s="3"/>
      <c r="J3547" s="3"/>
    </row>
    <row r="3548" spans="1:10" x14ac:dyDescent="0.3">
      <c r="A3548" s="3"/>
      <c r="B3548" s="3"/>
      <c r="C3548" s="3"/>
      <c r="D3548" s="3"/>
      <c r="E3548" s="3"/>
      <c r="F3548" s="3"/>
      <c r="G3548" s="3"/>
      <c r="H3548" s="3"/>
      <c r="I3548" s="3"/>
      <c r="J3548" s="3"/>
    </row>
    <row r="3549" spans="1:10" x14ac:dyDescent="0.3">
      <c r="A3549" s="3"/>
      <c r="B3549" s="3"/>
      <c r="C3549" s="3"/>
      <c r="D3549" s="3"/>
      <c r="E3549" s="3"/>
      <c r="F3549" s="3"/>
      <c r="G3549" s="3"/>
      <c r="H3549" s="3"/>
      <c r="I3549" s="3"/>
      <c r="J3549" s="3"/>
    </row>
    <row r="3550" spans="1:10" x14ac:dyDescent="0.3">
      <c r="A3550" s="3"/>
      <c r="B3550" s="3"/>
      <c r="C3550" s="3"/>
      <c r="D3550" s="3"/>
      <c r="E3550" s="3"/>
      <c r="F3550" s="3"/>
      <c r="G3550" s="3"/>
      <c r="H3550" s="3"/>
      <c r="I3550" s="3"/>
      <c r="J3550" s="3"/>
    </row>
    <row r="3551" spans="1:10" x14ac:dyDescent="0.3">
      <c r="A3551" s="3"/>
      <c r="B3551" s="3"/>
      <c r="C3551" s="3"/>
      <c r="D3551" s="3"/>
      <c r="E3551" s="3"/>
      <c r="F3551" s="3"/>
      <c r="G3551" s="3"/>
      <c r="H3551" s="3"/>
      <c r="I3551" s="3"/>
      <c r="J3551" s="3"/>
    </row>
    <row r="3552" spans="1:10" x14ac:dyDescent="0.3">
      <c r="A3552" s="3"/>
      <c r="B3552" s="3"/>
      <c r="C3552" s="3"/>
      <c r="D3552" s="3"/>
      <c r="E3552" s="3"/>
      <c r="F3552" s="3"/>
      <c r="G3552" s="3"/>
      <c r="H3552" s="3"/>
      <c r="I3552" s="3"/>
      <c r="J3552" s="3"/>
    </row>
    <row r="3553" spans="1:10" x14ac:dyDescent="0.3">
      <c r="A3553" s="3"/>
      <c r="B3553" s="3"/>
      <c r="C3553" s="3"/>
      <c r="D3553" s="3"/>
      <c r="E3553" s="3"/>
      <c r="F3553" s="3"/>
      <c r="G3553" s="3"/>
      <c r="H3553" s="3"/>
      <c r="I3553" s="3"/>
      <c r="J3553" s="3"/>
    </row>
    <row r="3554" spans="1:10" x14ac:dyDescent="0.3">
      <c r="A3554" s="3"/>
      <c r="B3554" s="3"/>
      <c r="C3554" s="3"/>
      <c r="D3554" s="3"/>
      <c r="E3554" s="3"/>
      <c r="F3554" s="3"/>
      <c r="G3554" s="3"/>
      <c r="H3554" s="3"/>
      <c r="I3554" s="3"/>
      <c r="J3554" s="3"/>
    </row>
    <row r="3555" spans="1:10" x14ac:dyDescent="0.3">
      <c r="A3555" s="3"/>
      <c r="B3555" s="3"/>
      <c r="C3555" s="3"/>
      <c r="D3555" s="3"/>
      <c r="E3555" s="3"/>
      <c r="F3555" s="3"/>
      <c r="G3555" s="3"/>
      <c r="H3555" s="3"/>
      <c r="I3555" s="3"/>
      <c r="J3555" s="3"/>
    </row>
    <row r="3556" spans="1:10" x14ac:dyDescent="0.3">
      <c r="A3556" s="3"/>
      <c r="B3556" s="3"/>
      <c r="C3556" s="3"/>
      <c r="D3556" s="3"/>
      <c r="E3556" s="3"/>
      <c r="F3556" s="3"/>
      <c r="G3556" s="3"/>
      <c r="H3556" s="3"/>
      <c r="I3556" s="3"/>
      <c r="J3556" s="3"/>
    </row>
    <row r="3557" spans="1:10" x14ac:dyDescent="0.3">
      <c r="A3557" s="3"/>
      <c r="B3557" s="3"/>
      <c r="C3557" s="3"/>
      <c r="D3557" s="3"/>
      <c r="E3557" s="3"/>
      <c r="F3557" s="3"/>
      <c r="G3557" s="3"/>
      <c r="H3557" s="3"/>
      <c r="I3557" s="3"/>
      <c r="J3557" s="3"/>
    </row>
    <row r="3558" spans="1:10" x14ac:dyDescent="0.3">
      <c r="A3558" s="3"/>
      <c r="B3558" s="3"/>
      <c r="C3558" s="3"/>
      <c r="D3558" s="3"/>
      <c r="E3558" s="3"/>
      <c r="F3558" s="3"/>
      <c r="G3558" s="3"/>
      <c r="H3558" s="3"/>
      <c r="I3558" s="3"/>
      <c r="J3558" s="3"/>
    </row>
    <row r="3559" spans="1:10" x14ac:dyDescent="0.3">
      <c r="A3559" s="3"/>
      <c r="B3559" s="3"/>
      <c r="C3559" s="3"/>
      <c r="D3559" s="3"/>
      <c r="E3559" s="3"/>
      <c r="F3559" s="3"/>
      <c r="G3559" s="3"/>
      <c r="H3559" s="3"/>
      <c r="I3559" s="3"/>
      <c r="J3559" s="3"/>
    </row>
    <row r="3560" spans="1:10" x14ac:dyDescent="0.3">
      <c r="A3560" s="3"/>
      <c r="B3560" s="3"/>
      <c r="C3560" s="3"/>
      <c r="D3560" s="3"/>
      <c r="E3560" s="3"/>
      <c r="F3560" s="3"/>
      <c r="G3560" s="3"/>
      <c r="H3560" s="3"/>
      <c r="I3560" s="3"/>
      <c r="J3560" s="3"/>
    </row>
    <row r="3561" spans="1:10" x14ac:dyDescent="0.3">
      <c r="A3561" s="3"/>
      <c r="B3561" s="3"/>
      <c r="C3561" s="3"/>
      <c r="D3561" s="3"/>
      <c r="E3561" s="3"/>
      <c r="F3561" s="3"/>
      <c r="G3561" s="3"/>
      <c r="H3561" s="3"/>
      <c r="I3561" s="3"/>
      <c r="J3561" s="3"/>
    </row>
    <row r="3562" spans="1:10" x14ac:dyDescent="0.3">
      <c r="A3562" s="3"/>
      <c r="B3562" s="3"/>
      <c r="C3562" s="3"/>
      <c r="D3562" s="3"/>
      <c r="E3562" s="3"/>
      <c r="F3562" s="3"/>
      <c r="G3562" s="3"/>
      <c r="H3562" s="3"/>
      <c r="I3562" s="3"/>
      <c r="J3562" s="3"/>
    </row>
    <row r="3563" spans="1:10" x14ac:dyDescent="0.3">
      <c r="A3563" s="3"/>
      <c r="B3563" s="3"/>
      <c r="C3563" s="3"/>
      <c r="D3563" s="3"/>
      <c r="E3563" s="3"/>
      <c r="F3563" s="3"/>
      <c r="G3563" s="3"/>
      <c r="H3563" s="3"/>
      <c r="I3563" s="3"/>
      <c r="J3563" s="3"/>
    </row>
    <row r="3564" spans="1:10" x14ac:dyDescent="0.3">
      <c r="A3564" s="3"/>
      <c r="B3564" s="3"/>
      <c r="C3564" s="3"/>
      <c r="D3564" s="3"/>
      <c r="E3564" s="3"/>
      <c r="F3564" s="3"/>
      <c r="G3564" s="3"/>
      <c r="H3564" s="3"/>
      <c r="I3564" s="3"/>
      <c r="J3564" s="3"/>
    </row>
    <row r="3565" spans="1:10" x14ac:dyDescent="0.3">
      <c r="A3565" s="3"/>
      <c r="B3565" s="3"/>
      <c r="C3565" s="3"/>
      <c r="D3565" s="3"/>
      <c r="E3565" s="3"/>
      <c r="F3565" s="3"/>
      <c r="G3565" s="3"/>
      <c r="H3565" s="3"/>
      <c r="I3565" s="3"/>
      <c r="J3565" s="3"/>
    </row>
    <row r="3566" spans="1:10" x14ac:dyDescent="0.3">
      <c r="A3566" s="3"/>
      <c r="B3566" s="3"/>
      <c r="C3566" s="3"/>
      <c r="D3566" s="3"/>
      <c r="E3566" s="3"/>
      <c r="F3566" s="3"/>
      <c r="G3566" s="3"/>
      <c r="H3566" s="3"/>
      <c r="I3566" s="3"/>
      <c r="J3566" s="3"/>
    </row>
    <row r="3567" spans="1:10" x14ac:dyDescent="0.3">
      <c r="A3567" s="3"/>
      <c r="B3567" s="3"/>
      <c r="C3567" s="3"/>
      <c r="D3567" s="3"/>
      <c r="E3567" s="3"/>
      <c r="F3567" s="3"/>
      <c r="G3567" s="3"/>
      <c r="H3567" s="3"/>
      <c r="I3567" s="3"/>
      <c r="J3567" s="3"/>
    </row>
    <row r="3568" spans="1:10" x14ac:dyDescent="0.3">
      <c r="A3568" s="3"/>
      <c r="B3568" s="3"/>
      <c r="C3568" s="3"/>
      <c r="D3568" s="3"/>
      <c r="E3568" s="3"/>
      <c r="F3568" s="3"/>
      <c r="G3568" s="3"/>
      <c r="H3568" s="3"/>
      <c r="I3568" s="3"/>
      <c r="J3568" s="3"/>
    </row>
    <row r="3569" spans="1:10" x14ac:dyDescent="0.3">
      <c r="A3569" s="3"/>
      <c r="B3569" s="3"/>
      <c r="C3569" s="3"/>
      <c r="D3569" s="3"/>
      <c r="E3569" s="3"/>
      <c r="F3569" s="3"/>
      <c r="G3569" s="3"/>
      <c r="H3569" s="3"/>
      <c r="I3569" s="3"/>
      <c r="J3569" s="3"/>
    </row>
    <row r="3570" spans="1:10" x14ac:dyDescent="0.3">
      <c r="A3570" s="3"/>
      <c r="B3570" s="3"/>
      <c r="C3570" s="3"/>
      <c r="D3570" s="3"/>
      <c r="E3570" s="3"/>
      <c r="F3570" s="3"/>
      <c r="G3570" s="3"/>
      <c r="H3570" s="3"/>
      <c r="I3570" s="3"/>
      <c r="J3570" s="3"/>
    </row>
    <row r="3571" spans="1:10" x14ac:dyDescent="0.3">
      <c r="A3571" s="3"/>
      <c r="B3571" s="3"/>
      <c r="C3571" s="3"/>
      <c r="D3571" s="3"/>
      <c r="E3571" s="3"/>
      <c r="F3571" s="3"/>
      <c r="G3571" s="3"/>
      <c r="H3571" s="3"/>
      <c r="I3571" s="3"/>
      <c r="J3571" s="3"/>
    </row>
    <row r="3572" spans="1:10" x14ac:dyDescent="0.3">
      <c r="A3572" s="3"/>
      <c r="B3572" s="3"/>
      <c r="C3572" s="3"/>
      <c r="D3572" s="3"/>
      <c r="E3572" s="3"/>
      <c r="F3572" s="3"/>
      <c r="G3572" s="3"/>
      <c r="H3572" s="3"/>
      <c r="I3572" s="3"/>
      <c r="J3572" s="3"/>
    </row>
    <row r="3573" spans="1:10" x14ac:dyDescent="0.3">
      <c r="A3573" s="3"/>
      <c r="B3573" s="3"/>
      <c r="C3573" s="3"/>
      <c r="D3573" s="3"/>
      <c r="E3573" s="3"/>
      <c r="F3573" s="3"/>
      <c r="G3573" s="3"/>
      <c r="H3573" s="3"/>
      <c r="I3573" s="3"/>
      <c r="J3573" s="3"/>
    </row>
    <row r="3574" spans="1:10" x14ac:dyDescent="0.3">
      <c r="A3574" s="3"/>
      <c r="B3574" s="3"/>
      <c r="C3574" s="3"/>
      <c r="D3574" s="3"/>
      <c r="E3574" s="3"/>
      <c r="F3574" s="3"/>
      <c r="G3574" s="3"/>
      <c r="H3574" s="3"/>
      <c r="I3574" s="3"/>
      <c r="J3574" s="3"/>
    </row>
    <row r="3575" spans="1:10" x14ac:dyDescent="0.3">
      <c r="A3575" s="3"/>
      <c r="B3575" s="3"/>
      <c r="C3575" s="3"/>
      <c r="D3575" s="3"/>
      <c r="E3575" s="3"/>
      <c r="F3575" s="3"/>
      <c r="G3575" s="3"/>
      <c r="H3575" s="3"/>
      <c r="I3575" s="3"/>
      <c r="J3575" s="3"/>
    </row>
    <row r="3576" spans="1:10" x14ac:dyDescent="0.3">
      <c r="A3576" s="3"/>
      <c r="B3576" s="3"/>
      <c r="C3576" s="3"/>
      <c r="D3576" s="3"/>
      <c r="E3576" s="3"/>
      <c r="F3576" s="3"/>
      <c r="G3576" s="3"/>
      <c r="H3576" s="3"/>
      <c r="I3576" s="3"/>
      <c r="J3576" s="3"/>
    </row>
    <row r="3577" spans="1:10" x14ac:dyDescent="0.3">
      <c r="A3577" s="3"/>
      <c r="B3577" s="3"/>
      <c r="C3577" s="3"/>
      <c r="D3577" s="3"/>
      <c r="E3577" s="3"/>
      <c r="F3577" s="3"/>
      <c r="G3577" s="3"/>
      <c r="H3577" s="3"/>
      <c r="I3577" s="3"/>
      <c r="J3577" s="3"/>
    </row>
    <row r="3578" spans="1:10" x14ac:dyDescent="0.3">
      <c r="A3578" s="3"/>
      <c r="B3578" s="3"/>
      <c r="C3578" s="3"/>
      <c r="D3578" s="3"/>
      <c r="E3578" s="3"/>
      <c r="F3578" s="3"/>
      <c r="G3578" s="3"/>
      <c r="H3578" s="3"/>
      <c r="I3578" s="3"/>
      <c r="J3578" s="3"/>
    </row>
    <row r="3579" spans="1:10" x14ac:dyDescent="0.3">
      <c r="A3579" s="3"/>
      <c r="B3579" s="3"/>
      <c r="C3579" s="3"/>
      <c r="D3579" s="3"/>
      <c r="E3579" s="3"/>
      <c r="F3579" s="3"/>
      <c r="G3579" s="3"/>
      <c r="H3579" s="3"/>
      <c r="I3579" s="3"/>
      <c r="J3579" s="3"/>
    </row>
    <row r="3580" spans="1:10" x14ac:dyDescent="0.3">
      <c r="A3580" s="3"/>
      <c r="B3580" s="3"/>
      <c r="C3580" s="3"/>
      <c r="D3580" s="3"/>
      <c r="E3580" s="3"/>
      <c r="F3580" s="3"/>
      <c r="G3580" s="3"/>
      <c r="H3580" s="3"/>
      <c r="I3580" s="3"/>
      <c r="J3580" s="3"/>
    </row>
    <row r="3581" spans="1:10" x14ac:dyDescent="0.3">
      <c r="A3581" s="3"/>
      <c r="B3581" s="3"/>
      <c r="C3581" s="3"/>
      <c r="D3581" s="3"/>
      <c r="E3581" s="3"/>
      <c r="F3581" s="3"/>
      <c r="G3581" s="3"/>
      <c r="H3581" s="3"/>
      <c r="I3581" s="3"/>
      <c r="J3581" s="3"/>
    </row>
    <row r="3582" spans="1:10" x14ac:dyDescent="0.3">
      <c r="A3582" s="3"/>
      <c r="B3582" s="3"/>
      <c r="C3582" s="3"/>
      <c r="D3582" s="3"/>
      <c r="E3582" s="3"/>
      <c r="F3582" s="3"/>
      <c r="G3582" s="3"/>
      <c r="H3582" s="3"/>
      <c r="I3582" s="3"/>
      <c r="J3582" s="3"/>
    </row>
    <row r="3583" spans="1:10" x14ac:dyDescent="0.3">
      <c r="A3583" s="3"/>
      <c r="B3583" s="3"/>
      <c r="C3583" s="3"/>
      <c r="D3583" s="3"/>
      <c r="E3583" s="3"/>
      <c r="F3583" s="3"/>
      <c r="G3583" s="3"/>
      <c r="H3583" s="3"/>
      <c r="I3583" s="3"/>
      <c r="J3583" s="3"/>
    </row>
    <row r="3584" spans="1:10" x14ac:dyDescent="0.3">
      <c r="A3584" s="3"/>
      <c r="B3584" s="3"/>
      <c r="C3584" s="3"/>
      <c r="D3584" s="3"/>
      <c r="E3584" s="3"/>
      <c r="F3584" s="3"/>
      <c r="G3584" s="3"/>
      <c r="H3584" s="3"/>
      <c r="I3584" s="3"/>
      <c r="J3584" s="3"/>
    </row>
    <row r="3585" spans="1:10" x14ac:dyDescent="0.3">
      <c r="A3585" s="3"/>
      <c r="B3585" s="3"/>
      <c r="C3585" s="3"/>
      <c r="D3585" s="3"/>
      <c r="E3585" s="3"/>
      <c r="F3585" s="3"/>
      <c r="G3585" s="3"/>
      <c r="H3585" s="3"/>
      <c r="I3585" s="3"/>
      <c r="J3585" s="3"/>
    </row>
    <row r="3586" spans="1:10" x14ac:dyDescent="0.3">
      <c r="A3586" s="3"/>
      <c r="B3586" s="3"/>
      <c r="C3586" s="3"/>
      <c r="D3586" s="3"/>
      <c r="E3586" s="3"/>
      <c r="F3586" s="3"/>
      <c r="G3586" s="3"/>
      <c r="H3586" s="3"/>
      <c r="I3586" s="3"/>
      <c r="J3586" s="3"/>
    </row>
    <row r="3587" spans="1:10" x14ac:dyDescent="0.3">
      <c r="A3587" s="3"/>
      <c r="B3587" s="3"/>
      <c r="C3587" s="3"/>
      <c r="D3587" s="3"/>
      <c r="E3587" s="3"/>
      <c r="F3587" s="3"/>
      <c r="G3587" s="3"/>
      <c r="H3587" s="3"/>
      <c r="I3587" s="3"/>
      <c r="J3587" s="3"/>
    </row>
    <row r="3588" spans="1:10" x14ac:dyDescent="0.3">
      <c r="A3588" s="3"/>
      <c r="B3588" s="3"/>
      <c r="C3588" s="3"/>
      <c r="D3588" s="3"/>
      <c r="E3588" s="3"/>
      <c r="F3588" s="3"/>
      <c r="G3588" s="3"/>
      <c r="H3588" s="3"/>
      <c r="I3588" s="3"/>
      <c r="J3588" s="3"/>
    </row>
    <row r="3589" spans="1:10" x14ac:dyDescent="0.3">
      <c r="A3589" s="3"/>
      <c r="B3589" s="3"/>
      <c r="C3589" s="3"/>
      <c r="D3589" s="3"/>
      <c r="E3589" s="3"/>
      <c r="F3589" s="3"/>
      <c r="G3589" s="3"/>
      <c r="H3589" s="3"/>
      <c r="I3589" s="3"/>
      <c r="J3589" s="3"/>
    </row>
    <row r="3590" spans="1:10" x14ac:dyDescent="0.3">
      <c r="A3590" s="3"/>
      <c r="B3590" s="3"/>
      <c r="C3590" s="3"/>
      <c r="D3590" s="3"/>
      <c r="E3590" s="3"/>
      <c r="F3590" s="3"/>
      <c r="G3590" s="3"/>
      <c r="H3590" s="3"/>
      <c r="I3590" s="3"/>
      <c r="J3590" s="3"/>
    </row>
    <row r="3591" spans="1:10" x14ac:dyDescent="0.3">
      <c r="A3591" s="3"/>
      <c r="B3591" s="3"/>
      <c r="C3591" s="3"/>
      <c r="D3591" s="3"/>
      <c r="E3591" s="3"/>
      <c r="F3591" s="3"/>
      <c r="G3591" s="3"/>
      <c r="H3591" s="3"/>
      <c r="I3591" s="3"/>
      <c r="J3591" s="3"/>
    </row>
    <row r="3592" spans="1:10" x14ac:dyDescent="0.3">
      <c r="A3592" s="3"/>
      <c r="B3592" s="3"/>
      <c r="C3592" s="3"/>
      <c r="D3592" s="3"/>
      <c r="E3592" s="3"/>
      <c r="F3592" s="3"/>
      <c r="G3592" s="3"/>
      <c r="H3592" s="3"/>
      <c r="I3592" s="3"/>
      <c r="J3592" s="3"/>
    </row>
    <row r="3593" spans="1:10" x14ac:dyDescent="0.3">
      <c r="A3593" s="3"/>
      <c r="B3593" s="3"/>
      <c r="C3593" s="3"/>
      <c r="D3593" s="3"/>
      <c r="E3593" s="3"/>
      <c r="F3593" s="3"/>
      <c r="G3593" s="3"/>
      <c r="H3593" s="3"/>
      <c r="I3593" s="3"/>
      <c r="J3593" s="3"/>
    </row>
    <row r="3594" spans="1:10" x14ac:dyDescent="0.3">
      <c r="A3594" s="3"/>
      <c r="B3594" s="3"/>
      <c r="C3594" s="3"/>
      <c r="D3594" s="3"/>
      <c r="E3594" s="3"/>
      <c r="F3594" s="3"/>
      <c r="G3594" s="3"/>
      <c r="H3594" s="3"/>
      <c r="I3594" s="3"/>
      <c r="J3594" s="3"/>
    </row>
    <row r="3595" spans="1:10" x14ac:dyDescent="0.3">
      <c r="A3595" s="3"/>
      <c r="B3595" s="3"/>
      <c r="C3595" s="3"/>
      <c r="D3595" s="3"/>
      <c r="E3595" s="3"/>
      <c r="F3595" s="3"/>
      <c r="G3595" s="3"/>
      <c r="H3595" s="3"/>
      <c r="I3595" s="3"/>
      <c r="J3595" s="3"/>
    </row>
    <row r="3596" spans="1:10" x14ac:dyDescent="0.3">
      <c r="A3596" s="3"/>
      <c r="B3596" s="3"/>
      <c r="C3596" s="3"/>
      <c r="D3596" s="3"/>
      <c r="E3596" s="3"/>
      <c r="F3596" s="3"/>
      <c r="G3596" s="3"/>
      <c r="H3596" s="3"/>
      <c r="I3596" s="3"/>
      <c r="J3596" s="3"/>
    </row>
    <row r="3597" spans="1:10" x14ac:dyDescent="0.3">
      <c r="A3597" s="3"/>
      <c r="B3597" s="3"/>
      <c r="C3597" s="3"/>
      <c r="D3597" s="3"/>
      <c r="E3597" s="3"/>
      <c r="F3597" s="3"/>
      <c r="G3597" s="3"/>
      <c r="H3597" s="3"/>
      <c r="I3597" s="3"/>
      <c r="J3597" s="3"/>
    </row>
    <row r="3598" spans="1:10" x14ac:dyDescent="0.3">
      <c r="A3598" s="3"/>
      <c r="B3598" s="3"/>
      <c r="C3598" s="3"/>
      <c r="D3598" s="3"/>
      <c r="E3598" s="3"/>
      <c r="F3598" s="3"/>
      <c r="G3598" s="3"/>
      <c r="H3598" s="3"/>
      <c r="I3598" s="3"/>
      <c r="J3598" s="3"/>
    </row>
    <row r="3599" spans="1:10" x14ac:dyDescent="0.3">
      <c r="A3599" s="3"/>
      <c r="B3599" s="3"/>
      <c r="C3599" s="3"/>
      <c r="D3599" s="3"/>
      <c r="E3599" s="3"/>
      <c r="F3599" s="3"/>
      <c r="G3599" s="3"/>
      <c r="H3599" s="3"/>
      <c r="I3599" s="3"/>
      <c r="J3599" s="3"/>
    </row>
    <row r="3600" spans="1:10" x14ac:dyDescent="0.3">
      <c r="A3600" s="3"/>
      <c r="B3600" s="3"/>
      <c r="C3600" s="3"/>
      <c r="D3600" s="3"/>
      <c r="E3600" s="3"/>
      <c r="F3600" s="3"/>
      <c r="G3600" s="3"/>
      <c r="H3600" s="3"/>
      <c r="I3600" s="3"/>
      <c r="J3600" s="3"/>
    </row>
    <row r="3601" spans="1:10" x14ac:dyDescent="0.3">
      <c r="A3601" s="3"/>
      <c r="B3601" s="3"/>
      <c r="C3601" s="3"/>
      <c r="D3601" s="3"/>
      <c r="E3601" s="3"/>
      <c r="F3601" s="3"/>
      <c r="G3601" s="3"/>
      <c r="H3601" s="3"/>
      <c r="I3601" s="3"/>
      <c r="J3601" s="3"/>
    </row>
    <row r="3602" spans="1:10" x14ac:dyDescent="0.3">
      <c r="A3602" s="3"/>
      <c r="B3602" s="3"/>
      <c r="C3602" s="3"/>
      <c r="D3602" s="3"/>
      <c r="E3602" s="3"/>
      <c r="F3602" s="3"/>
      <c r="G3602" s="3"/>
      <c r="H3602" s="3"/>
      <c r="I3602" s="3"/>
      <c r="J3602" s="3"/>
    </row>
    <row r="3603" spans="1:10" x14ac:dyDescent="0.3">
      <c r="A3603" s="3"/>
      <c r="B3603" s="3"/>
      <c r="C3603" s="3"/>
      <c r="D3603" s="3"/>
      <c r="E3603" s="3"/>
      <c r="F3603" s="3"/>
      <c r="G3603" s="3"/>
      <c r="H3603" s="3"/>
      <c r="I3603" s="3"/>
      <c r="J3603" s="3"/>
    </row>
    <row r="3604" spans="1:10" x14ac:dyDescent="0.3">
      <c r="A3604" s="3"/>
      <c r="B3604" s="3"/>
      <c r="C3604" s="3"/>
      <c r="D3604" s="3"/>
      <c r="E3604" s="3"/>
      <c r="F3604" s="3"/>
      <c r="G3604" s="3"/>
      <c r="H3604" s="3"/>
      <c r="I3604" s="3"/>
      <c r="J3604" s="3"/>
    </row>
    <row r="3605" spans="1:10" x14ac:dyDescent="0.3">
      <c r="A3605" s="3"/>
      <c r="B3605" s="3"/>
      <c r="C3605" s="3"/>
      <c r="D3605" s="3"/>
      <c r="E3605" s="3"/>
      <c r="F3605" s="3"/>
      <c r="G3605" s="3"/>
      <c r="H3605" s="3"/>
      <c r="I3605" s="3"/>
      <c r="J3605" s="3"/>
    </row>
    <row r="3606" spans="1:10" x14ac:dyDescent="0.3">
      <c r="A3606" s="3"/>
      <c r="B3606" s="3"/>
      <c r="C3606" s="3"/>
      <c r="D3606" s="3"/>
      <c r="E3606" s="3"/>
      <c r="F3606" s="3"/>
      <c r="G3606" s="3"/>
      <c r="H3606" s="3"/>
      <c r="I3606" s="3"/>
      <c r="J3606" s="3"/>
    </row>
    <row r="3607" spans="1:10" x14ac:dyDescent="0.3">
      <c r="A3607" s="3"/>
      <c r="B3607" s="3"/>
      <c r="C3607" s="3"/>
      <c r="D3607" s="3"/>
      <c r="E3607" s="3"/>
      <c r="F3607" s="3"/>
      <c r="G3607" s="3"/>
      <c r="H3607" s="3"/>
      <c r="I3607" s="3"/>
      <c r="J3607" s="3"/>
    </row>
    <row r="3608" spans="1:10" x14ac:dyDescent="0.3">
      <c r="A3608" s="3"/>
      <c r="B3608" s="3"/>
      <c r="C3608" s="3"/>
      <c r="D3608" s="3"/>
      <c r="E3608" s="3"/>
      <c r="F3608" s="3"/>
      <c r="G3608" s="3"/>
      <c r="H3608" s="3"/>
      <c r="I3608" s="3"/>
      <c r="J3608" s="3"/>
    </row>
    <row r="3609" spans="1:10" x14ac:dyDescent="0.3">
      <c r="A3609" s="3"/>
      <c r="B3609" s="3"/>
      <c r="C3609" s="3"/>
      <c r="D3609" s="3"/>
      <c r="E3609" s="3"/>
      <c r="F3609" s="3"/>
      <c r="G3609" s="3"/>
      <c r="H3609" s="3"/>
      <c r="I3609" s="3"/>
      <c r="J3609" s="3"/>
    </row>
    <row r="3610" spans="1:10" x14ac:dyDescent="0.3">
      <c r="A3610" s="3"/>
      <c r="B3610" s="3"/>
      <c r="C3610" s="3"/>
      <c r="D3610" s="3"/>
      <c r="E3610" s="3"/>
      <c r="F3610" s="3"/>
      <c r="G3610" s="3"/>
      <c r="H3610" s="3"/>
      <c r="I3610" s="3"/>
      <c r="J3610" s="3"/>
    </row>
    <row r="3611" spans="1:10" x14ac:dyDescent="0.3">
      <c r="A3611" s="3"/>
      <c r="B3611" s="3"/>
      <c r="C3611" s="3"/>
      <c r="D3611" s="3"/>
      <c r="E3611" s="3"/>
      <c r="F3611" s="3"/>
      <c r="G3611" s="3"/>
      <c r="H3611" s="3"/>
      <c r="I3611" s="3"/>
      <c r="J3611" s="3"/>
    </row>
    <row r="3612" spans="1:10" x14ac:dyDescent="0.3">
      <c r="A3612" s="3"/>
      <c r="B3612" s="3"/>
      <c r="C3612" s="3"/>
      <c r="D3612" s="3"/>
      <c r="E3612" s="3"/>
      <c r="F3612" s="3"/>
      <c r="G3612" s="3"/>
      <c r="H3612" s="3"/>
      <c r="I3612" s="3"/>
      <c r="J3612" s="3"/>
    </row>
    <row r="3613" spans="1:10" x14ac:dyDescent="0.3">
      <c r="A3613" s="3"/>
      <c r="B3613" s="3"/>
      <c r="C3613" s="3"/>
      <c r="D3613" s="3"/>
      <c r="E3613" s="3"/>
      <c r="F3613" s="3"/>
      <c r="G3613" s="3"/>
      <c r="H3613" s="3"/>
      <c r="I3613" s="3"/>
      <c r="J3613" s="3"/>
    </row>
    <row r="3614" spans="1:10" x14ac:dyDescent="0.3">
      <c r="A3614" s="3"/>
      <c r="B3614" s="3"/>
      <c r="C3614" s="3"/>
      <c r="D3614" s="3"/>
      <c r="E3614" s="3"/>
      <c r="F3614" s="3"/>
      <c r="G3614" s="3"/>
      <c r="H3614" s="3"/>
      <c r="I3614" s="3"/>
      <c r="J3614" s="3"/>
    </row>
    <row r="3615" spans="1:10" x14ac:dyDescent="0.3">
      <c r="A3615" s="3"/>
      <c r="B3615" s="3"/>
      <c r="C3615" s="3"/>
      <c r="D3615" s="3"/>
      <c r="E3615" s="3"/>
      <c r="F3615" s="3"/>
      <c r="G3615" s="3"/>
      <c r="H3615" s="3"/>
      <c r="I3615" s="3"/>
      <c r="J3615" s="3"/>
    </row>
    <row r="3616" spans="1:10" x14ac:dyDescent="0.3">
      <c r="A3616" s="3"/>
      <c r="B3616" s="3"/>
      <c r="C3616" s="3"/>
      <c r="D3616" s="3"/>
      <c r="E3616" s="3"/>
      <c r="F3616" s="3"/>
      <c r="G3616" s="3"/>
      <c r="H3616" s="3"/>
      <c r="I3616" s="3"/>
      <c r="J3616" s="3"/>
    </row>
    <row r="3617" spans="1:10" x14ac:dyDescent="0.3">
      <c r="A3617" s="3"/>
      <c r="B3617" s="3"/>
      <c r="C3617" s="3"/>
      <c r="D3617" s="3"/>
      <c r="E3617" s="3"/>
      <c r="F3617" s="3"/>
      <c r="G3617" s="3"/>
      <c r="H3617" s="3"/>
      <c r="I3617" s="3"/>
      <c r="J3617" s="3"/>
    </row>
    <row r="3618" spans="1:10" x14ac:dyDescent="0.3">
      <c r="A3618" s="3"/>
      <c r="B3618" s="3"/>
      <c r="C3618" s="3"/>
      <c r="D3618" s="3"/>
      <c r="E3618" s="3"/>
      <c r="F3618" s="3"/>
      <c r="G3618" s="3"/>
      <c r="H3618" s="3"/>
      <c r="I3618" s="3"/>
      <c r="J3618" s="3"/>
    </row>
    <row r="3619" spans="1:10" x14ac:dyDescent="0.3">
      <c r="A3619" s="3"/>
      <c r="B3619" s="3"/>
      <c r="C3619" s="3"/>
      <c r="D3619" s="3"/>
      <c r="E3619" s="3"/>
      <c r="F3619" s="3"/>
      <c r="G3619" s="3"/>
      <c r="H3619" s="3"/>
      <c r="I3619" s="3"/>
      <c r="J3619" s="3"/>
    </row>
    <row r="3620" spans="1:10" x14ac:dyDescent="0.3">
      <c r="A3620" s="3"/>
      <c r="B3620" s="3"/>
      <c r="C3620" s="3"/>
      <c r="D3620" s="3"/>
      <c r="E3620" s="3"/>
      <c r="F3620" s="3"/>
      <c r="G3620" s="3"/>
      <c r="H3620" s="3"/>
      <c r="I3620" s="3"/>
      <c r="J3620" s="3"/>
    </row>
    <row r="3621" spans="1:10" x14ac:dyDescent="0.3">
      <c r="A3621" s="3"/>
      <c r="B3621" s="3"/>
      <c r="C3621" s="3"/>
      <c r="D3621" s="3"/>
      <c r="E3621" s="3"/>
      <c r="F3621" s="3"/>
      <c r="G3621" s="3"/>
      <c r="H3621" s="3"/>
      <c r="I3621" s="3"/>
      <c r="J3621" s="3"/>
    </row>
    <row r="3622" spans="1:10" x14ac:dyDescent="0.3">
      <c r="A3622" s="3"/>
      <c r="B3622" s="3"/>
      <c r="C3622" s="3"/>
      <c r="D3622" s="3"/>
      <c r="E3622" s="3"/>
      <c r="F3622" s="3"/>
      <c r="G3622" s="3"/>
      <c r="H3622" s="3"/>
      <c r="I3622" s="3"/>
      <c r="J3622" s="3"/>
    </row>
    <row r="3623" spans="1:10" x14ac:dyDescent="0.3">
      <c r="A3623" s="3"/>
      <c r="B3623" s="3"/>
      <c r="C3623" s="3"/>
      <c r="D3623" s="3"/>
      <c r="E3623" s="3"/>
      <c r="F3623" s="3"/>
      <c r="G3623" s="3"/>
      <c r="H3623" s="3"/>
      <c r="I3623" s="3"/>
      <c r="J3623" s="3"/>
    </row>
    <row r="3624" spans="1:10" x14ac:dyDescent="0.3">
      <c r="A3624" s="3"/>
      <c r="B3624" s="3"/>
      <c r="C3624" s="3"/>
      <c r="D3624" s="3"/>
      <c r="E3624" s="3"/>
      <c r="F3624" s="3"/>
      <c r="G3624" s="3"/>
      <c r="H3624" s="3"/>
      <c r="I3624" s="3"/>
      <c r="J3624" s="3"/>
    </row>
    <row r="3625" spans="1:10" x14ac:dyDescent="0.3">
      <c r="A3625" s="3"/>
      <c r="B3625" s="3"/>
      <c r="C3625" s="3"/>
      <c r="D3625" s="3"/>
      <c r="E3625" s="3"/>
      <c r="F3625" s="3"/>
      <c r="G3625" s="3"/>
      <c r="H3625" s="3"/>
      <c r="I3625" s="3"/>
      <c r="J3625" s="3"/>
    </row>
    <row r="3626" spans="1:10" x14ac:dyDescent="0.3">
      <c r="A3626" s="3"/>
      <c r="B3626" s="3"/>
      <c r="C3626" s="3"/>
      <c r="D3626" s="3"/>
      <c r="E3626" s="3"/>
      <c r="F3626" s="3"/>
      <c r="G3626" s="3"/>
      <c r="H3626" s="3"/>
      <c r="I3626" s="3"/>
      <c r="J3626" s="3"/>
    </row>
    <row r="3627" spans="1:10" x14ac:dyDescent="0.3">
      <c r="A3627" s="3"/>
      <c r="B3627" s="3"/>
      <c r="C3627" s="3"/>
      <c r="D3627" s="3"/>
      <c r="E3627" s="3"/>
      <c r="F3627" s="3"/>
      <c r="G3627" s="3"/>
      <c r="H3627" s="3"/>
      <c r="I3627" s="3"/>
      <c r="J3627" s="3"/>
    </row>
    <row r="3628" spans="1:10" x14ac:dyDescent="0.3">
      <c r="A3628" s="3"/>
      <c r="B3628" s="3"/>
      <c r="C3628" s="3"/>
      <c r="D3628" s="3"/>
      <c r="E3628" s="3"/>
      <c r="F3628" s="3"/>
      <c r="G3628" s="3"/>
      <c r="H3628" s="3"/>
      <c r="I3628" s="3"/>
      <c r="J3628" s="3"/>
    </row>
    <row r="3629" spans="1:10" x14ac:dyDescent="0.3">
      <c r="A3629" s="3"/>
      <c r="B3629" s="3"/>
      <c r="C3629" s="3"/>
      <c r="D3629" s="3"/>
      <c r="E3629" s="3"/>
      <c r="F3629" s="3"/>
      <c r="G3629" s="3"/>
      <c r="H3629" s="3"/>
      <c r="I3629" s="3"/>
      <c r="J3629" s="3"/>
    </row>
    <row r="3630" spans="1:10" x14ac:dyDescent="0.3">
      <c r="A3630" s="3"/>
      <c r="B3630" s="3"/>
      <c r="C3630" s="3"/>
      <c r="D3630" s="3"/>
      <c r="E3630" s="3"/>
      <c r="F3630" s="3"/>
      <c r="G3630" s="3"/>
      <c r="H3630" s="3"/>
      <c r="I3630" s="3"/>
      <c r="J3630" s="3"/>
    </row>
    <row r="3631" spans="1:10" x14ac:dyDescent="0.3">
      <c r="A3631" s="3"/>
      <c r="B3631" s="3"/>
      <c r="C3631" s="3"/>
      <c r="D3631" s="3"/>
      <c r="E3631" s="3"/>
      <c r="F3631" s="3"/>
      <c r="G3631" s="3"/>
      <c r="H3631" s="3"/>
      <c r="I3631" s="3"/>
      <c r="J3631" s="3"/>
    </row>
    <row r="3632" spans="1:10" x14ac:dyDescent="0.3">
      <c r="A3632" s="3"/>
      <c r="B3632" s="3"/>
      <c r="C3632" s="3"/>
      <c r="D3632" s="3"/>
      <c r="E3632" s="3"/>
      <c r="F3632" s="3"/>
      <c r="G3632" s="3"/>
      <c r="H3632" s="3"/>
      <c r="I3632" s="3"/>
      <c r="J3632" s="3"/>
    </row>
    <row r="3633" spans="1:10" x14ac:dyDescent="0.3">
      <c r="A3633" s="3"/>
      <c r="B3633" s="3"/>
      <c r="C3633" s="3"/>
      <c r="D3633" s="3"/>
      <c r="E3633" s="3"/>
      <c r="F3633" s="3"/>
      <c r="G3633" s="3"/>
      <c r="H3633" s="3"/>
      <c r="I3633" s="3"/>
      <c r="J3633" s="3"/>
    </row>
    <row r="3634" spans="1:10" x14ac:dyDescent="0.3">
      <c r="A3634" s="3"/>
      <c r="B3634" s="3"/>
      <c r="C3634" s="3"/>
      <c r="D3634" s="3"/>
      <c r="E3634" s="3"/>
      <c r="F3634" s="3"/>
      <c r="G3634" s="3"/>
      <c r="H3634" s="3"/>
      <c r="I3634" s="3"/>
      <c r="J3634" s="3"/>
    </row>
    <row r="3635" spans="1:10" x14ac:dyDescent="0.3">
      <c r="A3635" s="3"/>
      <c r="B3635" s="3"/>
      <c r="C3635" s="3"/>
      <c r="D3635" s="3"/>
      <c r="E3635" s="3"/>
      <c r="F3635" s="3"/>
      <c r="G3635" s="3"/>
      <c r="H3635" s="3"/>
      <c r="I3635" s="3"/>
      <c r="J3635" s="3"/>
    </row>
    <row r="3636" spans="1:10" x14ac:dyDescent="0.3">
      <c r="A3636" s="3"/>
      <c r="B3636" s="3"/>
      <c r="C3636" s="3"/>
      <c r="D3636" s="3"/>
      <c r="E3636" s="3"/>
      <c r="F3636" s="3"/>
      <c r="G3636" s="3"/>
      <c r="H3636" s="3"/>
      <c r="I3636" s="3"/>
      <c r="J3636" s="3"/>
    </row>
    <row r="3637" spans="1:10" x14ac:dyDescent="0.3">
      <c r="A3637" s="3"/>
      <c r="B3637" s="3"/>
      <c r="C3637" s="3"/>
      <c r="D3637" s="3"/>
      <c r="E3637" s="3"/>
      <c r="F3637" s="3"/>
      <c r="G3637" s="3"/>
      <c r="H3637" s="3"/>
      <c r="I3637" s="3"/>
      <c r="J3637" s="3"/>
    </row>
    <row r="3638" spans="1:10" x14ac:dyDescent="0.3">
      <c r="A3638" s="3"/>
      <c r="B3638" s="3"/>
      <c r="C3638" s="3"/>
      <c r="D3638" s="3"/>
      <c r="E3638" s="3"/>
      <c r="F3638" s="3"/>
      <c r="G3638" s="3"/>
      <c r="H3638" s="3"/>
      <c r="I3638" s="3"/>
      <c r="J3638" s="3"/>
    </row>
    <row r="3639" spans="1:10" x14ac:dyDescent="0.3">
      <c r="A3639" s="3"/>
      <c r="B3639" s="3"/>
      <c r="C3639" s="3"/>
      <c r="D3639" s="3"/>
      <c r="E3639" s="3"/>
      <c r="F3639" s="3"/>
      <c r="G3639" s="3"/>
      <c r="H3639" s="3"/>
      <c r="I3639" s="3"/>
      <c r="J3639" s="3"/>
    </row>
    <row r="3640" spans="1:10" x14ac:dyDescent="0.3">
      <c r="A3640" s="3"/>
      <c r="B3640" s="3"/>
      <c r="C3640" s="3"/>
      <c r="D3640" s="3"/>
      <c r="E3640" s="3"/>
      <c r="F3640" s="3"/>
      <c r="G3640" s="3"/>
      <c r="H3640" s="3"/>
      <c r="I3640" s="3"/>
      <c r="J3640" s="3"/>
    </row>
    <row r="3641" spans="1:10" x14ac:dyDescent="0.3">
      <c r="A3641" s="3"/>
      <c r="B3641" s="3"/>
      <c r="C3641" s="3"/>
      <c r="D3641" s="3"/>
      <c r="E3641" s="3"/>
      <c r="F3641" s="3"/>
      <c r="G3641" s="3"/>
      <c r="H3641" s="3"/>
      <c r="I3641" s="3"/>
      <c r="J3641" s="3"/>
    </row>
    <row r="3642" spans="1:10" x14ac:dyDescent="0.3">
      <c r="A3642" s="3"/>
      <c r="B3642" s="3"/>
      <c r="C3642" s="3"/>
      <c r="D3642" s="3"/>
      <c r="E3642" s="3"/>
      <c r="F3642" s="3"/>
      <c r="G3642" s="3"/>
      <c r="H3642" s="3"/>
      <c r="I3642" s="3"/>
      <c r="J3642" s="3"/>
    </row>
    <row r="3643" spans="1:10" x14ac:dyDescent="0.3">
      <c r="A3643" s="3"/>
      <c r="B3643" s="3"/>
      <c r="C3643" s="3"/>
      <c r="D3643" s="3"/>
      <c r="E3643" s="3"/>
      <c r="F3643" s="3"/>
      <c r="G3643" s="3"/>
      <c r="H3643" s="3"/>
      <c r="I3643" s="3"/>
      <c r="J3643" s="3"/>
    </row>
    <row r="3644" spans="1:10" x14ac:dyDescent="0.3">
      <c r="A3644" s="3"/>
      <c r="B3644" s="3"/>
      <c r="C3644" s="3"/>
      <c r="D3644" s="3"/>
      <c r="E3644" s="3"/>
      <c r="F3644" s="3"/>
      <c r="G3644" s="3"/>
      <c r="H3644" s="3"/>
      <c r="I3644" s="3"/>
      <c r="J3644" s="3"/>
    </row>
    <row r="3645" spans="1:10" x14ac:dyDescent="0.3">
      <c r="A3645" s="3"/>
      <c r="B3645" s="3"/>
      <c r="C3645" s="3"/>
      <c r="D3645" s="3"/>
      <c r="E3645" s="3"/>
      <c r="F3645" s="3"/>
      <c r="G3645" s="3"/>
      <c r="H3645" s="3"/>
      <c r="I3645" s="3"/>
      <c r="J3645" s="3"/>
    </row>
    <row r="3646" spans="1:10" x14ac:dyDescent="0.3">
      <c r="A3646" s="3"/>
      <c r="B3646" s="3"/>
      <c r="C3646" s="3"/>
      <c r="D3646" s="3"/>
      <c r="E3646" s="3"/>
      <c r="F3646" s="3"/>
      <c r="G3646" s="3"/>
      <c r="H3646" s="3"/>
      <c r="I3646" s="3"/>
      <c r="J3646" s="3"/>
    </row>
    <row r="3647" spans="1:10" x14ac:dyDescent="0.3">
      <c r="A3647" s="3"/>
      <c r="B3647" s="3"/>
      <c r="C3647" s="3"/>
      <c r="D3647" s="3"/>
      <c r="E3647" s="3"/>
      <c r="F3647" s="3"/>
      <c r="G3647" s="3"/>
      <c r="H3647" s="3"/>
      <c r="I3647" s="3"/>
      <c r="J3647" s="3"/>
    </row>
    <row r="3648" spans="1:10" x14ac:dyDescent="0.3">
      <c r="A3648" s="3"/>
      <c r="B3648" s="3"/>
      <c r="C3648" s="3"/>
      <c r="D3648" s="3"/>
      <c r="E3648" s="3"/>
      <c r="F3648" s="3"/>
      <c r="G3648" s="3"/>
      <c r="H3648" s="3"/>
      <c r="I3648" s="3"/>
      <c r="J3648" s="3"/>
    </row>
    <row r="3649" spans="1:10" x14ac:dyDescent="0.3">
      <c r="A3649" s="3"/>
      <c r="B3649" s="3"/>
      <c r="C3649" s="3"/>
      <c r="D3649" s="3"/>
      <c r="E3649" s="3"/>
      <c r="F3649" s="3"/>
      <c r="G3649" s="3"/>
      <c r="H3649" s="3"/>
      <c r="I3649" s="3"/>
      <c r="J3649" s="3"/>
    </row>
    <row r="3650" spans="1:10" x14ac:dyDescent="0.3">
      <c r="A3650" s="3"/>
      <c r="B3650" s="3"/>
      <c r="C3650" s="3"/>
      <c r="D3650" s="3"/>
      <c r="E3650" s="3"/>
      <c r="F3650" s="3"/>
      <c r="G3650" s="3"/>
      <c r="H3650" s="3"/>
      <c r="I3650" s="3"/>
      <c r="J3650" s="3"/>
    </row>
    <row r="3651" spans="1:10" x14ac:dyDescent="0.3">
      <c r="A3651" s="3"/>
      <c r="B3651" s="3"/>
      <c r="C3651" s="3"/>
      <c r="D3651" s="3"/>
      <c r="E3651" s="3"/>
      <c r="F3651" s="3"/>
      <c r="G3651" s="3"/>
      <c r="H3651" s="3"/>
      <c r="I3651" s="3"/>
      <c r="J3651" s="3"/>
    </row>
    <row r="3652" spans="1:10" x14ac:dyDescent="0.3">
      <c r="A3652" s="3"/>
      <c r="B3652" s="3"/>
      <c r="C3652" s="3"/>
      <c r="D3652" s="3"/>
      <c r="E3652" s="3"/>
      <c r="F3652" s="3"/>
      <c r="G3652" s="3"/>
      <c r="H3652" s="3"/>
      <c r="I3652" s="3"/>
      <c r="J3652" s="3"/>
    </row>
    <row r="3653" spans="1:10" x14ac:dyDescent="0.3">
      <c r="A3653" s="3"/>
      <c r="B3653" s="3"/>
      <c r="C3653" s="3"/>
      <c r="D3653" s="3"/>
      <c r="E3653" s="3"/>
      <c r="F3653" s="3"/>
      <c r="G3653" s="3"/>
      <c r="H3653" s="3"/>
      <c r="I3653" s="3"/>
      <c r="J3653" s="3"/>
    </row>
    <row r="3654" spans="1:10" x14ac:dyDescent="0.3">
      <c r="A3654" s="3"/>
      <c r="B3654" s="3"/>
      <c r="C3654" s="3"/>
      <c r="D3654" s="3"/>
      <c r="E3654" s="3"/>
      <c r="F3654" s="3"/>
      <c r="G3654" s="3"/>
      <c r="H3654" s="3"/>
      <c r="I3654" s="3"/>
      <c r="J3654" s="3"/>
    </row>
    <row r="3655" spans="1:10" x14ac:dyDescent="0.3">
      <c r="A3655" s="3"/>
      <c r="B3655" s="3"/>
      <c r="C3655" s="3"/>
      <c r="D3655" s="3"/>
      <c r="E3655" s="3"/>
      <c r="F3655" s="3"/>
      <c r="G3655" s="3"/>
      <c r="H3655" s="3"/>
      <c r="I3655" s="3"/>
      <c r="J3655" s="3"/>
    </row>
    <row r="3656" spans="1:10" x14ac:dyDescent="0.3">
      <c r="A3656" s="3"/>
      <c r="B3656" s="3"/>
      <c r="C3656" s="3"/>
      <c r="D3656" s="3"/>
      <c r="E3656" s="3"/>
      <c r="F3656" s="3"/>
      <c r="G3656" s="3"/>
      <c r="H3656" s="3"/>
      <c r="I3656" s="3"/>
      <c r="J3656" s="3"/>
    </row>
    <row r="3657" spans="1:10" x14ac:dyDescent="0.3">
      <c r="A3657" s="3"/>
      <c r="B3657" s="3"/>
      <c r="C3657" s="3"/>
      <c r="D3657" s="3"/>
      <c r="E3657" s="3"/>
      <c r="F3657" s="3"/>
      <c r="G3657" s="3"/>
      <c r="H3657" s="3"/>
      <c r="I3657" s="3"/>
      <c r="J3657" s="3"/>
    </row>
    <row r="3658" spans="1:10" x14ac:dyDescent="0.3">
      <c r="A3658" s="3"/>
      <c r="B3658" s="3"/>
      <c r="C3658" s="3"/>
      <c r="D3658" s="3"/>
      <c r="E3658" s="3"/>
      <c r="F3658" s="3"/>
      <c r="G3658" s="3"/>
      <c r="H3658" s="3"/>
      <c r="I3658" s="3"/>
      <c r="J3658" s="3"/>
    </row>
    <row r="3659" spans="1:10" x14ac:dyDescent="0.3">
      <c r="A3659" s="3"/>
      <c r="B3659" s="3"/>
      <c r="C3659" s="3"/>
      <c r="D3659" s="3"/>
      <c r="E3659" s="3"/>
      <c r="F3659" s="3"/>
      <c r="G3659" s="3"/>
      <c r="H3659" s="3"/>
      <c r="I3659" s="3"/>
      <c r="J3659" s="3"/>
    </row>
    <row r="3660" spans="1:10" x14ac:dyDescent="0.3">
      <c r="A3660" s="3"/>
      <c r="B3660" s="3"/>
      <c r="C3660" s="3"/>
      <c r="D3660" s="3"/>
      <c r="E3660" s="3"/>
      <c r="F3660" s="3"/>
      <c r="G3660" s="3"/>
      <c r="H3660" s="3"/>
      <c r="I3660" s="3"/>
      <c r="J3660" s="3"/>
    </row>
    <row r="3661" spans="1:10" x14ac:dyDescent="0.3">
      <c r="A3661" s="3"/>
      <c r="B3661" s="3"/>
      <c r="C3661" s="3"/>
      <c r="D3661" s="3"/>
      <c r="E3661" s="3"/>
      <c r="F3661" s="3"/>
      <c r="G3661" s="3"/>
      <c r="H3661" s="3"/>
      <c r="I3661" s="3"/>
      <c r="J3661" s="3"/>
    </row>
    <row r="3662" spans="1:10" x14ac:dyDescent="0.3">
      <c r="A3662" s="3"/>
      <c r="B3662" s="3"/>
      <c r="C3662" s="3"/>
      <c r="D3662" s="3"/>
      <c r="E3662" s="3"/>
      <c r="F3662" s="3"/>
      <c r="G3662" s="3"/>
      <c r="H3662" s="3"/>
      <c r="I3662" s="3"/>
      <c r="J3662" s="3"/>
    </row>
    <row r="3663" spans="1:10" x14ac:dyDescent="0.3">
      <c r="A3663" s="3"/>
      <c r="B3663" s="3"/>
      <c r="C3663" s="3"/>
      <c r="D3663" s="3"/>
      <c r="E3663" s="3"/>
      <c r="F3663" s="3"/>
      <c r="G3663" s="3"/>
      <c r="H3663" s="3"/>
      <c r="I3663" s="3"/>
      <c r="J3663" s="3"/>
    </row>
    <row r="3664" spans="1:10" x14ac:dyDescent="0.3">
      <c r="A3664" s="3"/>
      <c r="B3664" s="3"/>
      <c r="C3664" s="3"/>
      <c r="D3664" s="3"/>
      <c r="E3664" s="3"/>
      <c r="F3664" s="3"/>
      <c r="G3664" s="3"/>
      <c r="H3664" s="3"/>
      <c r="I3664" s="3"/>
      <c r="J3664" s="3"/>
    </row>
    <row r="3665" spans="1:10" x14ac:dyDescent="0.3">
      <c r="A3665" s="3"/>
      <c r="B3665" s="3"/>
      <c r="C3665" s="3"/>
      <c r="D3665" s="3"/>
      <c r="E3665" s="3"/>
      <c r="F3665" s="3"/>
      <c r="G3665" s="3"/>
      <c r="H3665" s="3"/>
      <c r="I3665" s="3"/>
      <c r="J3665" s="3"/>
    </row>
    <row r="3666" spans="1:10" x14ac:dyDescent="0.3">
      <c r="A3666" s="3"/>
      <c r="B3666" s="3"/>
      <c r="C3666" s="3"/>
      <c r="D3666" s="3"/>
      <c r="E3666" s="3"/>
      <c r="F3666" s="3"/>
      <c r="G3666" s="3"/>
      <c r="H3666" s="3"/>
      <c r="I3666" s="3"/>
      <c r="J3666" s="3"/>
    </row>
    <row r="3667" spans="1:10" x14ac:dyDescent="0.3">
      <c r="A3667" s="3"/>
      <c r="B3667" s="3"/>
      <c r="C3667" s="3"/>
      <c r="D3667" s="3"/>
      <c r="E3667" s="3"/>
      <c r="F3667" s="3"/>
      <c r="G3667" s="3"/>
      <c r="H3667" s="3"/>
      <c r="I3667" s="3"/>
      <c r="J3667" s="3"/>
    </row>
    <row r="3668" spans="1:10" x14ac:dyDescent="0.3">
      <c r="A3668" s="3"/>
      <c r="B3668" s="3"/>
      <c r="C3668" s="3"/>
      <c r="D3668" s="3"/>
      <c r="E3668" s="3"/>
      <c r="F3668" s="3"/>
      <c r="G3668" s="3"/>
      <c r="H3668" s="3"/>
      <c r="I3668" s="3"/>
      <c r="J3668" s="3"/>
    </row>
    <row r="3669" spans="1:10" x14ac:dyDescent="0.3">
      <c r="A3669" s="3"/>
      <c r="B3669" s="3"/>
      <c r="C3669" s="3"/>
      <c r="D3669" s="3"/>
      <c r="E3669" s="3"/>
      <c r="F3669" s="3"/>
      <c r="G3669" s="3"/>
      <c r="H3669" s="3"/>
      <c r="I3669" s="3"/>
      <c r="J3669" s="3"/>
    </row>
    <row r="3670" spans="1:10" x14ac:dyDescent="0.3">
      <c r="A3670" s="3"/>
      <c r="B3670" s="3"/>
      <c r="C3670" s="3"/>
      <c r="D3670" s="3"/>
      <c r="E3670" s="3"/>
      <c r="F3670" s="3"/>
      <c r="G3670" s="3"/>
      <c r="H3670" s="3"/>
      <c r="I3670" s="3"/>
      <c r="J3670" s="3"/>
    </row>
    <row r="3671" spans="1:10" x14ac:dyDescent="0.3">
      <c r="A3671" s="3"/>
      <c r="B3671" s="3"/>
      <c r="C3671" s="3"/>
      <c r="D3671" s="3"/>
      <c r="E3671" s="3"/>
      <c r="F3671" s="3"/>
      <c r="G3671" s="3"/>
      <c r="H3671" s="3"/>
      <c r="I3671" s="3"/>
      <c r="J3671" s="3"/>
    </row>
    <row r="3672" spans="1:10" x14ac:dyDescent="0.3">
      <c r="A3672" s="3"/>
      <c r="B3672" s="3"/>
      <c r="C3672" s="3"/>
      <c r="D3672" s="3"/>
      <c r="E3672" s="3"/>
      <c r="F3672" s="3"/>
      <c r="G3672" s="3"/>
      <c r="H3672" s="3"/>
      <c r="I3672" s="3"/>
      <c r="J3672" s="3"/>
    </row>
    <row r="3673" spans="1:10" x14ac:dyDescent="0.3">
      <c r="A3673" s="3"/>
      <c r="B3673" s="3"/>
      <c r="C3673" s="3"/>
      <c r="D3673" s="3"/>
      <c r="E3673" s="3"/>
      <c r="F3673" s="3"/>
      <c r="G3673" s="3"/>
      <c r="H3673" s="3"/>
      <c r="I3673" s="3"/>
      <c r="J3673" s="3"/>
    </row>
    <row r="3674" spans="1:10" x14ac:dyDescent="0.3">
      <c r="A3674" s="3"/>
      <c r="B3674" s="3"/>
      <c r="C3674" s="3"/>
      <c r="D3674" s="3"/>
      <c r="E3674" s="3"/>
      <c r="F3674" s="3"/>
      <c r="G3674" s="3"/>
      <c r="H3674" s="3"/>
      <c r="I3674" s="3"/>
      <c r="J3674" s="3"/>
    </row>
    <row r="3675" spans="1:10" x14ac:dyDescent="0.3">
      <c r="A3675" s="3"/>
      <c r="B3675" s="3"/>
      <c r="C3675" s="3"/>
      <c r="D3675" s="3"/>
      <c r="E3675" s="3"/>
      <c r="F3675" s="3"/>
      <c r="G3675" s="3"/>
      <c r="H3675" s="3"/>
      <c r="I3675" s="3"/>
      <c r="J3675" s="3"/>
    </row>
    <row r="3676" spans="1:10" x14ac:dyDescent="0.3">
      <c r="A3676" s="3"/>
      <c r="B3676" s="3"/>
      <c r="C3676" s="3"/>
      <c r="D3676" s="3"/>
      <c r="E3676" s="3"/>
      <c r="F3676" s="3"/>
      <c r="G3676" s="3"/>
      <c r="H3676" s="3"/>
      <c r="I3676" s="3"/>
      <c r="J3676" s="3"/>
    </row>
    <row r="3677" spans="1:10" x14ac:dyDescent="0.3">
      <c r="A3677" s="3"/>
      <c r="B3677" s="3"/>
      <c r="C3677" s="3"/>
      <c r="D3677" s="3"/>
      <c r="E3677" s="3"/>
      <c r="F3677" s="3"/>
      <c r="G3677" s="3"/>
      <c r="H3677" s="3"/>
      <c r="I3677" s="3"/>
      <c r="J3677" s="3"/>
    </row>
    <row r="3678" spans="1:10" x14ac:dyDescent="0.3">
      <c r="A3678" s="3"/>
      <c r="B3678" s="3"/>
      <c r="C3678" s="3"/>
      <c r="D3678" s="3"/>
      <c r="E3678" s="3"/>
      <c r="F3678" s="3"/>
      <c r="G3678" s="3"/>
      <c r="H3678" s="3"/>
      <c r="I3678" s="3"/>
      <c r="J3678" s="3"/>
    </row>
    <row r="3679" spans="1:10" x14ac:dyDescent="0.3">
      <c r="A3679" s="3"/>
      <c r="B3679" s="3"/>
      <c r="C3679" s="3"/>
      <c r="D3679" s="3"/>
      <c r="E3679" s="3"/>
      <c r="F3679" s="3"/>
      <c r="G3679" s="3"/>
      <c r="H3679" s="3"/>
      <c r="I3679" s="3"/>
      <c r="J3679" s="3"/>
    </row>
    <row r="3680" spans="1:10" x14ac:dyDescent="0.3">
      <c r="A3680" s="3"/>
      <c r="B3680" s="3"/>
      <c r="C3680" s="3"/>
      <c r="D3680" s="3"/>
      <c r="E3680" s="3"/>
      <c r="F3680" s="3"/>
      <c r="G3680" s="3"/>
      <c r="H3680" s="3"/>
      <c r="I3680" s="3"/>
      <c r="J3680" s="3"/>
    </row>
    <row r="3681" spans="1:10" x14ac:dyDescent="0.3">
      <c r="A3681" s="3"/>
      <c r="B3681" s="3"/>
      <c r="C3681" s="3"/>
      <c r="D3681" s="3"/>
      <c r="E3681" s="3"/>
      <c r="F3681" s="3"/>
      <c r="G3681" s="3"/>
      <c r="H3681" s="3"/>
      <c r="I3681" s="3"/>
      <c r="J3681" s="3"/>
    </row>
    <row r="3682" spans="1:10" x14ac:dyDescent="0.3">
      <c r="A3682" s="3"/>
      <c r="B3682" s="3"/>
      <c r="C3682" s="3"/>
      <c r="D3682" s="3"/>
      <c r="E3682" s="3"/>
      <c r="F3682" s="3"/>
      <c r="G3682" s="3"/>
      <c r="H3682" s="3"/>
      <c r="I3682" s="3"/>
      <c r="J3682" s="3"/>
    </row>
    <row r="3683" spans="1:10" x14ac:dyDescent="0.3">
      <c r="A3683" s="3"/>
      <c r="B3683" s="3"/>
      <c r="C3683" s="3"/>
      <c r="D3683" s="3"/>
      <c r="E3683" s="3"/>
      <c r="F3683" s="3"/>
      <c r="G3683" s="3"/>
      <c r="H3683" s="3"/>
      <c r="I3683" s="3"/>
      <c r="J3683" s="3"/>
    </row>
    <row r="3684" spans="1:10" x14ac:dyDescent="0.3">
      <c r="A3684" s="3"/>
      <c r="B3684" s="3"/>
      <c r="C3684" s="3"/>
      <c r="D3684" s="3"/>
      <c r="E3684" s="3"/>
      <c r="F3684" s="3"/>
      <c r="G3684" s="3"/>
      <c r="H3684" s="3"/>
      <c r="I3684" s="3"/>
      <c r="J3684" s="3"/>
    </row>
    <row r="3685" spans="1:10" x14ac:dyDescent="0.3">
      <c r="A3685" s="3"/>
      <c r="B3685" s="3"/>
      <c r="C3685" s="3"/>
      <c r="D3685" s="3"/>
      <c r="E3685" s="3"/>
      <c r="F3685" s="3"/>
      <c r="G3685" s="3"/>
      <c r="H3685" s="3"/>
      <c r="I3685" s="3"/>
      <c r="J3685" s="3"/>
    </row>
    <row r="3686" spans="1:10" x14ac:dyDescent="0.3">
      <c r="A3686" s="3"/>
      <c r="B3686" s="3"/>
      <c r="C3686" s="3"/>
      <c r="D3686" s="3"/>
      <c r="E3686" s="3"/>
      <c r="F3686" s="3"/>
      <c r="G3686" s="3"/>
      <c r="H3686" s="3"/>
      <c r="I3686" s="3"/>
      <c r="J3686" s="3"/>
    </row>
    <row r="3687" spans="1:10" x14ac:dyDescent="0.3">
      <c r="A3687" s="3"/>
      <c r="B3687" s="3"/>
      <c r="C3687" s="3"/>
      <c r="D3687" s="3"/>
      <c r="E3687" s="3"/>
      <c r="F3687" s="3"/>
      <c r="G3687" s="3"/>
      <c r="H3687" s="3"/>
      <c r="I3687" s="3"/>
      <c r="J3687" s="3"/>
    </row>
    <row r="3688" spans="1:10" x14ac:dyDescent="0.3">
      <c r="A3688" s="3"/>
      <c r="B3688" s="3"/>
      <c r="C3688" s="3"/>
      <c r="D3688" s="3"/>
      <c r="E3688" s="3"/>
      <c r="F3688" s="3"/>
      <c r="G3688" s="3"/>
      <c r="H3688" s="3"/>
      <c r="I3688" s="3"/>
      <c r="J3688" s="3"/>
    </row>
    <row r="3689" spans="1:10" x14ac:dyDescent="0.3">
      <c r="A3689" s="3"/>
      <c r="B3689" s="3"/>
      <c r="C3689" s="3"/>
      <c r="D3689" s="3"/>
      <c r="E3689" s="3"/>
      <c r="F3689" s="3"/>
      <c r="G3689" s="3"/>
      <c r="H3689" s="3"/>
      <c r="I3689" s="3"/>
      <c r="J3689" s="3"/>
    </row>
    <row r="3690" spans="1:10" x14ac:dyDescent="0.3">
      <c r="A3690" s="3"/>
      <c r="B3690" s="3"/>
      <c r="C3690" s="3"/>
      <c r="D3690" s="3"/>
      <c r="E3690" s="3"/>
      <c r="F3690" s="3"/>
      <c r="G3690" s="3"/>
      <c r="H3690" s="3"/>
      <c r="I3690" s="3"/>
      <c r="J3690" s="3"/>
    </row>
    <row r="3691" spans="1:10" x14ac:dyDescent="0.3">
      <c r="A3691" s="3"/>
      <c r="B3691" s="3"/>
      <c r="C3691" s="3"/>
      <c r="D3691" s="3"/>
      <c r="E3691" s="3"/>
      <c r="F3691" s="3"/>
      <c r="G3691" s="3"/>
      <c r="H3691" s="3"/>
      <c r="I3691" s="3"/>
      <c r="J3691" s="3"/>
    </row>
    <row r="3692" spans="1:10" x14ac:dyDescent="0.3">
      <c r="A3692" s="3"/>
      <c r="B3692" s="3"/>
      <c r="C3692" s="3"/>
      <c r="D3692" s="3"/>
      <c r="E3692" s="3"/>
      <c r="F3692" s="3"/>
      <c r="G3692" s="3"/>
      <c r="H3692" s="3"/>
      <c r="I3692" s="3"/>
      <c r="J3692" s="3"/>
    </row>
    <row r="3693" spans="1:10" x14ac:dyDescent="0.3">
      <c r="A3693" s="3"/>
      <c r="B3693" s="3"/>
      <c r="C3693" s="3"/>
      <c r="D3693" s="3"/>
      <c r="E3693" s="3"/>
      <c r="F3693" s="3"/>
      <c r="G3693" s="3"/>
      <c r="H3693" s="3"/>
      <c r="I3693" s="3"/>
      <c r="J3693" s="3"/>
    </row>
    <row r="3694" spans="1:10" x14ac:dyDescent="0.3">
      <c r="A3694" s="3"/>
      <c r="B3694" s="3"/>
      <c r="C3694" s="3"/>
      <c r="D3694" s="3"/>
      <c r="E3694" s="3"/>
      <c r="F3694" s="3"/>
      <c r="G3694" s="3"/>
      <c r="H3694" s="3"/>
      <c r="I3694" s="3"/>
      <c r="J3694" s="3"/>
    </row>
    <row r="3695" spans="1:10" x14ac:dyDescent="0.3">
      <c r="A3695" s="3"/>
      <c r="B3695" s="3"/>
      <c r="C3695" s="3"/>
      <c r="D3695" s="3"/>
      <c r="E3695" s="3"/>
      <c r="F3695" s="3"/>
      <c r="G3695" s="3"/>
      <c r="H3695" s="3"/>
      <c r="I3695" s="3"/>
      <c r="J3695" s="3"/>
    </row>
    <row r="3696" spans="1:10" x14ac:dyDescent="0.3">
      <c r="A3696" s="3"/>
      <c r="B3696" s="3"/>
      <c r="C3696" s="3"/>
      <c r="D3696" s="3"/>
      <c r="E3696" s="3"/>
      <c r="F3696" s="3"/>
      <c r="G3696" s="3"/>
      <c r="H3696" s="3"/>
      <c r="I3696" s="3"/>
      <c r="J3696" s="3"/>
    </row>
    <row r="3697" spans="1:10" x14ac:dyDescent="0.3">
      <c r="A3697" s="3"/>
      <c r="B3697" s="3"/>
      <c r="C3697" s="3"/>
      <c r="D3697" s="3"/>
      <c r="E3697" s="3"/>
      <c r="F3697" s="3"/>
      <c r="G3697" s="3"/>
      <c r="H3697" s="3"/>
      <c r="I3697" s="3"/>
      <c r="J3697" s="3"/>
    </row>
    <row r="3698" spans="1:10" x14ac:dyDescent="0.3">
      <c r="A3698" s="3"/>
      <c r="B3698" s="3"/>
      <c r="C3698" s="3"/>
      <c r="D3698" s="3"/>
      <c r="E3698" s="3"/>
      <c r="F3698" s="3"/>
      <c r="G3698" s="3"/>
      <c r="H3698" s="3"/>
      <c r="I3698" s="3"/>
      <c r="J3698" s="3"/>
    </row>
    <row r="3699" spans="1:10" x14ac:dyDescent="0.3">
      <c r="A3699" s="3"/>
      <c r="B3699" s="3"/>
      <c r="C3699" s="3"/>
      <c r="D3699" s="3"/>
      <c r="E3699" s="3"/>
      <c r="F3699" s="3"/>
      <c r="G3699" s="3"/>
      <c r="H3699" s="3"/>
      <c r="I3699" s="3"/>
      <c r="J3699" s="3"/>
    </row>
    <row r="3700" spans="1:10" x14ac:dyDescent="0.3">
      <c r="A3700" s="3"/>
      <c r="B3700" s="3"/>
      <c r="C3700" s="3"/>
      <c r="D3700" s="3"/>
      <c r="E3700" s="3"/>
      <c r="F3700" s="3"/>
      <c r="G3700" s="3"/>
      <c r="H3700" s="3"/>
      <c r="I3700" s="3"/>
      <c r="J3700" s="3"/>
    </row>
    <row r="3701" spans="1:10" x14ac:dyDescent="0.3">
      <c r="A3701" s="3"/>
      <c r="B3701" s="3"/>
      <c r="C3701" s="3"/>
      <c r="D3701" s="3"/>
      <c r="E3701" s="3"/>
      <c r="F3701" s="3"/>
      <c r="G3701" s="3"/>
      <c r="H3701" s="3"/>
      <c r="I3701" s="3"/>
      <c r="J3701" s="3"/>
    </row>
    <row r="3702" spans="1:10" x14ac:dyDescent="0.3">
      <c r="A3702" s="3"/>
      <c r="B3702" s="3"/>
      <c r="C3702" s="3"/>
      <c r="D3702" s="3"/>
      <c r="E3702" s="3"/>
      <c r="F3702" s="3"/>
      <c r="G3702" s="3"/>
      <c r="H3702" s="3"/>
      <c r="I3702" s="3"/>
      <c r="J3702" s="3"/>
    </row>
    <row r="3703" spans="1:10" x14ac:dyDescent="0.3">
      <c r="A3703" s="3"/>
      <c r="B3703" s="3"/>
      <c r="C3703" s="3"/>
      <c r="D3703" s="3"/>
      <c r="E3703" s="3"/>
      <c r="F3703" s="3"/>
      <c r="G3703" s="3"/>
      <c r="H3703" s="3"/>
      <c r="I3703" s="3"/>
      <c r="J3703" s="3"/>
    </row>
    <row r="3704" spans="1:10" x14ac:dyDescent="0.3">
      <c r="A3704" s="3"/>
      <c r="B3704" s="3"/>
      <c r="C3704" s="3"/>
      <c r="D3704" s="3"/>
      <c r="E3704" s="3"/>
      <c r="F3704" s="3"/>
      <c r="G3704" s="3"/>
      <c r="H3704" s="3"/>
      <c r="I3704" s="3"/>
      <c r="J3704" s="3"/>
    </row>
    <row r="3705" spans="1:10" x14ac:dyDescent="0.3">
      <c r="A3705" s="3"/>
      <c r="B3705" s="3"/>
      <c r="C3705" s="3"/>
      <c r="D3705" s="3"/>
      <c r="E3705" s="3"/>
      <c r="F3705" s="3"/>
      <c r="G3705" s="3"/>
      <c r="H3705" s="3"/>
      <c r="I3705" s="3"/>
      <c r="J3705" s="3"/>
    </row>
    <row r="3706" spans="1:10" x14ac:dyDescent="0.3">
      <c r="A3706" s="3"/>
      <c r="B3706" s="3"/>
      <c r="C3706" s="3"/>
      <c r="D3706" s="3"/>
      <c r="E3706" s="3"/>
      <c r="F3706" s="3"/>
      <c r="G3706" s="3"/>
      <c r="H3706" s="3"/>
      <c r="I3706" s="3"/>
      <c r="J3706" s="3"/>
    </row>
    <row r="3707" spans="1:10" x14ac:dyDescent="0.3">
      <c r="A3707" s="3"/>
      <c r="B3707" s="3"/>
      <c r="C3707" s="3"/>
      <c r="D3707" s="3"/>
      <c r="E3707" s="3"/>
      <c r="F3707" s="3"/>
      <c r="G3707" s="3"/>
      <c r="H3707" s="3"/>
      <c r="I3707" s="3"/>
      <c r="J3707" s="3"/>
    </row>
    <row r="3708" spans="1:10" x14ac:dyDescent="0.3">
      <c r="A3708" s="3"/>
      <c r="B3708" s="3"/>
      <c r="C3708" s="3"/>
      <c r="D3708" s="3"/>
      <c r="E3708" s="3"/>
      <c r="F3708" s="3"/>
      <c r="G3708" s="3"/>
      <c r="H3708" s="3"/>
      <c r="I3708" s="3"/>
      <c r="J3708" s="3"/>
    </row>
    <row r="3709" spans="1:10" x14ac:dyDescent="0.3">
      <c r="A3709" s="3"/>
      <c r="B3709" s="3"/>
      <c r="C3709" s="3"/>
      <c r="D3709" s="3"/>
      <c r="E3709" s="3"/>
      <c r="F3709" s="3"/>
      <c r="G3709" s="3"/>
      <c r="H3709" s="3"/>
      <c r="I3709" s="3"/>
      <c r="J3709" s="3"/>
    </row>
    <row r="3710" spans="1:10" x14ac:dyDescent="0.3">
      <c r="A3710" s="3"/>
      <c r="B3710" s="3"/>
      <c r="C3710" s="3"/>
      <c r="D3710" s="3"/>
      <c r="E3710" s="3"/>
      <c r="F3710" s="3"/>
      <c r="G3710" s="3"/>
      <c r="H3710" s="3"/>
      <c r="I3710" s="3"/>
      <c r="J3710" s="3"/>
    </row>
    <row r="3711" spans="1:10" x14ac:dyDescent="0.3">
      <c r="A3711" s="3"/>
      <c r="B3711" s="3"/>
      <c r="C3711" s="3"/>
      <c r="D3711" s="3"/>
      <c r="E3711" s="3"/>
      <c r="F3711" s="3"/>
      <c r="G3711" s="3"/>
      <c r="H3711" s="3"/>
      <c r="I3711" s="3"/>
      <c r="J3711" s="3"/>
    </row>
    <row r="3712" spans="1:10" x14ac:dyDescent="0.3">
      <c r="A3712" s="3"/>
      <c r="B3712" s="3"/>
      <c r="C3712" s="3"/>
      <c r="D3712" s="3"/>
      <c r="E3712" s="3"/>
      <c r="F3712" s="3"/>
      <c r="G3712" s="3"/>
      <c r="H3712" s="3"/>
      <c r="I3712" s="3"/>
      <c r="J3712" s="3"/>
    </row>
    <row r="3713" spans="1:10" x14ac:dyDescent="0.3">
      <c r="A3713" s="3"/>
      <c r="B3713" s="3"/>
      <c r="C3713" s="3"/>
      <c r="D3713" s="3"/>
      <c r="E3713" s="3"/>
      <c r="F3713" s="3"/>
      <c r="G3713" s="3"/>
      <c r="H3713" s="3"/>
      <c r="I3713" s="3"/>
      <c r="J3713" s="3"/>
    </row>
    <row r="3714" spans="1:10" x14ac:dyDescent="0.3">
      <c r="A3714" s="3"/>
      <c r="B3714" s="3"/>
      <c r="C3714" s="3"/>
      <c r="D3714" s="3"/>
      <c r="E3714" s="3"/>
      <c r="F3714" s="3"/>
      <c r="G3714" s="3"/>
      <c r="H3714" s="3"/>
      <c r="I3714" s="3"/>
      <c r="J3714" s="3"/>
    </row>
    <row r="3715" spans="1:10" x14ac:dyDescent="0.3">
      <c r="A3715" s="3"/>
      <c r="B3715" s="3"/>
      <c r="C3715" s="3"/>
      <c r="D3715" s="3"/>
      <c r="E3715" s="3"/>
      <c r="F3715" s="3"/>
      <c r="G3715" s="3"/>
      <c r="H3715" s="3"/>
      <c r="I3715" s="3"/>
      <c r="J3715" s="3"/>
    </row>
    <row r="3716" spans="1:10" x14ac:dyDescent="0.3">
      <c r="A3716" s="3"/>
      <c r="B3716" s="3"/>
      <c r="C3716" s="3"/>
      <c r="D3716" s="3"/>
      <c r="E3716" s="3"/>
      <c r="F3716" s="3"/>
      <c r="G3716" s="3"/>
      <c r="H3716" s="3"/>
      <c r="I3716" s="3"/>
      <c r="J3716" s="3"/>
    </row>
    <row r="3717" spans="1:10" x14ac:dyDescent="0.3">
      <c r="A3717" s="3"/>
      <c r="B3717" s="3"/>
      <c r="C3717" s="3"/>
      <c r="D3717" s="3"/>
      <c r="E3717" s="3"/>
      <c r="F3717" s="3"/>
      <c r="G3717" s="3"/>
      <c r="H3717" s="3"/>
      <c r="I3717" s="3"/>
      <c r="J3717" s="3"/>
    </row>
    <row r="3718" spans="1:10" x14ac:dyDescent="0.3">
      <c r="A3718" s="3"/>
      <c r="B3718" s="3"/>
      <c r="C3718" s="3"/>
      <c r="D3718" s="3"/>
      <c r="E3718" s="3"/>
      <c r="F3718" s="3"/>
      <c r="G3718" s="3"/>
      <c r="H3718" s="3"/>
      <c r="I3718" s="3"/>
      <c r="J3718" s="3"/>
    </row>
    <row r="3719" spans="1:10" x14ac:dyDescent="0.3">
      <c r="A3719" s="3"/>
      <c r="B3719" s="3"/>
      <c r="C3719" s="3"/>
      <c r="D3719" s="3"/>
      <c r="E3719" s="3"/>
      <c r="F3719" s="3"/>
      <c r="G3719" s="3"/>
      <c r="H3719" s="3"/>
      <c r="I3719" s="3"/>
      <c r="J3719" s="3"/>
    </row>
    <row r="3720" spans="1:10" x14ac:dyDescent="0.3">
      <c r="A3720" s="3"/>
      <c r="B3720" s="3"/>
      <c r="C3720" s="3"/>
      <c r="D3720" s="3"/>
      <c r="E3720" s="3"/>
      <c r="F3720" s="3"/>
      <c r="G3720" s="3"/>
      <c r="H3720" s="3"/>
      <c r="I3720" s="3"/>
      <c r="J3720" s="3"/>
    </row>
    <row r="3721" spans="1:10" x14ac:dyDescent="0.3">
      <c r="A3721" s="3"/>
      <c r="B3721" s="3"/>
      <c r="C3721" s="3"/>
      <c r="D3721" s="3"/>
      <c r="E3721" s="3"/>
      <c r="F3721" s="3"/>
      <c r="G3721" s="3"/>
      <c r="H3721" s="3"/>
      <c r="I3721" s="3"/>
      <c r="J3721" s="3"/>
    </row>
    <row r="3722" spans="1:10" x14ac:dyDescent="0.3">
      <c r="A3722" s="3"/>
      <c r="B3722" s="3"/>
      <c r="C3722" s="3"/>
      <c r="D3722" s="3"/>
      <c r="E3722" s="3"/>
      <c r="F3722" s="3"/>
      <c r="G3722" s="3"/>
      <c r="H3722" s="3"/>
      <c r="I3722" s="3"/>
      <c r="J3722" s="3"/>
    </row>
    <row r="3723" spans="1:10" x14ac:dyDescent="0.3">
      <c r="A3723" s="3"/>
      <c r="B3723" s="3"/>
      <c r="C3723" s="3"/>
      <c r="D3723" s="3"/>
      <c r="E3723" s="3"/>
      <c r="F3723" s="3"/>
      <c r="G3723" s="3"/>
      <c r="H3723" s="3"/>
      <c r="I3723" s="3"/>
      <c r="J3723" s="3"/>
    </row>
    <row r="3724" spans="1:10" x14ac:dyDescent="0.3">
      <c r="A3724" s="3"/>
      <c r="B3724" s="3"/>
      <c r="C3724" s="3"/>
      <c r="D3724" s="3"/>
      <c r="E3724" s="3"/>
      <c r="F3724" s="3"/>
      <c r="G3724" s="3"/>
      <c r="H3724" s="3"/>
      <c r="I3724" s="3"/>
      <c r="J3724" s="3"/>
    </row>
    <row r="3725" spans="1:10" x14ac:dyDescent="0.3">
      <c r="A3725" s="3"/>
      <c r="B3725" s="3"/>
      <c r="C3725" s="3"/>
      <c r="D3725" s="3"/>
      <c r="E3725" s="3"/>
      <c r="F3725" s="3"/>
      <c r="G3725" s="3"/>
      <c r="H3725" s="3"/>
      <c r="I3725" s="3"/>
      <c r="J3725" s="3"/>
    </row>
    <row r="3726" spans="1:10" x14ac:dyDescent="0.3">
      <c r="A3726" s="3"/>
      <c r="B3726" s="3"/>
      <c r="C3726" s="3"/>
      <c r="D3726" s="3"/>
      <c r="E3726" s="3"/>
      <c r="F3726" s="3"/>
      <c r="G3726" s="3"/>
      <c r="H3726" s="3"/>
      <c r="I3726" s="3"/>
      <c r="J3726" s="3"/>
    </row>
    <row r="3727" spans="1:10" x14ac:dyDescent="0.3">
      <c r="A3727" s="3"/>
      <c r="B3727" s="3"/>
      <c r="C3727" s="3"/>
      <c r="D3727" s="3"/>
      <c r="E3727" s="3"/>
      <c r="F3727" s="3"/>
      <c r="G3727" s="3"/>
      <c r="H3727" s="3"/>
      <c r="I3727" s="3"/>
      <c r="J3727" s="3"/>
    </row>
    <row r="3728" spans="1:10" x14ac:dyDescent="0.3">
      <c r="A3728" s="3"/>
      <c r="B3728" s="3"/>
      <c r="C3728" s="3"/>
      <c r="D3728" s="3"/>
      <c r="E3728" s="3"/>
      <c r="F3728" s="3"/>
      <c r="G3728" s="3"/>
      <c r="H3728" s="3"/>
      <c r="I3728" s="3"/>
      <c r="J3728" s="3"/>
    </row>
    <row r="3729" spans="1:10" x14ac:dyDescent="0.3">
      <c r="A3729" s="3"/>
      <c r="B3729" s="3"/>
      <c r="C3729" s="3"/>
      <c r="D3729" s="3"/>
      <c r="E3729" s="3"/>
      <c r="F3729" s="3"/>
      <c r="G3729" s="3"/>
      <c r="H3729" s="3"/>
      <c r="I3729" s="3"/>
      <c r="J3729" s="3"/>
    </row>
    <row r="3730" spans="1:10" x14ac:dyDescent="0.3">
      <c r="A3730" s="3"/>
      <c r="B3730" s="3"/>
      <c r="C3730" s="3"/>
      <c r="D3730" s="3"/>
      <c r="E3730" s="3"/>
      <c r="F3730" s="3"/>
      <c r="G3730" s="3"/>
      <c r="H3730" s="3"/>
      <c r="I3730" s="3"/>
      <c r="J3730" s="3"/>
    </row>
    <row r="3731" spans="1:10" x14ac:dyDescent="0.3">
      <c r="A3731" s="3"/>
      <c r="B3731" s="3"/>
      <c r="C3731" s="3"/>
      <c r="D3731" s="3"/>
      <c r="E3731" s="3"/>
      <c r="F3731" s="3"/>
      <c r="G3731" s="3"/>
      <c r="H3731" s="3"/>
      <c r="I3731" s="3"/>
      <c r="J3731" s="3"/>
    </row>
    <row r="3732" spans="1:10" x14ac:dyDescent="0.3">
      <c r="A3732" s="3"/>
      <c r="B3732" s="3"/>
      <c r="C3732" s="3"/>
      <c r="D3732" s="3"/>
      <c r="E3732" s="3"/>
      <c r="F3732" s="3"/>
      <c r="G3732" s="3"/>
      <c r="H3732" s="3"/>
      <c r="I3732" s="3"/>
      <c r="J3732" s="3"/>
    </row>
    <row r="3733" spans="1:10" x14ac:dyDescent="0.3">
      <c r="A3733" s="3"/>
      <c r="B3733" s="3"/>
      <c r="C3733" s="3"/>
      <c r="D3733" s="3"/>
      <c r="E3733" s="3"/>
      <c r="F3733" s="3"/>
      <c r="G3733" s="3"/>
      <c r="H3733" s="3"/>
      <c r="I3733" s="3"/>
      <c r="J3733" s="3"/>
    </row>
    <row r="3734" spans="1:10" x14ac:dyDescent="0.3">
      <c r="A3734" s="3"/>
      <c r="B3734" s="3"/>
      <c r="C3734" s="3"/>
      <c r="D3734" s="3"/>
      <c r="E3734" s="3"/>
      <c r="F3734" s="3"/>
      <c r="G3734" s="3"/>
      <c r="H3734" s="3"/>
      <c r="I3734" s="3"/>
      <c r="J3734" s="3"/>
    </row>
    <row r="3735" spans="1:10" x14ac:dyDescent="0.3">
      <c r="A3735" s="3"/>
      <c r="B3735" s="3"/>
      <c r="C3735" s="3"/>
      <c r="D3735" s="3"/>
      <c r="E3735" s="3"/>
      <c r="F3735" s="3"/>
      <c r="G3735" s="3"/>
      <c r="H3735" s="3"/>
      <c r="I3735" s="3"/>
      <c r="J3735" s="3"/>
    </row>
    <row r="3736" spans="1:10" x14ac:dyDescent="0.3">
      <c r="A3736" s="3"/>
      <c r="B3736" s="3"/>
      <c r="C3736" s="3"/>
      <c r="D3736" s="3"/>
      <c r="E3736" s="3"/>
      <c r="F3736" s="3"/>
      <c r="G3736" s="3"/>
      <c r="H3736" s="3"/>
      <c r="I3736" s="3"/>
      <c r="J3736" s="3"/>
    </row>
    <row r="3737" spans="1:10" x14ac:dyDescent="0.3">
      <c r="A3737" s="3"/>
      <c r="B3737" s="3"/>
      <c r="C3737" s="3"/>
      <c r="D3737" s="3"/>
      <c r="E3737" s="3"/>
      <c r="F3737" s="3"/>
      <c r="G3737" s="3"/>
      <c r="H3737" s="3"/>
      <c r="I3737" s="3"/>
      <c r="J3737" s="3"/>
    </row>
    <row r="3738" spans="1:10" x14ac:dyDescent="0.3">
      <c r="A3738" s="3"/>
      <c r="B3738" s="3"/>
      <c r="C3738" s="3"/>
      <c r="D3738" s="3"/>
      <c r="E3738" s="3"/>
      <c r="F3738" s="3"/>
      <c r="G3738" s="3"/>
      <c r="H3738" s="3"/>
      <c r="I3738" s="3"/>
      <c r="J3738" s="3"/>
    </row>
    <row r="3739" spans="1:10" x14ac:dyDescent="0.3">
      <c r="A3739" s="3"/>
      <c r="B3739" s="3"/>
      <c r="C3739" s="3"/>
      <c r="D3739" s="3"/>
      <c r="E3739" s="3"/>
      <c r="F3739" s="3"/>
      <c r="G3739" s="3"/>
      <c r="H3739" s="3"/>
      <c r="I3739" s="3"/>
      <c r="J3739" s="3"/>
    </row>
    <row r="3740" spans="1:10" x14ac:dyDescent="0.3">
      <c r="A3740" s="3"/>
      <c r="B3740" s="3"/>
      <c r="C3740" s="3"/>
      <c r="D3740" s="3"/>
      <c r="E3740" s="3"/>
      <c r="F3740" s="3"/>
      <c r="G3740" s="3"/>
      <c r="H3740" s="3"/>
      <c r="I3740" s="3"/>
      <c r="J3740" s="3"/>
    </row>
    <row r="3741" spans="1:10" x14ac:dyDescent="0.3">
      <c r="A3741" s="3"/>
      <c r="B3741" s="3"/>
      <c r="C3741" s="3"/>
      <c r="D3741" s="3"/>
      <c r="E3741" s="3"/>
      <c r="F3741" s="3"/>
      <c r="G3741" s="3"/>
      <c r="H3741" s="3"/>
      <c r="I3741" s="3"/>
      <c r="J3741" s="3"/>
    </row>
    <row r="3742" spans="1:10" x14ac:dyDescent="0.3">
      <c r="A3742" s="3"/>
      <c r="B3742" s="3"/>
      <c r="C3742" s="3"/>
      <c r="D3742" s="3"/>
      <c r="E3742" s="3"/>
      <c r="F3742" s="3"/>
      <c r="G3742" s="3"/>
      <c r="H3742" s="3"/>
      <c r="I3742" s="3"/>
      <c r="J3742" s="3"/>
    </row>
    <row r="3743" spans="1:10" x14ac:dyDescent="0.3">
      <c r="A3743" s="3"/>
      <c r="B3743" s="3"/>
      <c r="C3743" s="3"/>
      <c r="D3743" s="3"/>
      <c r="E3743" s="3"/>
      <c r="F3743" s="3"/>
      <c r="G3743" s="3"/>
      <c r="H3743" s="3"/>
      <c r="I3743" s="3"/>
      <c r="J3743" s="3"/>
    </row>
    <row r="3744" spans="1:10" x14ac:dyDescent="0.3">
      <c r="A3744" s="3"/>
      <c r="B3744" s="3"/>
      <c r="C3744" s="3"/>
      <c r="D3744" s="3"/>
      <c r="E3744" s="3"/>
      <c r="F3744" s="3"/>
      <c r="G3744" s="3"/>
      <c r="H3744" s="3"/>
      <c r="I3744" s="3"/>
      <c r="J3744" s="3"/>
    </row>
    <row r="3745" spans="1:10" x14ac:dyDescent="0.3">
      <c r="A3745" s="3"/>
      <c r="B3745" s="3"/>
      <c r="C3745" s="3"/>
      <c r="D3745" s="3"/>
      <c r="E3745" s="3"/>
      <c r="F3745" s="3"/>
      <c r="G3745" s="3"/>
      <c r="H3745" s="3"/>
      <c r="I3745" s="3"/>
      <c r="J3745" s="3"/>
    </row>
    <row r="3746" spans="1:10" x14ac:dyDescent="0.3">
      <c r="A3746" s="3"/>
      <c r="B3746" s="3"/>
      <c r="C3746" s="3"/>
      <c r="D3746" s="3"/>
      <c r="E3746" s="3"/>
      <c r="F3746" s="3"/>
      <c r="G3746" s="3"/>
      <c r="H3746" s="3"/>
      <c r="I3746" s="3"/>
      <c r="J3746" s="3"/>
    </row>
    <row r="3747" spans="1:10" x14ac:dyDescent="0.3">
      <c r="A3747" s="3"/>
      <c r="B3747" s="3"/>
      <c r="C3747" s="3"/>
      <c r="D3747" s="3"/>
      <c r="E3747" s="3"/>
      <c r="F3747" s="3"/>
      <c r="G3747" s="3"/>
      <c r="H3747" s="3"/>
      <c r="I3747" s="3"/>
      <c r="J3747" s="3"/>
    </row>
    <row r="3748" spans="1:10" x14ac:dyDescent="0.3">
      <c r="A3748" s="3"/>
      <c r="B3748" s="3"/>
      <c r="C3748" s="3"/>
      <c r="D3748" s="3"/>
      <c r="E3748" s="3"/>
      <c r="F3748" s="3"/>
      <c r="G3748" s="3"/>
      <c r="H3748" s="3"/>
      <c r="I3748" s="3"/>
      <c r="J3748" s="3"/>
    </row>
    <row r="3749" spans="1:10" x14ac:dyDescent="0.3">
      <c r="A3749" s="3"/>
      <c r="B3749" s="3"/>
      <c r="C3749" s="3"/>
      <c r="D3749" s="3"/>
      <c r="E3749" s="3"/>
      <c r="F3749" s="3"/>
      <c r="G3749" s="3"/>
      <c r="H3749" s="3"/>
      <c r="I3749" s="3"/>
      <c r="J3749" s="3"/>
    </row>
    <row r="3750" spans="1:10" x14ac:dyDescent="0.3">
      <c r="A3750" s="3"/>
      <c r="B3750" s="3"/>
      <c r="C3750" s="3"/>
      <c r="D3750" s="3"/>
      <c r="E3750" s="3"/>
      <c r="F3750" s="3"/>
      <c r="G3750" s="3"/>
      <c r="H3750" s="3"/>
      <c r="I3750" s="3"/>
      <c r="J3750" s="3"/>
    </row>
    <row r="3751" spans="1:10" x14ac:dyDescent="0.3">
      <c r="A3751" s="3"/>
      <c r="B3751" s="3"/>
      <c r="C3751" s="3"/>
      <c r="D3751" s="3"/>
      <c r="E3751" s="3"/>
      <c r="F3751" s="3"/>
      <c r="G3751" s="3"/>
      <c r="H3751" s="3"/>
      <c r="I3751" s="3"/>
      <c r="J3751" s="3"/>
    </row>
    <row r="3752" spans="1:10" x14ac:dyDescent="0.3">
      <c r="A3752" s="3"/>
      <c r="B3752" s="3"/>
      <c r="C3752" s="3"/>
      <c r="D3752" s="3"/>
      <c r="E3752" s="3"/>
      <c r="F3752" s="3"/>
      <c r="G3752" s="3"/>
      <c r="H3752" s="3"/>
      <c r="I3752" s="3"/>
      <c r="J3752" s="3"/>
    </row>
    <row r="3753" spans="1:10" x14ac:dyDescent="0.3">
      <c r="A3753" s="3"/>
      <c r="B3753" s="3"/>
      <c r="C3753" s="3"/>
      <c r="D3753" s="3"/>
      <c r="E3753" s="3"/>
      <c r="F3753" s="3"/>
      <c r="G3753" s="3"/>
      <c r="H3753" s="3"/>
      <c r="I3753" s="3"/>
      <c r="J3753" s="3"/>
    </row>
    <row r="3754" spans="1:10" x14ac:dyDescent="0.3">
      <c r="A3754" s="3"/>
      <c r="B3754" s="3"/>
      <c r="C3754" s="3"/>
      <c r="D3754" s="3"/>
      <c r="E3754" s="3"/>
      <c r="F3754" s="3"/>
      <c r="G3754" s="3"/>
      <c r="H3754" s="3"/>
      <c r="I3754" s="3"/>
      <c r="J3754" s="3"/>
    </row>
    <row r="3755" spans="1:10" x14ac:dyDescent="0.3">
      <c r="A3755" s="3"/>
      <c r="B3755" s="3"/>
      <c r="C3755" s="3"/>
      <c r="D3755" s="3"/>
      <c r="E3755" s="3"/>
      <c r="F3755" s="3"/>
      <c r="G3755" s="3"/>
      <c r="H3755" s="3"/>
      <c r="I3755" s="3"/>
      <c r="J3755" s="3"/>
    </row>
    <row r="3756" spans="1:10" x14ac:dyDescent="0.3">
      <c r="A3756" s="3"/>
      <c r="B3756" s="3"/>
      <c r="C3756" s="3"/>
      <c r="D3756" s="3"/>
      <c r="E3756" s="3"/>
      <c r="F3756" s="3"/>
      <c r="G3756" s="3"/>
      <c r="H3756" s="3"/>
      <c r="I3756" s="3"/>
      <c r="J3756" s="3"/>
    </row>
    <row r="3757" spans="1:10" x14ac:dyDescent="0.3">
      <c r="A3757" s="3"/>
      <c r="B3757" s="3"/>
      <c r="C3757" s="3"/>
      <c r="D3757" s="3"/>
      <c r="E3757" s="3"/>
      <c r="F3757" s="3"/>
      <c r="G3757" s="3"/>
      <c r="H3757" s="3"/>
      <c r="I3757" s="3"/>
      <c r="J3757" s="3"/>
    </row>
    <row r="3758" spans="1:10" x14ac:dyDescent="0.3">
      <c r="A3758" s="3"/>
      <c r="B3758" s="3"/>
      <c r="C3758" s="3"/>
      <c r="D3758" s="3"/>
      <c r="E3758" s="3"/>
      <c r="F3758" s="3"/>
      <c r="G3758" s="3"/>
      <c r="H3758" s="3"/>
      <c r="I3758" s="3"/>
      <c r="J3758" s="3"/>
    </row>
    <row r="3759" spans="1:10" x14ac:dyDescent="0.3">
      <c r="A3759" s="3"/>
      <c r="B3759" s="3"/>
      <c r="C3759" s="3"/>
      <c r="D3759" s="3"/>
      <c r="E3759" s="3"/>
      <c r="F3759" s="3"/>
      <c r="G3759" s="3"/>
      <c r="H3759" s="3"/>
      <c r="I3759" s="3"/>
      <c r="J3759" s="3"/>
    </row>
    <row r="3760" spans="1:10" x14ac:dyDescent="0.3">
      <c r="A3760" s="3"/>
      <c r="B3760" s="3"/>
      <c r="C3760" s="3"/>
      <c r="D3760" s="3"/>
      <c r="E3760" s="3"/>
      <c r="F3760" s="3"/>
      <c r="G3760" s="3"/>
      <c r="H3760" s="3"/>
      <c r="I3760" s="3"/>
      <c r="J3760" s="3"/>
    </row>
    <row r="3761" spans="1:10" x14ac:dyDescent="0.3">
      <c r="A3761" s="3"/>
      <c r="B3761" s="3"/>
      <c r="C3761" s="3"/>
      <c r="D3761" s="3"/>
      <c r="E3761" s="3"/>
      <c r="F3761" s="3"/>
      <c r="G3761" s="3"/>
      <c r="H3761" s="3"/>
      <c r="I3761" s="3"/>
      <c r="J3761" s="3"/>
    </row>
    <row r="3762" spans="1:10" x14ac:dyDescent="0.3">
      <c r="A3762" s="3"/>
      <c r="B3762" s="3"/>
      <c r="C3762" s="3"/>
      <c r="D3762" s="3"/>
      <c r="E3762" s="3"/>
      <c r="F3762" s="3"/>
      <c r="G3762" s="3"/>
      <c r="H3762" s="3"/>
      <c r="I3762" s="3"/>
      <c r="J3762" s="3"/>
    </row>
    <row r="3763" spans="1:10" x14ac:dyDescent="0.3">
      <c r="A3763" s="3"/>
      <c r="B3763" s="3"/>
      <c r="C3763" s="3"/>
      <c r="D3763" s="3"/>
      <c r="E3763" s="3"/>
      <c r="F3763" s="3"/>
      <c r="G3763" s="3"/>
      <c r="H3763" s="3"/>
      <c r="I3763" s="3"/>
      <c r="J3763" s="3"/>
    </row>
    <row r="3764" spans="1:10" x14ac:dyDescent="0.3">
      <c r="A3764" s="3"/>
      <c r="B3764" s="3"/>
      <c r="C3764" s="3"/>
      <c r="D3764" s="3"/>
      <c r="E3764" s="3"/>
      <c r="F3764" s="3"/>
      <c r="G3764" s="3"/>
      <c r="H3764" s="3"/>
      <c r="I3764" s="3"/>
      <c r="J3764" s="3"/>
    </row>
    <row r="3765" spans="1:10" x14ac:dyDescent="0.3">
      <c r="A3765" s="3"/>
      <c r="B3765" s="3"/>
      <c r="C3765" s="3"/>
      <c r="D3765" s="3"/>
      <c r="E3765" s="3"/>
      <c r="F3765" s="3"/>
      <c r="G3765" s="3"/>
      <c r="H3765" s="3"/>
      <c r="I3765" s="3"/>
      <c r="J3765" s="3"/>
    </row>
    <row r="3766" spans="1:10" x14ac:dyDescent="0.3">
      <c r="A3766" s="3"/>
      <c r="B3766" s="3"/>
      <c r="C3766" s="3"/>
      <c r="D3766" s="3"/>
      <c r="E3766" s="3"/>
      <c r="F3766" s="3"/>
      <c r="G3766" s="3"/>
      <c r="H3766" s="3"/>
      <c r="I3766" s="3"/>
      <c r="J3766" s="3"/>
    </row>
    <row r="3767" spans="1:10" x14ac:dyDescent="0.3">
      <c r="A3767" s="3"/>
      <c r="B3767" s="3"/>
      <c r="C3767" s="3"/>
      <c r="D3767" s="3"/>
      <c r="E3767" s="3"/>
      <c r="F3767" s="3"/>
      <c r="G3767" s="3"/>
      <c r="H3767" s="3"/>
      <c r="I3767" s="3"/>
      <c r="J3767" s="3"/>
    </row>
    <row r="3768" spans="1:10" x14ac:dyDescent="0.3">
      <c r="A3768" s="3"/>
      <c r="B3768" s="3"/>
      <c r="C3768" s="3"/>
      <c r="D3768" s="3"/>
      <c r="E3768" s="3"/>
      <c r="F3768" s="3"/>
      <c r="G3768" s="3"/>
      <c r="H3768" s="3"/>
      <c r="I3768" s="3"/>
      <c r="J3768" s="3"/>
    </row>
    <row r="3769" spans="1:10" x14ac:dyDescent="0.3">
      <c r="A3769" s="3"/>
      <c r="B3769" s="3"/>
      <c r="C3769" s="3"/>
      <c r="D3769" s="3"/>
      <c r="E3769" s="3"/>
      <c r="F3769" s="3"/>
      <c r="G3769" s="3"/>
      <c r="H3769" s="3"/>
      <c r="I3769" s="3"/>
      <c r="J3769" s="3"/>
    </row>
    <row r="3770" spans="1:10" x14ac:dyDescent="0.3">
      <c r="A3770" s="3"/>
      <c r="B3770" s="3"/>
      <c r="C3770" s="3"/>
      <c r="D3770" s="3"/>
      <c r="E3770" s="3"/>
      <c r="F3770" s="3"/>
      <c r="G3770" s="3"/>
      <c r="H3770" s="3"/>
      <c r="I3770" s="3"/>
      <c r="J3770" s="3"/>
    </row>
    <row r="3771" spans="1:10" x14ac:dyDescent="0.3">
      <c r="A3771" s="3"/>
      <c r="B3771" s="3"/>
      <c r="C3771" s="3"/>
      <c r="D3771" s="3"/>
      <c r="E3771" s="3"/>
      <c r="F3771" s="3"/>
      <c r="G3771" s="3"/>
      <c r="H3771" s="3"/>
      <c r="I3771" s="3"/>
      <c r="J3771" s="3"/>
    </row>
    <row r="3772" spans="1:10" x14ac:dyDescent="0.3">
      <c r="A3772" s="3"/>
      <c r="B3772" s="3"/>
      <c r="C3772" s="3"/>
      <c r="D3772" s="3"/>
      <c r="E3772" s="3"/>
      <c r="F3772" s="3"/>
      <c r="G3772" s="3"/>
      <c r="H3772" s="3"/>
      <c r="I3772" s="3"/>
      <c r="J3772" s="3"/>
    </row>
    <row r="3773" spans="1:10" x14ac:dyDescent="0.3">
      <c r="A3773" s="3"/>
      <c r="B3773" s="3"/>
      <c r="C3773" s="3"/>
      <c r="D3773" s="3"/>
      <c r="E3773" s="3"/>
      <c r="F3773" s="3"/>
      <c r="G3773" s="3"/>
      <c r="H3773" s="3"/>
      <c r="I3773" s="3"/>
      <c r="J3773" s="3"/>
    </row>
    <row r="3774" spans="1:10" x14ac:dyDescent="0.3">
      <c r="A3774" s="3"/>
      <c r="B3774" s="3"/>
      <c r="C3774" s="3"/>
      <c r="D3774" s="3"/>
      <c r="E3774" s="3"/>
      <c r="F3774" s="3"/>
      <c r="G3774" s="3"/>
      <c r="H3774" s="3"/>
      <c r="I3774" s="3"/>
      <c r="J3774" s="3"/>
    </row>
    <row r="3775" spans="1:10" x14ac:dyDescent="0.3">
      <c r="A3775" s="3"/>
      <c r="B3775" s="3"/>
      <c r="C3775" s="3"/>
      <c r="D3775" s="3"/>
      <c r="E3775" s="3"/>
      <c r="F3775" s="3"/>
      <c r="G3775" s="3"/>
      <c r="H3775" s="3"/>
      <c r="I3775" s="3"/>
      <c r="J3775" s="3"/>
    </row>
    <row r="3776" spans="1:10" x14ac:dyDescent="0.3">
      <c r="A3776" s="3"/>
      <c r="B3776" s="3"/>
      <c r="C3776" s="3"/>
      <c r="D3776" s="3"/>
      <c r="E3776" s="3"/>
      <c r="F3776" s="3"/>
      <c r="G3776" s="3"/>
      <c r="H3776" s="3"/>
      <c r="I3776" s="3"/>
      <c r="J3776" s="3"/>
    </row>
    <row r="3777" spans="1:10" x14ac:dyDescent="0.3">
      <c r="A3777" s="3"/>
      <c r="B3777" s="3"/>
      <c r="C3777" s="3"/>
      <c r="D3777" s="3"/>
      <c r="E3777" s="3"/>
      <c r="F3777" s="3"/>
      <c r="G3777" s="3"/>
      <c r="H3777" s="3"/>
      <c r="I3777" s="3"/>
      <c r="J3777" s="3"/>
    </row>
    <row r="3778" spans="1:10" x14ac:dyDescent="0.3">
      <c r="A3778" s="3"/>
      <c r="B3778" s="3"/>
      <c r="C3778" s="3"/>
      <c r="D3778" s="3"/>
      <c r="E3778" s="3"/>
      <c r="F3778" s="3"/>
      <c r="G3778" s="3"/>
      <c r="H3778" s="3"/>
      <c r="I3778" s="3"/>
      <c r="J3778" s="3"/>
    </row>
    <row r="3779" spans="1:10" x14ac:dyDescent="0.3">
      <c r="A3779" s="3"/>
      <c r="B3779" s="3"/>
      <c r="C3779" s="3"/>
      <c r="D3779" s="3"/>
      <c r="E3779" s="3"/>
      <c r="F3779" s="3"/>
      <c r="G3779" s="3"/>
      <c r="H3779" s="3"/>
      <c r="I3779" s="3"/>
      <c r="J3779" s="3"/>
    </row>
    <row r="3780" spans="1:10" x14ac:dyDescent="0.3">
      <c r="A3780" s="3"/>
      <c r="B3780" s="3"/>
      <c r="C3780" s="3"/>
      <c r="D3780" s="3"/>
      <c r="E3780" s="3"/>
      <c r="F3780" s="3"/>
      <c r="G3780" s="3"/>
      <c r="H3780" s="3"/>
      <c r="I3780" s="3"/>
      <c r="J3780" s="3"/>
    </row>
    <row r="3781" spans="1:10" x14ac:dyDescent="0.3">
      <c r="A3781" s="3"/>
      <c r="B3781" s="3"/>
      <c r="C3781" s="3"/>
      <c r="D3781" s="3"/>
      <c r="E3781" s="3"/>
      <c r="F3781" s="3"/>
      <c r="G3781" s="3"/>
      <c r="H3781" s="3"/>
      <c r="I3781" s="3"/>
      <c r="J3781" s="3"/>
    </row>
    <row r="3782" spans="1:10" x14ac:dyDescent="0.3">
      <c r="A3782" s="3"/>
      <c r="B3782" s="3"/>
      <c r="C3782" s="3"/>
      <c r="D3782" s="3"/>
      <c r="E3782" s="3"/>
      <c r="F3782" s="3"/>
      <c r="G3782" s="3"/>
      <c r="H3782" s="3"/>
      <c r="I3782" s="3"/>
      <c r="J3782" s="3"/>
    </row>
    <row r="3783" spans="1:10" x14ac:dyDescent="0.3">
      <c r="A3783" s="3"/>
      <c r="B3783" s="3"/>
      <c r="C3783" s="3"/>
      <c r="D3783" s="3"/>
      <c r="E3783" s="3"/>
      <c r="F3783" s="3"/>
      <c r="G3783" s="3"/>
      <c r="H3783" s="3"/>
      <c r="I3783" s="3"/>
      <c r="J3783" s="3"/>
    </row>
    <row r="3784" spans="1:10" x14ac:dyDescent="0.3">
      <c r="A3784" s="3"/>
      <c r="B3784" s="3"/>
      <c r="C3784" s="3"/>
      <c r="D3784" s="3"/>
      <c r="E3784" s="3"/>
      <c r="F3784" s="3"/>
      <c r="G3784" s="3"/>
      <c r="H3784" s="3"/>
      <c r="I3784" s="3"/>
      <c r="J3784" s="3"/>
    </row>
    <row r="3785" spans="1:10" x14ac:dyDescent="0.3">
      <c r="A3785" s="3"/>
      <c r="B3785" s="3"/>
      <c r="C3785" s="3"/>
      <c r="D3785" s="3"/>
      <c r="E3785" s="3"/>
      <c r="F3785" s="3"/>
      <c r="G3785" s="3"/>
      <c r="H3785" s="3"/>
      <c r="I3785" s="3"/>
      <c r="J3785" s="3"/>
    </row>
    <row r="3786" spans="1:10" x14ac:dyDescent="0.3">
      <c r="A3786" s="3"/>
      <c r="B3786" s="3"/>
      <c r="C3786" s="3"/>
      <c r="D3786" s="3"/>
      <c r="E3786" s="3"/>
      <c r="F3786" s="3"/>
      <c r="G3786" s="3"/>
      <c r="H3786" s="3"/>
      <c r="I3786" s="3"/>
      <c r="J3786" s="3"/>
    </row>
    <row r="3787" spans="1:10" x14ac:dyDescent="0.3">
      <c r="A3787" s="3"/>
      <c r="B3787" s="3"/>
      <c r="C3787" s="3"/>
      <c r="D3787" s="3"/>
      <c r="E3787" s="3"/>
      <c r="F3787" s="3"/>
      <c r="G3787" s="3"/>
      <c r="H3787" s="3"/>
      <c r="I3787" s="3"/>
      <c r="J3787" s="3"/>
    </row>
    <row r="3788" spans="1:10" x14ac:dyDescent="0.3">
      <c r="A3788" s="3"/>
      <c r="B3788" s="3"/>
      <c r="C3788" s="3"/>
      <c r="D3788" s="3"/>
      <c r="E3788" s="3"/>
      <c r="F3788" s="3"/>
      <c r="G3788" s="3"/>
      <c r="H3788" s="3"/>
      <c r="I3788" s="3"/>
      <c r="J3788" s="3"/>
    </row>
    <row r="3789" spans="1:10" x14ac:dyDescent="0.3">
      <c r="A3789" s="3"/>
      <c r="B3789" s="3"/>
      <c r="C3789" s="3"/>
      <c r="D3789" s="3"/>
      <c r="E3789" s="3"/>
      <c r="F3789" s="3"/>
      <c r="G3789" s="3"/>
      <c r="H3789" s="3"/>
      <c r="I3789" s="3"/>
      <c r="J3789" s="3"/>
    </row>
    <row r="3790" spans="1:10" x14ac:dyDescent="0.3">
      <c r="A3790" s="3"/>
      <c r="B3790" s="3"/>
      <c r="C3790" s="3"/>
      <c r="D3790" s="3"/>
      <c r="E3790" s="3"/>
      <c r="F3790" s="3"/>
      <c r="G3790" s="3"/>
      <c r="H3790" s="3"/>
      <c r="I3790" s="3"/>
      <c r="J3790" s="3"/>
    </row>
    <row r="3791" spans="1:10" x14ac:dyDescent="0.3">
      <c r="A3791" s="3"/>
      <c r="B3791" s="3"/>
      <c r="C3791" s="3"/>
      <c r="D3791" s="3"/>
      <c r="E3791" s="3"/>
      <c r="F3791" s="3"/>
      <c r="G3791" s="3"/>
      <c r="H3791" s="3"/>
      <c r="I3791" s="3"/>
      <c r="J3791" s="3"/>
    </row>
    <row r="3792" spans="1:10" x14ac:dyDescent="0.3">
      <c r="A3792" s="3"/>
      <c r="B3792" s="3"/>
      <c r="C3792" s="3"/>
      <c r="D3792" s="3"/>
      <c r="E3792" s="3"/>
      <c r="F3792" s="3"/>
      <c r="G3792" s="3"/>
      <c r="H3792" s="3"/>
      <c r="I3792" s="3"/>
      <c r="J3792" s="3"/>
    </row>
    <row r="3793" spans="1:10" x14ac:dyDescent="0.3">
      <c r="A3793" s="3"/>
      <c r="B3793" s="3"/>
      <c r="C3793" s="3"/>
      <c r="D3793" s="3"/>
      <c r="E3793" s="3"/>
      <c r="F3793" s="3"/>
      <c r="G3793" s="3"/>
      <c r="H3793" s="3"/>
      <c r="I3793" s="3"/>
      <c r="J3793" s="3"/>
    </row>
    <row r="3794" spans="1:10" x14ac:dyDescent="0.3">
      <c r="A3794" s="3"/>
      <c r="B3794" s="3"/>
      <c r="C3794" s="3"/>
      <c r="D3794" s="3"/>
      <c r="E3794" s="3"/>
      <c r="F3794" s="3"/>
      <c r="G3794" s="3"/>
      <c r="H3794" s="3"/>
      <c r="I3794" s="3"/>
      <c r="J3794" s="3"/>
    </row>
    <row r="3795" spans="1:10" x14ac:dyDescent="0.3">
      <c r="A3795" s="3"/>
      <c r="B3795" s="3"/>
      <c r="C3795" s="3"/>
      <c r="D3795" s="3"/>
      <c r="E3795" s="3"/>
      <c r="F3795" s="3"/>
      <c r="G3795" s="3"/>
      <c r="H3795" s="3"/>
      <c r="I3795" s="3"/>
      <c r="J3795" s="3"/>
    </row>
    <row r="3796" spans="1:10" x14ac:dyDescent="0.3">
      <c r="A3796" s="3"/>
      <c r="B3796" s="3"/>
      <c r="C3796" s="3"/>
      <c r="D3796" s="3"/>
      <c r="E3796" s="3"/>
      <c r="F3796" s="3"/>
      <c r="G3796" s="3"/>
      <c r="H3796" s="3"/>
      <c r="I3796" s="3"/>
      <c r="J3796" s="3"/>
    </row>
    <row r="3797" spans="1:10" x14ac:dyDescent="0.3">
      <c r="A3797" s="3"/>
      <c r="B3797" s="3"/>
      <c r="C3797" s="3"/>
      <c r="D3797" s="3"/>
      <c r="E3797" s="3"/>
      <c r="F3797" s="3"/>
      <c r="G3797" s="3"/>
      <c r="H3797" s="3"/>
      <c r="I3797" s="3"/>
      <c r="J3797" s="3"/>
    </row>
    <row r="3798" spans="1:10" x14ac:dyDescent="0.3">
      <c r="A3798" s="3"/>
      <c r="B3798" s="3"/>
      <c r="C3798" s="3"/>
      <c r="D3798" s="3"/>
      <c r="E3798" s="3"/>
      <c r="F3798" s="3"/>
      <c r="G3798" s="3"/>
      <c r="H3798" s="3"/>
      <c r="I3798" s="3"/>
      <c r="J3798" s="3"/>
    </row>
    <row r="3799" spans="1:10" x14ac:dyDescent="0.3">
      <c r="A3799" s="3"/>
      <c r="B3799" s="3"/>
      <c r="C3799" s="3"/>
      <c r="D3799" s="3"/>
      <c r="E3799" s="3"/>
      <c r="F3799" s="3"/>
      <c r="G3799" s="3"/>
      <c r="H3799" s="3"/>
      <c r="I3799" s="3"/>
      <c r="J3799" s="3"/>
    </row>
    <row r="3800" spans="1:10" x14ac:dyDescent="0.3">
      <c r="A3800" s="3"/>
      <c r="B3800" s="3"/>
      <c r="C3800" s="3"/>
      <c r="D3800" s="3"/>
      <c r="E3800" s="3"/>
      <c r="F3800" s="3"/>
      <c r="G3800" s="3"/>
      <c r="H3800" s="3"/>
      <c r="I3800" s="3"/>
      <c r="J3800" s="3"/>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compiled">
                <anchor moveWithCells="1" sizeWithCells="1">
                  <from>
                    <xdr:col>0</xdr:col>
                    <xdr:colOff>38100</xdr:colOff>
                    <xdr:row>35</xdr:row>
                    <xdr:rowOff>68580</xdr:rowOff>
                  </from>
                  <to>
                    <xdr:col>0</xdr:col>
                    <xdr:colOff>830580</xdr:colOff>
                    <xdr:row>36</xdr:row>
                    <xdr:rowOff>152400</xdr:rowOff>
                  </to>
                </anchor>
              </controlPr>
            </control>
          </mc:Choice>
        </mc:AlternateContent>
        <mc:AlternateContent xmlns:mc="http://schemas.openxmlformats.org/markup-compatibility/2006">
          <mc:Choice Requires="x14">
            <control shapeId="1026" r:id="rId5" name="Button 2">
              <controlPr defaultSize="0" print="0" autoFill="0" autoPict="0" macro="[0]!borrar">
                <anchor moveWithCells="1" sizeWithCells="1">
                  <from>
                    <xdr:col>0</xdr:col>
                    <xdr:colOff>883920</xdr:colOff>
                    <xdr:row>35</xdr:row>
                    <xdr:rowOff>99060</xdr:rowOff>
                  </from>
                  <to>
                    <xdr:col>0</xdr:col>
                    <xdr:colOff>1546860</xdr:colOff>
                    <xdr:row>36</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
  <dimension ref="A1:HH51"/>
  <sheetViews>
    <sheetView showZeros="0" zoomScale="55" zoomScaleNormal="55" workbookViewId="0">
      <selection activeCell="A24" sqref="A24"/>
    </sheetView>
  </sheetViews>
  <sheetFormatPr baseColWidth="10" defaultRowHeight="14.4" x14ac:dyDescent="0.3"/>
  <sheetData>
    <row r="1" spans="1:216" x14ac:dyDescent="0.3">
      <c r="A1">
        <f>+[1]resumen!$A$1</f>
        <v>11</v>
      </c>
    </row>
    <row r="3" spans="1:216" x14ac:dyDescent="0.3">
      <c r="A3" s="4" t="s">
        <v>1</v>
      </c>
      <c r="B3" s="5">
        <v>1</v>
      </c>
      <c r="C3" s="5">
        <f>IF(AND(B3&lt;$A$1,B3&lt;&gt;0),+B3+1,0)</f>
        <v>2</v>
      </c>
      <c r="D3" s="5">
        <f t="shared" ref="D3:BO3" si="0">IF(AND(C3&lt;$A$1,C3&lt;&gt;0),+C3+1,0)</f>
        <v>3</v>
      </c>
      <c r="E3" s="5">
        <f t="shared" si="0"/>
        <v>4</v>
      </c>
      <c r="F3" s="5">
        <f t="shared" si="0"/>
        <v>5</v>
      </c>
      <c r="G3" s="5">
        <f t="shared" si="0"/>
        <v>6</v>
      </c>
      <c r="H3" s="5">
        <f t="shared" si="0"/>
        <v>7</v>
      </c>
      <c r="I3" s="5">
        <f t="shared" si="0"/>
        <v>8</v>
      </c>
      <c r="J3" s="5">
        <f t="shared" si="0"/>
        <v>9</v>
      </c>
      <c r="K3" s="5">
        <f t="shared" si="0"/>
        <v>10</v>
      </c>
      <c r="L3" s="5">
        <f t="shared" si="0"/>
        <v>11</v>
      </c>
      <c r="M3" s="5">
        <f t="shared" si="0"/>
        <v>0</v>
      </c>
      <c r="N3" s="5">
        <f t="shared" si="0"/>
        <v>0</v>
      </c>
      <c r="O3" s="5">
        <f t="shared" si="0"/>
        <v>0</v>
      </c>
      <c r="P3" s="5">
        <f t="shared" si="0"/>
        <v>0</v>
      </c>
      <c r="Q3" s="5">
        <f t="shared" si="0"/>
        <v>0</v>
      </c>
      <c r="R3" s="5">
        <f t="shared" si="0"/>
        <v>0</v>
      </c>
      <c r="S3" s="5">
        <f t="shared" si="0"/>
        <v>0</v>
      </c>
      <c r="T3" s="5">
        <f t="shared" si="0"/>
        <v>0</v>
      </c>
      <c r="U3" s="5">
        <f t="shared" si="0"/>
        <v>0</v>
      </c>
      <c r="V3" s="5">
        <f t="shared" si="0"/>
        <v>0</v>
      </c>
      <c r="W3" s="5">
        <f t="shared" si="0"/>
        <v>0</v>
      </c>
      <c r="X3" s="5">
        <f t="shared" si="0"/>
        <v>0</v>
      </c>
      <c r="Y3" s="5">
        <f t="shared" si="0"/>
        <v>0</v>
      </c>
      <c r="Z3" s="5">
        <f t="shared" si="0"/>
        <v>0</v>
      </c>
      <c r="AA3" s="5">
        <f t="shared" si="0"/>
        <v>0</v>
      </c>
      <c r="AB3" s="5">
        <f t="shared" si="0"/>
        <v>0</v>
      </c>
      <c r="AC3" s="5">
        <f t="shared" si="0"/>
        <v>0</v>
      </c>
      <c r="AD3" s="5">
        <f t="shared" si="0"/>
        <v>0</v>
      </c>
      <c r="AE3" s="5">
        <f t="shared" si="0"/>
        <v>0</v>
      </c>
      <c r="AF3" s="5">
        <f t="shared" si="0"/>
        <v>0</v>
      </c>
      <c r="AG3" s="5">
        <f t="shared" si="0"/>
        <v>0</v>
      </c>
      <c r="AH3" s="5">
        <f t="shared" si="0"/>
        <v>0</v>
      </c>
      <c r="AI3" s="5">
        <f t="shared" si="0"/>
        <v>0</v>
      </c>
      <c r="AJ3" s="5">
        <f t="shared" si="0"/>
        <v>0</v>
      </c>
      <c r="AK3" s="5">
        <f t="shared" si="0"/>
        <v>0</v>
      </c>
      <c r="AL3" s="5">
        <f t="shared" si="0"/>
        <v>0</v>
      </c>
      <c r="AM3" s="5">
        <f t="shared" si="0"/>
        <v>0</v>
      </c>
      <c r="AN3" s="5">
        <f t="shared" si="0"/>
        <v>0</v>
      </c>
      <c r="AO3" s="5">
        <f t="shared" si="0"/>
        <v>0</v>
      </c>
      <c r="AP3" s="5">
        <f t="shared" si="0"/>
        <v>0</v>
      </c>
      <c r="AQ3" s="5">
        <f t="shared" si="0"/>
        <v>0</v>
      </c>
      <c r="AR3" s="5">
        <f t="shared" si="0"/>
        <v>0</v>
      </c>
      <c r="AS3" s="5">
        <f t="shared" si="0"/>
        <v>0</v>
      </c>
      <c r="AT3" s="5">
        <f t="shared" si="0"/>
        <v>0</v>
      </c>
      <c r="AU3" s="5">
        <f t="shared" si="0"/>
        <v>0</v>
      </c>
      <c r="AV3" s="5">
        <f t="shared" si="0"/>
        <v>0</v>
      </c>
      <c r="AW3" s="5">
        <f t="shared" si="0"/>
        <v>0</v>
      </c>
      <c r="AX3" s="5">
        <f t="shared" si="0"/>
        <v>0</v>
      </c>
      <c r="AY3" s="5">
        <f t="shared" si="0"/>
        <v>0</v>
      </c>
      <c r="AZ3" s="5">
        <f t="shared" si="0"/>
        <v>0</v>
      </c>
      <c r="BA3" s="5">
        <f t="shared" si="0"/>
        <v>0</v>
      </c>
      <c r="BB3" s="5">
        <f t="shared" si="0"/>
        <v>0</v>
      </c>
      <c r="BC3" s="5">
        <f t="shared" si="0"/>
        <v>0</v>
      </c>
      <c r="BD3" s="5">
        <f t="shared" si="0"/>
        <v>0</v>
      </c>
      <c r="BE3" s="5">
        <f t="shared" si="0"/>
        <v>0</v>
      </c>
      <c r="BF3" s="5">
        <f t="shared" si="0"/>
        <v>0</v>
      </c>
      <c r="BG3" s="5">
        <f t="shared" si="0"/>
        <v>0</v>
      </c>
      <c r="BH3" s="5">
        <f t="shared" si="0"/>
        <v>0</v>
      </c>
      <c r="BI3" s="5">
        <f t="shared" si="0"/>
        <v>0</v>
      </c>
      <c r="BJ3" s="5">
        <f t="shared" si="0"/>
        <v>0</v>
      </c>
      <c r="BK3" s="5">
        <f t="shared" si="0"/>
        <v>0</v>
      </c>
      <c r="BL3" s="5">
        <f t="shared" si="0"/>
        <v>0</v>
      </c>
      <c r="BM3" s="5">
        <f t="shared" si="0"/>
        <v>0</v>
      </c>
      <c r="BN3" s="5">
        <f t="shared" si="0"/>
        <v>0</v>
      </c>
      <c r="BO3" s="5">
        <f t="shared" si="0"/>
        <v>0</v>
      </c>
      <c r="BP3" s="5">
        <f t="shared" ref="BP3:EA3" si="1">IF(AND(BO3&lt;$A$1,BO3&lt;&gt;0),+BO3+1,0)</f>
        <v>0</v>
      </c>
      <c r="BQ3" s="5">
        <f t="shared" si="1"/>
        <v>0</v>
      </c>
      <c r="BR3" s="5">
        <f t="shared" si="1"/>
        <v>0</v>
      </c>
      <c r="BS3" s="5">
        <f t="shared" si="1"/>
        <v>0</v>
      </c>
      <c r="BT3" s="5">
        <f t="shared" si="1"/>
        <v>0</v>
      </c>
      <c r="BU3" s="5">
        <f t="shared" si="1"/>
        <v>0</v>
      </c>
      <c r="BV3" s="5">
        <f t="shared" si="1"/>
        <v>0</v>
      </c>
      <c r="BW3" s="5">
        <f t="shared" si="1"/>
        <v>0</v>
      </c>
      <c r="BX3" s="5">
        <f t="shared" si="1"/>
        <v>0</v>
      </c>
      <c r="BY3" s="5">
        <f t="shared" si="1"/>
        <v>0</v>
      </c>
      <c r="BZ3" s="5">
        <f t="shared" si="1"/>
        <v>0</v>
      </c>
      <c r="CA3" s="5">
        <f t="shared" si="1"/>
        <v>0</v>
      </c>
      <c r="CB3" s="5">
        <f t="shared" si="1"/>
        <v>0</v>
      </c>
      <c r="CC3" s="5">
        <f t="shared" si="1"/>
        <v>0</v>
      </c>
      <c r="CD3" s="5">
        <f t="shared" si="1"/>
        <v>0</v>
      </c>
      <c r="CE3" s="5">
        <f t="shared" si="1"/>
        <v>0</v>
      </c>
      <c r="CF3" s="5">
        <f t="shared" si="1"/>
        <v>0</v>
      </c>
      <c r="CG3" s="5">
        <f t="shared" si="1"/>
        <v>0</v>
      </c>
      <c r="CH3" s="5">
        <f t="shared" si="1"/>
        <v>0</v>
      </c>
      <c r="CI3" s="5">
        <f t="shared" si="1"/>
        <v>0</v>
      </c>
      <c r="CJ3" s="5">
        <f t="shared" si="1"/>
        <v>0</v>
      </c>
      <c r="CK3" s="5">
        <f t="shared" si="1"/>
        <v>0</v>
      </c>
      <c r="CL3" s="5">
        <f t="shared" si="1"/>
        <v>0</v>
      </c>
      <c r="CM3" s="5">
        <f t="shared" si="1"/>
        <v>0</v>
      </c>
      <c r="CN3" s="5">
        <f t="shared" si="1"/>
        <v>0</v>
      </c>
      <c r="CO3" s="5">
        <f t="shared" si="1"/>
        <v>0</v>
      </c>
      <c r="CP3" s="5">
        <f t="shared" si="1"/>
        <v>0</v>
      </c>
      <c r="CQ3" s="5">
        <f t="shared" si="1"/>
        <v>0</v>
      </c>
      <c r="CR3" s="5">
        <f t="shared" si="1"/>
        <v>0</v>
      </c>
      <c r="CS3" s="5">
        <f t="shared" si="1"/>
        <v>0</v>
      </c>
      <c r="CT3" s="5">
        <f t="shared" si="1"/>
        <v>0</v>
      </c>
      <c r="CU3" s="5">
        <f t="shared" si="1"/>
        <v>0</v>
      </c>
      <c r="CV3" s="5">
        <f t="shared" si="1"/>
        <v>0</v>
      </c>
      <c r="CW3" s="5">
        <f t="shared" si="1"/>
        <v>0</v>
      </c>
      <c r="CX3" s="5">
        <f t="shared" si="1"/>
        <v>0</v>
      </c>
      <c r="CY3" s="5">
        <f t="shared" si="1"/>
        <v>0</v>
      </c>
      <c r="CZ3" s="5">
        <f t="shared" si="1"/>
        <v>0</v>
      </c>
      <c r="DA3" s="5">
        <f t="shared" si="1"/>
        <v>0</v>
      </c>
      <c r="DB3" s="5">
        <f t="shared" si="1"/>
        <v>0</v>
      </c>
      <c r="DC3" s="5">
        <f t="shared" si="1"/>
        <v>0</v>
      </c>
      <c r="DD3" s="5">
        <f t="shared" si="1"/>
        <v>0</v>
      </c>
      <c r="DE3" s="5">
        <f t="shared" si="1"/>
        <v>0</v>
      </c>
      <c r="DF3" s="5">
        <f t="shared" si="1"/>
        <v>0</v>
      </c>
      <c r="DG3" s="5">
        <f t="shared" si="1"/>
        <v>0</v>
      </c>
      <c r="DH3" s="5">
        <f t="shared" si="1"/>
        <v>0</v>
      </c>
      <c r="DI3" s="5">
        <f t="shared" si="1"/>
        <v>0</v>
      </c>
      <c r="DJ3" s="5">
        <f t="shared" si="1"/>
        <v>0</v>
      </c>
      <c r="DK3" s="5">
        <f t="shared" si="1"/>
        <v>0</v>
      </c>
      <c r="DL3" s="5">
        <f t="shared" si="1"/>
        <v>0</v>
      </c>
      <c r="DM3" s="5">
        <f t="shared" si="1"/>
        <v>0</v>
      </c>
      <c r="DN3" s="5">
        <f t="shared" si="1"/>
        <v>0</v>
      </c>
      <c r="DO3" s="5">
        <f t="shared" si="1"/>
        <v>0</v>
      </c>
      <c r="DP3" s="5">
        <f t="shared" si="1"/>
        <v>0</v>
      </c>
      <c r="DQ3" s="5">
        <f t="shared" si="1"/>
        <v>0</v>
      </c>
      <c r="DR3" s="5">
        <f t="shared" si="1"/>
        <v>0</v>
      </c>
      <c r="DS3" s="5">
        <f t="shared" si="1"/>
        <v>0</v>
      </c>
      <c r="DT3" s="5">
        <f t="shared" si="1"/>
        <v>0</v>
      </c>
      <c r="DU3" s="5">
        <f t="shared" si="1"/>
        <v>0</v>
      </c>
      <c r="DV3" s="5">
        <f t="shared" si="1"/>
        <v>0</v>
      </c>
      <c r="DW3" s="5">
        <f t="shared" si="1"/>
        <v>0</v>
      </c>
      <c r="DX3" s="5">
        <f t="shared" si="1"/>
        <v>0</v>
      </c>
      <c r="DY3" s="5">
        <f t="shared" si="1"/>
        <v>0</v>
      </c>
      <c r="DZ3" s="5">
        <f t="shared" si="1"/>
        <v>0</v>
      </c>
      <c r="EA3" s="5">
        <f t="shared" si="1"/>
        <v>0</v>
      </c>
      <c r="EB3" s="5">
        <f t="shared" ref="EB3:GM3" si="2">IF(AND(EA3&lt;$A$1,EA3&lt;&gt;0),+EA3+1,0)</f>
        <v>0</v>
      </c>
      <c r="EC3" s="5">
        <f t="shared" si="2"/>
        <v>0</v>
      </c>
      <c r="ED3" s="5">
        <f t="shared" si="2"/>
        <v>0</v>
      </c>
      <c r="EE3" s="5">
        <f t="shared" si="2"/>
        <v>0</v>
      </c>
      <c r="EF3" s="5">
        <f t="shared" si="2"/>
        <v>0</v>
      </c>
      <c r="EG3" s="5">
        <f t="shared" si="2"/>
        <v>0</v>
      </c>
      <c r="EH3" s="5">
        <f t="shared" si="2"/>
        <v>0</v>
      </c>
      <c r="EI3" s="5">
        <f t="shared" si="2"/>
        <v>0</v>
      </c>
      <c r="EJ3" s="5">
        <f t="shared" si="2"/>
        <v>0</v>
      </c>
      <c r="EK3" s="5">
        <f t="shared" si="2"/>
        <v>0</v>
      </c>
      <c r="EL3" s="5">
        <f t="shared" si="2"/>
        <v>0</v>
      </c>
      <c r="EM3" s="5">
        <f t="shared" si="2"/>
        <v>0</v>
      </c>
      <c r="EN3" s="5">
        <f t="shared" si="2"/>
        <v>0</v>
      </c>
      <c r="EO3" s="5">
        <f t="shared" si="2"/>
        <v>0</v>
      </c>
      <c r="EP3" s="5">
        <f t="shared" si="2"/>
        <v>0</v>
      </c>
      <c r="EQ3" s="5">
        <f t="shared" si="2"/>
        <v>0</v>
      </c>
      <c r="ER3" s="5">
        <f t="shared" si="2"/>
        <v>0</v>
      </c>
      <c r="ES3" s="5">
        <f t="shared" si="2"/>
        <v>0</v>
      </c>
      <c r="ET3" s="5">
        <f t="shared" si="2"/>
        <v>0</v>
      </c>
      <c r="EU3" s="5">
        <f t="shared" si="2"/>
        <v>0</v>
      </c>
      <c r="EV3" s="5">
        <f t="shared" si="2"/>
        <v>0</v>
      </c>
      <c r="EW3" s="5">
        <f t="shared" si="2"/>
        <v>0</v>
      </c>
      <c r="EX3" s="5">
        <f t="shared" si="2"/>
        <v>0</v>
      </c>
      <c r="EY3" s="5">
        <f t="shared" si="2"/>
        <v>0</v>
      </c>
      <c r="EZ3" s="5">
        <f t="shared" si="2"/>
        <v>0</v>
      </c>
      <c r="FA3" s="5">
        <f t="shared" si="2"/>
        <v>0</v>
      </c>
      <c r="FB3" s="5">
        <f t="shared" si="2"/>
        <v>0</v>
      </c>
      <c r="FC3" s="5">
        <f t="shared" si="2"/>
        <v>0</v>
      </c>
      <c r="FD3" s="5">
        <f t="shared" si="2"/>
        <v>0</v>
      </c>
      <c r="FE3" s="5">
        <f t="shared" si="2"/>
        <v>0</v>
      </c>
      <c r="FF3" s="5">
        <f t="shared" si="2"/>
        <v>0</v>
      </c>
      <c r="FG3" s="5">
        <f t="shared" si="2"/>
        <v>0</v>
      </c>
      <c r="FH3" s="5">
        <f t="shared" si="2"/>
        <v>0</v>
      </c>
      <c r="FI3" s="5">
        <f t="shared" si="2"/>
        <v>0</v>
      </c>
      <c r="FJ3" s="5">
        <f t="shared" si="2"/>
        <v>0</v>
      </c>
      <c r="FK3" s="5">
        <f t="shared" si="2"/>
        <v>0</v>
      </c>
      <c r="FL3" s="5">
        <f t="shared" si="2"/>
        <v>0</v>
      </c>
      <c r="FM3" s="5">
        <f t="shared" si="2"/>
        <v>0</v>
      </c>
      <c r="FN3" s="5">
        <f t="shared" si="2"/>
        <v>0</v>
      </c>
      <c r="FO3" s="5">
        <f t="shared" si="2"/>
        <v>0</v>
      </c>
      <c r="FP3" s="5">
        <f t="shared" si="2"/>
        <v>0</v>
      </c>
      <c r="FQ3" s="5">
        <f t="shared" si="2"/>
        <v>0</v>
      </c>
      <c r="FR3" s="5">
        <f t="shared" si="2"/>
        <v>0</v>
      </c>
      <c r="FS3" s="5">
        <f t="shared" si="2"/>
        <v>0</v>
      </c>
      <c r="FT3" s="5">
        <f t="shared" si="2"/>
        <v>0</v>
      </c>
      <c r="FU3" s="5">
        <f t="shared" si="2"/>
        <v>0</v>
      </c>
      <c r="FV3" s="5">
        <f t="shared" si="2"/>
        <v>0</v>
      </c>
      <c r="FW3" s="5">
        <f t="shared" si="2"/>
        <v>0</v>
      </c>
      <c r="FX3" s="5">
        <f t="shared" si="2"/>
        <v>0</v>
      </c>
      <c r="FY3" s="5">
        <f t="shared" si="2"/>
        <v>0</v>
      </c>
      <c r="FZ3" s="5">
        <f t="shared" si="2"/>
        <v>0</v>
      </c>
      <c r="GA3" s="5">
        <f t="shared" si="2"/>
        <v>0</v>
      </c>
      <c r="GB3" s="5">
        <f t="shared" si="2"/>
        <v>0</v>
      </c>
      <c r="GC3" s="5">
        <f t="shared" si="2"/>
        <v>0</v>
      </c>
      <c r="GD3" s="5">
        <f t="shared" si="2"/>
        <v>0</v>
      </c>
      <c r="GE3" s="5">
        <f t="shared" si="2"/>
        <v>0</v>
      </c>
      <c r="GF3" s="5">
        <f t="shared" si="2"/>
        <v>0</v>
      </c>
      <c r="GG3" s="5">
        <f t="shared" si="2"/>
        <v>0</v>
      </c>
      <c r="GH3" s="5">
        <f t="shared" si="2"/>
        <v>0</v>
      </c>
      <c r="GI3" s="5">
        <f t="shared" si="2"/>
        <v>0</v>
      </c>
      <c r="GJ3" s="5">
        <f t="shared" si="2"/>
        <v>0</v>
      </c>
      <c r="GK3" s="5">
        <f t="shared" si="2"/>
        <v>0</v>
      </c>
      <c r="GL3" s="5">
        <f t="shared" si="2"/>
        <v>0</v>
      </c>
      <c r="GM3" s="5">
        <f t="shared" si="2"/>
        <v>0</v>
      </c>
      <c r="GN3" s="5">
        <f t="shared" ref="GN3:GX3" si="3">IF(AND(GM3&lt;$A$1,GM3&lt;&gt;0),+GM3+1,0)</f>
        <v>0</v>
      </c>
      <c r="GO3" s="5">
        <f t="shared" si="3"/>
        <v>0</v>
      </c>
      <c r="GP3" s="5">
        <f t="shared" si="3"/>
        <v>0</v>
      </c>
      <c r="GQ3" s="5">
        <f t="shared" si="3"/>
        <v>0</v>
      </c>
      <c r="GR3" s="5">
        <f t="shared" si="3"/>
        <v>0</v>
      </c>
      <c r="GS3" s="5">
        <f t="shared" si="3"/>
        <v>0</v>
      </c>
      <c r="GT3" s="5">
        <f t="shared" si="3"/>
        <v>0</v>
      </c>
      <c r="GU3" s="5">
        <f t="shared" si="3"/>
        <v>0</v>
      </c>
      <c r="GV3" s="5">
        <f t="shared" si="3"/>
        <v>0</v>
      </c>
      <c r="GW3" s="5">
        <f t="shared" si="3"/>
        <v>0</v>
      </c>
      <c r="GX3" s="5">
        <f t="shared" si="3"/>
        <v>0</v>
      </c>
      <c r="GY3" s="6" t="s">
        <v>2</v>
      </c>
    </row>
    <row r="4" spans="1:216" x14ac:dyDescent="0.3">
      <c r="A4" s="18" t="s">
        <v>3</v>
      </c>
      <c r="B4">
        <f>+[1]resumen!B4</f>
        <v>1</v>
      </c>
      <c r="C4">
        <f>+[1]resumen!C4</f>
        <v>2</v>
      </c>
      <c r="D4">
        <f>+[1]resumen!D4</f>
        <v>3</v>
      </c>
      <c r="E4">
        <f>+[1]resumen!E4</f>
        <v>4</v>
      </c>
      <c r="F4">
        <f>+[1]resumen!F4</f>
        <v>5</v>
      </c>
      <c r="G4">
        <f>+[1]resumen!G4</f>
        <v>6</v>
      </c>
      <c r="H4">
        <f>+[1]resumen!H4</f>
        <v>7</v>
      </c>
      <c r="I4">
        <f>+[1]resumen!I4</f>
        <v>8</v>
      </c>
      <c r="J4">
        <f>+[1]resumen!J4</f>
        <v>9</v>
      </c>
      <c r="K4">
        <f>+[1]resumen!K4</f>
        <v>10</v>
      </c>
      <c r="L4">
        <f>+[1]resumen!L4</f>
        <v>11</v>
      </c>
      <c r="M4">
        <f>+[1]resumen!M4</f>
        <v>0</v>
      </c>
      <c r="N4">
        <f>+[1]resumen!N4</f>
        <v>0</v>
      </c>
      <c r="O4">
        <f>+[1]resumen!O4</f>
        <v>0</v>
      </c>
      <c r="P4">
        <f>+[1]resumen!P4</f>
        <v>0</v>
      </c>
      <c r="Q4">
        <f>+[1]resumen!Q4</f>
        <v>0</v>
      </c>
      <c r="R4">
        <f>+[1]resumen!R4</f>
        <v>0</v>
      </c>
      <c r="S4">
        <f>+[1]resumen!S4</f>
        <v>0</v>
      </c>
      <c r="T4">
        <f>+[1]resumen!T4</f>
        <v>0</v>
      </c>
      <c r="U4">
        <f>+[1]resumen!U4</f>
        <v>0</v>
      </c>
      <c r="V4">
        <f>+[1]resumen!V4</f>
        <v>0</v>
      </c>
      <c r="W4">
        <f>+[1]resumen!W4</f>
        <v>0</v>
      </c>
      <c r="X4">
        <f>+[1]resumen!X4</f>
        <v>0</v>
      </c>
      <c r="Y4">
        <f>+[1]resumen!Y4</f>
        <v>0</v>
      </c>
      <c r="Z4">
        <f>+[1]resumen!Z4</f>
        <v>0</v>
      </c>
      <c r="AA4">
        <f>+[1]resumen!AA4</f>
        <v>0</v>
      </c>
      <c r="AB4">
        <f>+[1]resumen!AB4</f>
        <v>0</v>
      </c>
      <c r="AC4">
        <f>+[1]resumen!AC4</f>
        <v>0</v>
      </c>
      <c r="AD4">
        <f>+[1]resumen!AD4</f>
        <v>0</v>
      </c>
      <c r="AE4">
        <f>+[1]resumen!AE4</f>
        <v>0</v>
      </c>
      <c r="AF4">
        <f>+[1]resumen!AF4</f>
        <v>0</v>
      </c>
      <c r="AG4">
        <f>+[1]resumen!AG4</f>
        <v>0</v>
      </c>
      <c r="AH4">
        <f>+[1]resumen!AH4</f>
        <v>0</v>
      </c>
      <c r="AI4">
        <f>+[1]resumen!AI4</f>
        <v>0</v>
      </c>
      <c r="AJ4">
        <f>+[1]resumen!AJ4</f>
        <v>0</v>
      </c>
      <c r="AK4">
        <f>+[1]resumen!AK4</f>
        <v>0</v>
      </c>
      <c r="AL4">
        <f>+[1]resumen!AL4</f>
        <v>0</v>
      </c>
      <c r="AM4">
        <f>+[1]resumen!AM4</f>
        <v>0</v>
      </c>
      <c r="AN4">
        <f>+[1]resumen!AN4</f>
        <v>0</v>
      </c>
      <c r="AO4">
        <f>+[1]resumen!AO4</f>
        <v>0</v>
      </c>
      <c r="AP4">
        <f>+[1]resumen!AP4</f>
        <v>0</v>
      </c>
      <c r="AQ4">
        <f>+[1]resumen!AQ4</f>
        <v>0</v>
      </c>
      <c r="AR4">
        <f>+[1]resumen!AR4</f>
        <v>0</v>
      </c>
      <c r="AS4">
        <f>+[1]resumen!AS4</f>
        <v>0</v>
      </c>
      <c r="AT4">
        <f>+[1]resumen!AT4</f>
        <v>0</v>
      </c>
      <c r="AU4">
        <f>+[1]resumen!AU4</f>
        <v>0</v>
      </c>
      <c r="AV4">
        <f>+[1]resumen!AV4</f>
        <v>0</v>
      </c>
      <c r="AW4">
        <f>+[1]resumen!AW4</f>
        <v>0</v>
      </c>
      <c r="AX4">
        <f>+[1]resumen!AX4</f>
        <v>0</v>
      </c>
      <c r="AY4">
        <f>+[1]resumen!AY4</f>
        <v>0</v>
      </c>
      <c r="AZ4">
        <f>+[1]resumen!AZ4</f>
        <v>0</v>
      </c>
      <c r="BA4">
        <f>+[1]resumen!BA4</f>
        <v>0</v>
      </c>
      <c r="BB4">
        <f>+[1]resumen!BB4</f>
        <v>0</v>
      </c>
      <c r="BC4">
        <f>+[1]resumen!BC4</f>
        <v>0</v>
      </c>
      <c r="BD4">
        <f>+[1]resumen!BD4</f>
        <v>0</v>
      </c>
      <c r="BE4">
        <f>+[1]resumen!BE4</f>
        <v>0</v>
      </c>
      <c r="BF4">
        <f>+[1]resumen!BF4</f>
        <v>0</v>
      </c>
      <c r="BG4">
        <f>+[1]resumen!BG4</f>
        <v>0</v>
      </c>
      <c r="BH4">
        <f>+[1]resumen!BH4</f>
        <v>0</v>
      </c>
      <c r="BI4">
        <f>+[1]resumen!BI4</f>
        <v>0</v>
      </c>
      <c r="BJ4">
        <f>+[1]resumen!BJ4</f>
        <v>0</v>
      </c>
      <c r="BK4">
        <f>+[1]resumen!BK4</f>
        <v>0</v>
      </c>
      <c r="BL4">
        <f>+[1]resumen!BL4</f>
        <v>0</v>
      </c>
      <c r="BM4">
        <f>+[1]resumen!BM4</f>
        <v>0</v>
      </c>
      <c r="BN4">
        <f>+[1]resumen!BN4</f>
        <v>0</v>
      </c>
      <c r="BO4">
        <f>+[1]resumen!BO4</f>
        <v>0</v>
      </c>
      <c r="BP4">
        <f>+[1]resumen!BP4</f>
        <v>0</v>
      </c>
      <c r="BQ4">
        <f>+[1]resumen!BQ4</f>
        <v>0</v>
      </c>
      <c r="BR4">
        <f>+[1]resumen!BR4</f>
        <v>0</v>
      </c>
      <c r="BS4">
        <f>+[1]resumen!BS4</f>
        <v>0</v>
      </c>
      <c r="BT4">
        <f>+[1]resumen!BT4</f>
        <v>0</v>
      </c>
      <c r="BU4">
        <f>+[1]resumen!BU4</f>
        <v>0</v>
      </c>
      <c r="BV4">
        <f>+[1]resumen!BV4</f>
        <v>0</v>
      </c>
      <c r="BW4">
        <f>+[1]resumen!BW4</f>
        <v>0</v>
      </c>
      <c r="BX4">
        <f>+[1]resumen!BX4</f>
        <v>0</v>
      </c>
      <c r="BY4">
        <f>+[1]resumen!BY4</f>
        <v>0</v>
      </c>
      <c r="BZ4">
        <f>+[1]resumen!BZ4</f>
        <v>0</v>
      </c>
      <c r="CA4">
        <f>+[1]resumen!CA4</f>
        <v>0</v>
      </c>
      <c r="CB4">
        <f>+[1]resumen!CB4</f>
        <v>0</v>
      </c>
      <c r="CC4">
        <f>+[1]resumen!CC4</f>
        <v>0</v>
      </c>
      <c r="CD4">
        <f>+[1]resumen!CD4</f>
        <v>0</v>
      </c>
      <c r="CE4">
        <f>+[1]resumen!CE4</f>
        <v>0</v>
      </c>
      <c r="CF4">
        <f>+[1]resumen!CF4</f>
        <v>0</v>
      </c>
      <c r="CG4">
        <f>+[1]resumen!CG4</f>
        <v>0</v>
      </c>
      <c r="CH4">
        <f>+[1]resumen!CH4</f>
        <v>0</v>
      </c>
      <c r="CI4">
        <f>+[1]resumen!CI4</f>
        <v>0</v>
      </c>
      <c r="CJ4">
        <f>+[1]resumen!CJ4</f>
        <v>0</v>
      </c>
      <c r="CK4">
        <f>+[1]resumen!CK4</f>
        <v>0</v>
      </c>
      <c r="CL4">
        <f>+[1]resumen!CL4</f>
        <v>0</v>
      </c>
      <c r="CM4">
        <f>+[1]resumen!CM4</f>
        <v>0</v>
      </c>
      <c r="CN4">
        <f>+[1]resumen!CN4</f>
        <v>0</v>
      </c>
      <c r="CO4">
        <f>+[1]resumen!CO4</f>
        <v>0</v>
      </c>
      <c r="CP4">
        <f>+[1]resumen!CP4</f>
        <v>0</v>
      </c>
      <c r="CQ4">
        <f>+[1]resumen!CQ4</f>
        <v>0</v>
      </c>
      <c r="CR4">
        <f>+[1]resumen!CR4</f>
        <v>0</v>
      </c>
      <c r="CS4">
        <f>+[1]resumen!CS4</f>
        <v>0</v>
      </c>
      <c r="CT4">
        <f>+[1]resumen!CT4</f>
        <v>0</v>
      </c>
      <c r="CU4">
        <f>+[1]resumen!CU4</f>
        <v>0</v>
      </c>
      <c r="CV4">
        <f>+[1]resumen!CV4</f>
        <v>0</v>
      </c>
      <c r="CW4">
        <f>+[1]resumen!CW4</f>
        <v>0</v>
      </c>
      <c r="CX4">
        <f>+[1]resumen!CX4</f>
        <v>0</v>
      </c>
      <c r="CY4">
        <f>+[1]resumen!CY4</f>
        <v>0</v>
      </c>
      <c r="CZ4">
        <f>+[1]resumen!CZ4</f>
        <v>0</v>
      </c>
      <c r="DA4">
        <f>+[1]resumen!DA4</f>
        <v>0</v>
      </c>
      <c r="DB4">
        <f>+[1]resumen!DB4</f>
        <v>0</v>
      </c>
      <c r="DC4">
        <f>+[1]resumen!DC4</f>
        <v>0</v>
      </c>
      <c r="DD4">
        <f>+[1]resumen!DD4</f>
        <v>0</v>
      </c>
      <c r="DE4">
        <f>+[1]resumen!DE4</f>
        <v>0</v>
      </c>
      <c r="DF4">
        <f>+[1]resumen!DF4</f>
        <v>0</v>
      </c>
      <c r="DG4">
        <f>+[1]resumen!DG4</f>
        <v>0</v>
      </c>
      <c r="DH4">
        <f>+[1]resumen!DH4</f>
        <v>0</v>
      </c>
      <c r="DI4">
        <f>+[1]resumen!DI4</f>
        <v>0</v>
      </c>
      <c r="DJ4">
        <f>+[1]resumen!DJ4</f>
        <v>0</v>
      </c>
      <c r="DK4">
        <f>+[1]resumen!DK4</f>
        <v>0</v>
      </c>
      <c r="DL4">
        <f>+[1]resumen!DL4</f>
        <v>0</v>
      </c>
      <c r="DM4">
        <f>+[1]resumen!DM4</f>
        <v>0</v>
      </c>
      <c r="DN4">
        <f>+[1]resumen!DN4</f>
        <v>0</v>
      </c>
      <c r="DO4">
        <f>+[1]resumen!DO4</f>
        <v>0</v>
      </c>
      <c r="DP4">
        <f>+[1]resumen!DP4</f>
        <v>0</v>
      </c>
      <c r="DQ4">
        <f>+[1]resumen!DQ4</f>
        <v>0</v>
      </c>
      <c r="DR4">
        <f>+[1]resumen!DR4</f>
        <v>0</v>
      </c>
      <c r="DS4">
        <f>+[1]resumen!DS4</f>
        <v>0</v>
      </c>
      <c r="DT4">
        <f>+[1]resumen!DT4</f>
        <v>0</v>
      </c>
      <c r="DU4">
        <f>+[1]resumen!DU4</f>
        <v>0</v>
      </c>
      <c r="DV4">
        <f>+[1]resumen!DV4</f>
        <v>0</v>
      </c>
      <c r="DW4">
        <f>+[1]resumen!DW4</f>
        <v>0</v>
      </c>
      <c r="DX4">
        <f>+[1]resumen!DX4</f>
        <v>0</v>
      </c>
      <c r="DY4">
        <f>+[1]resumen!DY4</f>
        <v>0</v>
      </c>
      <c r="DZ4">
        <f>+[1]resumen!DZ4</f>
        <v>0</v>
      </c>
      <c r="EA4">
        <f>+[1]resumen!EA4</f>
        <v>0</v>
      </c>
      <c r="EB4">
        <f>+[1]resumen!EB4</f>
        <v>0</v>
      </c>
      <c r="EC4">
        <f>+[1]resumen!EC4</f>
        <v>0</v>
      </c>
      <c r="ED4">
        <f>+[1]resumen!ED4</f>
        <v>0</v>
      </c>
      <c r="EE4">
        <f>+[1]resumen!EE4</f>
        <v>0</v>
      </c>
      <c r="EF4">
        <f>+[1]resumen!EF4</f>
        <v>0</v>
      </c>
      <c r="EG4">
        <f>+[1]resumen!EG4</f>
        <v>0</v>
      </c>
      <c r="EH4">
        <f>+[1]resumen!EH4</f>
        <v>0</v>
      </c>
      <c r="EI4">
        <f>+[1]resumen!EI4</f>
        <v>0</v>
      </c>
      <c r="EJ4">
        <f>+[1]resumen!EJ4</f>
        <v>0</v>
      </c>
      <c r="EK4">
        <f>+[1]resumen!EK4</f>
        <v>0</v>
      </c>
      <c r="EL4">
        <f>+[1]resumen!EL4</f>
        <v>0</v>
      </c>
      <c r="EM4">
        <f>+[1]resumen!EM4</f>
        <v>0</v>
      </c>
      <c r="EN4">
        <f>+[1]resumen!EN4</f>
        <v>0</v>
      </c>
      <c r="EO4">
        <f>+[1]resumen!EO4</f>
        <v>0</v>
      </c>
      <c r="EP4">
        <f>+[1]resumen!EP4</f>
        <v>0</v>
      </c>
      <c r="EQ4">
        <f>+[1]resumen!EQ4</f>
        <v>0</v>
      </c>
      <c r="ER4">
        <f>+[1]resumen!ER4</f>
        <v>0</v>
      </c>
      <c r="ES4">
        <f>+[1]resumen!ES4</f>
        <v>0</v>
      </c>
      <c r="ET4">
        <f>+[1]resumen!ET4</f>
        <v>0</v>
      </c>
      <c r="EU4">
        <f>+[1]resumen!EU4</f>
        <v>0</v>
      </c>
      <c r="EV4">
        <f>+[1]resumen!EV4</f>
        <v>0</v>
      </c>
      <c r="EW4">
        <f>+[1]resumen!EW4</f>
        <v>0</v>
      </c>
      <c r="EX4">
        <f>+[1]resumen!EX4</f>
        <v>0</v>
      </c>
      <c r="EY4">
        <f>+[1]resumen!EY4</f>
        <v>0</v>
      </c>
      <c r="EZ4">
        <f>+[1]resumen!EZ4</f>
        <v>0</v>
      </c>
      <c r="FA4">
        <f>+[1]resumen!FA4</f>
        <v>0</v>
      </c>
      <c r="FB4">
        <f>+[1]resumen!FB4</f>
        <v>0</v>
      </c>
      <c r="FC4">
        <f>+[1]resumen!FC4</f>
        <v>0</v>
      </c>
      <c r="FD4">
        <f>+[1]resumen!FD4</f>
        <v>0</v>
      </c>
      <c r="FE4">
        <f>+[1]resumen!FE4</f>
        <v>0</v>
      </c>
      <c r="FF4">
        <f>+[1]resumen!FF4</f>
        <v>0</v>
      </c>
      <c r="FG4">
        <f>+[1]resumen!FG4</f>
        <v>0</v>
      </c>
      <c r="FH4">
        <f>+[1]resumen!FH4</f>
        <v>0</v>
      </c>
      <c r="FI4">
        <f>+[1]resumen!FI4</f>
        <v>0</v>
      </c>
      <c r="FJ4">
        <f>+[1]resumen!FJ4</f>
        <v>0</v>
      </c>
      <c r="FK4">
        <f>+[1]resumen!FK4</f>
        <v>0</v>
      </c>
      <c r="FL4">
        <f>+[1]resumen!FL4</f>
        <v>0</v>
      </c>
      <c r="FM4">
        <f>+[1]resumen!FM4</f>
        <v>0</v>
      </c>
      <c r="FN4">
        <f>+[1]resumen!FN4</f>
        <v>0</v>
      </c>
      <c r="FO4">
        <f>+[1]resumen!FO4</f>
        <v>0</v>
      </c>
      <c r="FP4">
        <f>+[1]resumen!FP4</f>
        <v>0</v>
      </c>
      <c r="FQ4">
        <f>+[1]resumen!FQ4</f>
        <v>0</v>
      </c>
      <c r="FR4">
        <f>+[1]resumen!FR4</f>
        <v>0</v>
      </c>
      <c r="FS4">
        <f>+[1]resumen!FS4</f>
        <v>0</v>
      </c>
      <c r="FT4">
        <f>+[1]resumen!FT4</f>
        <v>0</v>
      </c>
      <c r="FU4">
        <f>+[1]resumen!FU4</f>
        <v>0</v>
      </c>
      <c r="FV4">
        <f>+[1]resumen!FV4</f>
        <v>0</v>
      </c>
      <c r="FW4">
        <f>+[1]resumen!FW4</f>
        <v>0</v>
      </c>
      <c r="FX4">
        <f>+[1]resumen!FX4</f>
        <v>0</v>
      </c>
      <c r="FY4">
        <f>+[1]resumen!FY4</f>
        <v>0</v>
      </c>
      <c r="FZ4">
        <f>+[1]resumen!FZ4</f>
        <v>0</v>
      </c>
      <c r="GA4">
        <f>+[1]resumen!GA4</f>
        <v>0</v>
      </c>
      <c r="GB4">
        <f>+[1]resumen!GB4</f>
        <v>0</v>
      </c>
      <c r="GC4">
        <f>+[1]resumen!GC4</f>
        <v>0</v>
      </c>
      <c r="GD4">
        <f>+[1]resumen!GD4</f>
        <v>0</v>
      </c>
      <c r="GE4">
        <f>+[1]resumen!GE4</f>
        <v>0</v>
      </c>
      <c r="GF4">
        <f>+[1]resumen!GF4</f>
        <v>0</v>
      </c>
      <c r="GG4">
        <f>+[1]resumen!GG4</f>
        <v>0</v>
      </c>
      <c r="GH4">
        <f>+[1]resumen!GH4</f>
        <v>0</v>
      </c>
      <c r="GI4">
        <f>+[1]resumen!GI4</f>
        <v>0</v>
      </c>
      <c r="GJ4">
        <f>+[1]resumen!GJ4</f>
        <v>0</v>
      </c>
      <c r="GK4">
        <f>+[1]resumen!GK4</f>
        <v>0</v>
      </c>
      <c r="GL4">
        <f>+[1]resumen!GL4</f>
        <v>0</v>
      </c>
      <c r="GM4">
        <f>+[1]resumen!GM4</f>
        <v>0</v>
      </c>
      <c r="GN4">
        <f>+[1]resumen!GN4</f>
        <v>0</v>
      </c>
      <c r="GO4">
        <f>+[1]resumen!GO4</f>
        <v>0</v>
      </c>
      <c r="GP4">
        <f>+[1]resumen!GP4</f>
        <v>0</v>
      </c>
      <c r="GQ4">
        <f>+[1]resumen!GQ4</f>
        <v>0</v>
      </c>
      <c r="GR4">
        <f>+[1]resumen!GR4</f>
        <v>0</v>
      </c>
      <c r="GS4">
        <f>+[1]resumen!GS4</f>
        <v>0</v>
      </c>
      <c r="GT4">
        <f>+[1]resumen!GT4</f>
        <v>0</v>
      </c>
      <c r="GU4">
        <f>+[1]resumen!GU4</f>
        <v>0</v>
      </c>
      <c r="GV4">
        <f>+[1]resumen!GV4</f>
        <v>0</v>
      </c>
      <c r="GW4">
        <f>+[1]resumen!GW4</f>
        <v>0</v>
      </c>
      <c r="GX4">
        <f>+[1]resumen!GX4</f>
        <v>0</v>
      </c>
      <c r="GY4" s="19">
        <f>+[1]resumen!GY4</f>
        <v>0</v>
      </c>
    </row>
    <row r="5" spans="1:216" x14ac:dyDescent="0.3">
      <c r="A5" s="20" t="s">
        <v>4</v>
      </c>
      <c r="B5" t="str">
        <f>+[1]resumen!B5</f>
        <v>CIUDADELA 20 DE JULIO</v>
      </c>
      <c r="C5" t="str">
        <f>+[1]resumen!C5</f>
        <v>CIUDADELA 20 DE JULIO</v>
      </c>
      <c r="D5" t="str">
        <f>+[1]resumen!D5</f>
        <v>CIUDADELA 20 DE JULIO</v>
      </c>
      <c r="E5" t="str">
        <f>+[1]resumen!E5</f>
        <v>CIUDADELA 20 DE JULIO</v>
      </c>
      <c r="F5" t="str">
        <f>+[1]resumen!F5</f>
        <v>CIUDADELA 20 DE JULIO</v>
      </c>
      <c r="G5" t="str">
        <f>+[1]resumen!G5</f>
        <v>CIUDADELA 20 DE JULIO</v>
      </c>
      <c r="H5" t="str">
        <f>+[1]resumen!H5</f>
        <v>CIUDADELA 20 DE JULIO</v>
      </c>
      <c r="I5" t="str">
        <f>+[1]resumen!I5</f>
        <v>CIUDADELA 20 DE JULIO</v>
      </c>
      <c r="J5" t="str">
        <f>+[1]resumen!J5</f>
        <v>CIUDADELA 20 DE JULIO</v>
      </c>
      <c r="K5" t="str">
        <f>+[1]resumen!K5</f>
        <v>CIUDADELA 20 DE JULIO</v>
      </c>
      <c r="L5" t="str">
        <f>+[1]resumen!L5</f>
        <v>CIUDADELA 20 DE JULIO</v>
      </c>
      <c r="M5">
        <f>+[1]resumen!M5</f>
        <v>0</v>
      </c>
      <c r="N5">
        <f>+[1]resumen!N5</f>
        <v>0</v>
      </c>
      <c r="O5">
        <f>+[1]resumen!O5</f>
        <v>0</v>
      </c>
      <c r="P5">
        <f>+[1]resumen!P5</f>
        <v>0</v>
      </c>
      <c r="Q5">
        <f>+[1]resumen!Q5</f>
        <v>0</v>
      </c>
      <c r="R5">
        <f>+[1]resumen!R5</f>
        <v>0</v>
      </c>
      <c r="S5">
        <f>+[1]resumen!S5</f>
        <v>0</v>
      </c>
      <c r="T5">
        <f>+[1]resumen!T5</f>
        <v>0</v>
      </c>
      <c r="U5">
        <f>+[1]resumen!U5</f>
        <v>0</v>
      </c>
      <c r="V5">
        <f>+[1]resumen!V5</f>
        <v>0</v>
      </c>
      <c r="W5">
        <f>+[1]resumen!W5</f>
        <v>0</v>
      </c>
      <c r="X5">
        <f>+[1]resumen!X5</f>
        <v>0</v>
      </c>
      <c r="Y5">
        <f>+[1]resumen!Y5</f>
        <v>0</v>
      </c>
      <c r="Z5">
        <f>+[1]resumen!Z5</f>
        <v>0</v>
      </c>
      <c r="AA5">
        <f>+[1]resumen!AA5</f>
        <v>0</v>
      </c>
      <c r="AB5">
        <f>+[1]resumen!AB5</f>
        <v>0</v>
      </c>
      <c r="AC5">
        <f>+[1]resumen!AC5</f>
        <v>0</v>
      </c>
      <c r="AD5">
        <f>+[1]resumen!AD5</f>
        <v>0</v>
      </c>
      <c r="AE5">
        <f>+[1]resumen!AE5</f>
        <v>0</v>
      </c>
      <c r="AF5">
        <f>+[1]resumen!AF5</f>
        <v>0</v>
      </c>
      <c r="AG5">
        <f>+[1]resumen!AG5</f>
        <v>0</v>
      </c>
      <c r="AH5">
        <f>+[1]resumen!AH5</f>
        <v>0</v>
      </c>
      <c r="AI5">
        <f>+[1]resumen!AI5</f>
        <v>0</v>
      </c>
      <c r="AJ5">
        <f>+[1]resumen!AJ5</f>
        <v>0</v>
      </c>
      <c r="AK5">
        <f>+[1]resumen!AK5</f>
        <v>0</v>
      </c>
      <c r="AL5">
        <f>+[1]resumen!AL5</f>
        <v>0</v>
      </c>
      <c r="AM5">
        <f>+[1]resumen!AM5</f>
        <v>0</v>
      </c>
      <c r="AN5">
        <f>+[1]resumen!AN5</f>
        <v>0</v>
      </c>
      <c r="AO5">
        <f>+[1]resumen!AO5</f>
        <v>0</v>
      </c>
      <c r="AP5">
        <f>+[1]resumen!AP5</f>
        <v>0</v>
      </c>
      <c r="AQ5">
        <f>+[1]resumen!AQ5</f>
        <v>0</v>
      </c>
      <c r="AR5">
        <f>+[1]resumen!AR5</f>
        <v>0</v>
      </c>
      <c r="AS5">
        <f>+[1]resumen!AS5</f>
        <v>0</v>
      </c>
      <c r="AT5">
        <f>+[1]resumen!AT5</f>
        <v>0</v>
      </c>
      <c r="AU5">
        <f>+[1]resumen!AU5</f>
        <v>0</v>
      </c>
      <c r="AV5">
        <f>+[1]resumen!AV5</f>
        <v>0</v>
      </c>
      <c r="AW5">
        <f>+[1]resumen!AW5</f>
        <v>0</v>
      </c>
      <c r="AX5">
        <f>+[1]resumen!AX5</f>
        <v>0</v>
      </c>
      <c r="AY5">
        <f>+[1]resumen!AY5</f>
        <v>0</v>
      </c>
      <c r="AZ5">
        <f>+[1]resumen!AZ5</f>
        <v>0</v>
      </c>
      <c r="BA5">
        <f>+[1]resumen!BA5</f>
        <v>0</v>
      </c>
      <c r="BB5">
        <f>+[1]resumen!BB5</f>
        <v>0</v>
      </c>
      <c r="BC5">
        <f>+[1]resumen!BC5</f>
        <v>0</v>
      </c>
      <c r="BD5">
        <f>+[1]resumen!BD5</f>
        <v>0</v>
      </c>
      <c r="BE5">
        <f>+[1]resumen!BE5</f>
        <v>0</v>
      </c>
      <c r="BF5">
        <f>+[1]resumen!BF5</f>
        <v>0</v>
      </c>
      <c r="BG5">
        <f>+[1]resumen!BG5</f>
        <v>0</v>
      </c>
      <c r="BH5">
        <f>+[1]resumen!BH5</f>
        <v>0</v>
      </c>
      <c r="BI5">
        <f>+[1]resumen!BI5</f>
        <v>0</v>
      </c>
      <c r="BJ5">
        <f>+[1]resumen!BJ5</f>
        <v>0</v>
      </c>
      <c r="BK5">
        <f>+[1]resumen!BK5</f>
        <v>0</v>
      </c>
      <c r="BL5">
        <f>+[1]resumen!BL5</f>
        <v>0</v>
      </c>
      <c r="BM5">
        <f>+[1]resumen!BM5</f>
        <v>0</v>
      </c>
      <c r="BN5">
        <f>+[1]resumen!BN5</f>
        <v>0</v>
      </c>
      <c r="BO5">
        <f>+[1]resumen!BO5</f>
        <v>0</v>
      </c>
      <c r="BP5">
        <f>+[1]resumen!BP5</f>
        <v>0</v>
      </c>
      <c r="BQ5">
        <f>+[1]resumen!BQ5</f>
        <v>0</v>
      </c>
      <c r="BR5">
        <f>+[1]resumen!BR5</f>
        <v>0</v>
      </c>
      <c r="BS5">
        <f>+[1]resumen!BS5</f>
        <v>0</v>
      </c>
      <c r="BT5">
        <f>+[1]resumen!BT5</f>
        <v>0</v>
      </c>
      <c r="BU5">
        <f>+[1]resumen!BU5</f>
        <v>0</v>
      </c>
      <c r="BV5">
        <f>+[1]resumen!BV5</f>
        <v>0</v>
      </c>
      <c r="BW5">
        <f>+[1]resumen!BW5</f>
        <v>0</v>
      </c>
      <c r="BX5">
        <f>+[1]resumen!BX5</f>
        <v>0</v>
      </c>
      <c r="BY5">
        <f>+[1]resumen!BY5</f>
        <v>0</v>
      </c>
      <c r="BZ5">
        <f>+[1]resumen!BZ5</f>
        <v>0</v>
      </c>
      <c r="CA5">
        <f>+[1]resumen!CA5</f>
        <v>0</v>
      </c>
      <c r="CB5">
        <f>+[1]resumen!CB5</f>
        <v>0</v>
      </c>
      <c r="CC5">
        <f>+[1]resumen!CC5</f>
        <v>0</v>
      </c>
      <c r="CD5">
        <f>+[1]resumen!CD5</f>
        <v>0</v>
      </c>
      <c r="CE5">
        <f>+[1]resumen!CE5</f>
        <v>0</v>
      </c>
      <c r="CF5">
        <f>+[1]resumen!CF5</f>
        <v>0</v>
      </c>
      <c r="CG5">
        <f>+[1]resumen!CG5</f>
        <v>0</v>
      </c>
      <c r="CH5">
        <f>+[1]resumen!CH5</f>
        <v>0</v>
      </c>
      <c r="CI5">
        <f>+[1]resumen!CI5</f>
        <v>0</v>
      </c>
      <c r="CJ5">
        <f>+[1]resumen!CJ5</f>
        <v>0</v>
      </c>
      <c r="CK5">
        <f>+[1]resumen!CK5</f>
        <v>0</v>
      </c>
      <c r="CL5">
        <f>+[1]resumen!CL5</f>
        <v>0</v>
      </c>
      <c r="CM5">
        <f>+[1]resumen!CM5</f>
        <v>0</v>
      </c>
      <c r="CN5">
        <f>+[1]resumen!CN5</f>
        <v>0</v>
      </c>
      <c r="CO5">
        <f>+[1]resumen!CO5</f>
        <v>0</v>
      </c>
      <c r="CP5">
        <f>+[1]resumen!CP5</f>
        <v>0</v>
      </c>
      <c r="CQ5">
        <f>+[1]resumen!CQ5</f>
        <v>0</v>
      </c>
      <c r="CR5">
        <f>+[1]resumen!CR5</f>
        <v>0</v>
      </c>
      <c r="CS5">
        <f>+[1]resumen!CS5</f>
        <v>0</v>
      </c>
      <c r="CT5">
        <f>+[1]resumen!CT5</f>
        <v>0</v>
      </c>
      <c r="CU5">
        <f>+[1]resumen!CU5</f>
        <v>0</v>
      </c>
      <c r="CV5">
        <f>+[1]resumen!CV5</f>
        <v>0</v>
      </c>
      <c r="CW5">
        <f>+[1]resumen!CW5</f>
        <v>0</v>
      </c>
      <c r="CX5">
        <f>+[1]resumen!CX5</f>
        <v>0</v>
      </c>
      <c r="CY5">
        <f>+[1]resumen!CY5</f>
        <v>0</v>
      </c>
      <c r="CZ5">
        <f>+[1]resumen!CZ5</f>
        <v>0</v>
      </c>
      <c r="DA5">
        <f>+[1]resumen!DA5</f>
        <v>0</v>
      </c>
      <c r="DB5">
        <f>+[1]resumen!DB5</f>
        <v>0</v>
      </c>
      <c r="DC5">
        <f>+[1]resumen!DC5</f>
        <v>0</v>
      </c>
      <c r="DD5">
        <f>+[1]resumen!DD5</f>
        <v>0</v>
      </c>
      <c r="DE5">
        <f>+[1]resumen!DE5</f>
        <v>0</v>
      </c>
      <c r="DF5">
        <f>+[1]resumen!DF5</f>
        <v>0</v>
      </c>
      <c r="DG5">
        <f>+[1]resumen!DG5</f>
        <v>0</v>
      </c>
      <c r="DH5">
        <f>+[1]resumen!DH5</f>
        <v>0</v>
      </c>
      <c r="DI5">
        <f>+[1]resumen!DI5</f>
        <v>0</v>
      </c>
      <c r="DJ5">
        <f>+[1]resumen!DJ5</f>
        <v>0</v>
      </c>
      <c r="DK5">
        <f>+[1]resumen!DK5</f>
        <v>0</v>
      </c>
      <c r="DL5">
        <f>+[1]resumen!DL5</f>
        <v>0</v>
      </c>
      <c r="DM5">
        <f>+[1]resumen!DM5</f>
        <v>0</v>
      </c>
      <c r="DN5">
        <f>+[1]resumen!DN5</f>
        <v>0</v>
      </c>
      <c r="DO5">
        <f>+[1]resumen!DO5</f>
        <v>0</v>
      </c>
      <c r="DP5">
        <f>+[1]resumen!DP5</f>
        <v>0</v>
      </c>
      <c r="DQ5">
        <f>+[1]resumen!DQ5</f>
        <v>0</v>
      </c>
      <c r="DR5">
        <f>+[1]resumen!DR5</f>
        <v>0</v>
      </c>
      <c r="DS5">
        <f>+[1]resumen!DS5</f>
        <v>0</v>
      </c>
      <c r="DT5">
        <f>+[1]resumen!DT5</f>
        <v>0</v>
      </c>
      <c r="DU5">
        <f>+[1]resumen!DU5</f>
        <v>0</v>
      </c>
      <c r="DV5">
        <f>+[1]resumen!DV5</f>
        <v>0</v>
      </c>
      <c r="DW5">
        <f>+[1]resumen!DW5</f>
        <v>0</v>
      </c>
      <c r="DX5">
        <f>+[1]resumen!DX5</f>
        <v>0</v>
      </c>
      <c r="DY5">
        <f>+[1]resumen!DY5</f>
        <v>0</v>
      </c>
      <c r="DZ5">
        <f>+[1]resumen!DZ5</f>
        <v>0</v>
      </c>
      <c r="EA5">
        <f>+[1]resumen!EA5</f>
        <v>0</v>
      </c>
      <c r="EB5">
        <f>+[1]resumen!EB5</f>
        <v>0</v>
      </c>
      <c r="EC5">
        <f>+[1]resumen!EC5</f>
        <v>0</v>
      </c>
      <c r="ED5">
        <f>+[1]resumen!ED5</f>
        <v>0</v>
      </c>
      <c r="EE5">
        <f>+[1]resumen!EE5</f>
        <v>0</v>
      </c>
      <c r="EF5">
        <f>+[1]resumen!EF5</f>
        <v>0</v>
      </c>
      <c r="EG5">
        <f>+[1]resumen!EG5</f>
        <v>0</v>
      </c>
      <c r="EH5">
        <f>+[1]resumen!EH5</f>
        <v>0</v>
      </c>
      <c r="EI5">
        <f>+[1]resumen!EI5</f>
        <v>0</v>
      </c>
      <c r="EJ5">
        <f>+[1]resumen!EJ5</f>
        <v>0</v>
      </c>
      <c r="EK5">
        <f>+[1]resumen!EK5</f>
        <v>0</v>
      </c>
      <c r="EL5">
        <f>+[1]resumen!EL5</f>
        <v>0</v>
      </c>
      <c r="EM5">
        <f>+[1]resumen!EM5</f>
        <v>0</v>
      </c>
      <c r="EN5">
        <f>+[1]resumen!EN5</f>
        <v>0</v>
      </c>
      <c r="EO5">
        <f>+[1]resumen!EO5</f>
        <v>0</v>
      </c>
      <c r="EP5">
        <f>+[1]resumen!EP5</f>
        <v>0</v>
      </c>
      <c r="EQ5">
        <f>+[1]resumen!EQ5</f>
        <v>0</v>
      </c>
      <c r="ER5">
        <f>+[1]resumen!ER5</f>
        <v>0</v>
      </c>
      <c r="ES5">
        <f>+[1]resumen!ES5</f>
        <v>0</v>
      </c>
      <c r="ET5">
        <f>+[1]resumen!ET5</f>
        <v>0</v>
      </c>
      <c r="EU5">
        <f>+[1]resumen!EU5</f>
        <v>0</v>
      </c>
      <c r="EV5">
        <f>+[1]resumen!EV5</f>
        <v>0</v>
      </c>
      <c r="EW5">
        <f>+[1]resumen!EW5</f>
        <v>0</v>
      </c>
      <c r="EX5">
        <f>+[1]resumen!EX5</f>
        <v>0</v>
      </c>
      <c r="EY5">
        <f>+[1]resumen!EY5</f>
        <v>0</v>
      </c>
      <c r="EZ5">
        <f>+[1]resumen!EZ5</f>
        <v>0</v>
      </c>
      <c r="FA5">
        <f>+[1]resumen!FA5</f>
        <v>0</v>
      </c>
      <c r="FB5">
        <f>+[1]resumen!FB5</f>
        <v>0</v>
      </c>
      <c r="FC5">
        <f>+[1]resumen!FC5</f>
        <v>0</v>
      </c>
      <c r="FD5">
        <f>+[1]resumen!FD5</f>
        <v>0</v>
      </c>
      <c r="FE5">
        <f>+[1]resumen!FE5</f>
        <v>0</v>
      </c>
      <c r="FF5">
        <f>+[1]resumen!FF5</f>
        <v>0</v>
      </c>
      <c r="FG5">
        <f>+[1]resumen!FG5</f>
        <v>0</v>
      </c>
      <c r="FH5">
        <f>+[1]resumen!FH5</f>
        <v>0</v>
      </c>
      <c r="FI5">
        <f>+[1]resumen!FI5</f>
        <v>0</v>
      </c>
      <c r="FJ5">
        <f>+[1]resumen!FJ5</f>
        <v>0</v>
      </c>
      <c r="FK5">
        <f>+[1]resumen!FK5</f>
        <v>0</v>
      </c>
      <c r="FL5">
        <f>+[1]resumen!FL5</f>
        <v>0</v>
      </c>
      <c r="FM5">
        <f>+[1]resumen!FM5</f>
        <v>0</v>
      </c>
      <c r="FN5">
        <f>+[1]resumen!FN5</f>
        <v>0</v>
      </c>
      <c r="FO5">
        <f>+[1]resumen!FO5</f>
        <v>0</v>
      </c>
      <c r="FP5">
        <f>+[1]resumen!FP5</f>
        <v>0</v>
      </c>
      <c r="FQ5">
        <f>+[1]resumen!FQ5</f>
        <v>0</v>
      </c>
      <c r="FR5">
        <f>+[1]resumen!FR5</f>
        <v>0</v>
      </c>
      <c r="FS5">
        <f>+[1]resumen!FS5</f>
        <v>0</v>
      </c>
      <c r="FT5">
        <f>+[1]resumen!FT5</f>
        <v>0</v>
      </c>
      <c r="FU5">
        <f>+[1]resumen!FU5</f>
        <v>0</v>
      </c>
      <c r="FV5">
        <f>+[1]resumen!FV5</f>
        <v>0</v>
      </c>
      <c r="FW5">
        <f>+[1]resumen!FW5</f>
        <v>0</v>
      </c>
      <c r="FX5">
        <f>+[1]resumen!FX5</f>
        <v>0</v>
      </c>
      <c r="FY5">
        <f>+[1]resumen!FY5</f>
        <v>0</v>
      </c>
      <c r="FZ5">
        <f>+[1]resumen!FZ5</f>
        <v>0</v>
      </c>
      <c r="GA5">
        <f>+[1]resumen!GA5</f>
        <v>0</v>
      </c>
      <c r="GB5">
        <f>+[1]resumen!GB5</f>
        <v>0</v>
      </c>
      <c r="GC5">
        <f>+[1]resumen!GC5</f>
        <v>0</v>
      </c>
      <c r="GD5">
        <f>+[1]resumen!GD5</f>
        <v>0</v>
      </c>
      <c r="GE5">
        <f>+[1]resumen!GE5</f>
        <v>0</v>
      </c>
      <c r="GF5">
        <f>+[1]resumen!GF5</f>
        <v>0</v>
      </c>
      <c r="GG5">
        <f>+[1]resumen!GG5</f>
        <v>0</v>
      </c>
      <c r="GH5">
        <f>+[1]resumen!GH5</f>
        <v>0</v>
      </c>
      <c r="GI5">
        <f>+[1]resumen!GI5</f>
        <v>0</v>
      </c>
      <c r="GJ5">
        <f>+[1]resumen!GJ5</f>
        <v>0</v>
      </c>
      <c r="GK5">
        <f>+[1]resumen!GK5</f>
        <v>0</v>
      </c>
      <c r="GL5">
        <f>+[1]resumen!GL5</f>
        <v>0</v>
      </c>
      <c r="GM5">
        <f>+[1]resumen!GM5</f>
        <v>0</v>
      </c>
      <c r="GN5">
        <f>+[1]resumen!GN5</f>
        <v>0</v>
      </c>
      <c r="GO5">
        <f>+[1]resumen!GO5</f>
        <v>0</v>
      </c>
      <c r="GP5">
        <f>+[1]resumen!GP5</f>
        <v>0</v>
      </c>
      <c r="GQ5">
        <f>+[1]resumen!GQ5</f>
        <v>0</v>
      </c>
      <c r="GR5">
        <f>+[1]resumen!GR5</f>
        <v>0</v>
      </c>
      <c r="GS5">
        <f>+[1]resumen!GS5</f>
        <v>0</v>
      </c>
      <c r="GT5">
        <f>+[1]resumen!GT5</f>
        <v>0</v>
      </c>
      <c r="GU5">
        <f>+[1]resumen!GU5</f>
        <v>0</v>
      </c>
      <c r="GV5">
        <f>+[1]resumen!GV5</f>
        <v>0</v>
      </c>
      <c r="GW5">
        <f>+[1]resumen!GW5</f>
        <v>0</v>
      </c>
      <c r="GX5">
        <f>+[1]resumen!GX5</f>
        <v>0</v>
      </c>
      <c r="GY5" s="19">
        <f>+[1]resumen!GY5</f>
        <v>0</v>
      </c>
    </row>
    <row r="6" spans="1:216" x14ac:dyDescent="0.3">
      <c r="A6" s="20" t="s">
        <v>5</v>
      </c>
      <c r="B6" t="str">
        <f>+[1]resumen!B6</f>
        <v>BARRANQUILLA</v>
      </c>
      <c r="C6" t="str">
        <f>+[1]resumen!C6</f>
        <v>BARRANQUILLA</v>
      </c>
      <c r="D6" t="str">
        <f>+[1]resumen!D6</f>
        <v>BARRANQUILLA</v>
      </c>
      <c r="E6" t="str">
        <f>+[1]resumen!E6</f>
        <v>BARRANQUILLA</v>
      </c>
      <c r="F6" t="str">
        <f>+[1]resumen!F6</f>
        <v>BARRANQUILLA</v>
      </c>
      <c r="G6" t="str">
        <f>+[1]resumen!G6</f>
        <v>BARRANQUILLA</v>
      </c>
      <c r="H6" t="str">
        <f>+[1]resumen!H6</f>
        <v>BARRANQUILLA</v>
      </c>
      <c r="I6" t="str">
        <f>+[1]resumen!I6</f>
        <v>BARRANQUILLA</v>
      </c>
      <c r="J6" t="str">
        <f>+[1]resumen!J6</f>
        <v>BARRANQUILLA</v>
      </c>
      <c r="K6" t="str">
        <f>+[1]resumen!K6</f>
        <v>BARRANQUILLA</v>
      </c>
      <c r="L6" t="str">
        <f>+[1]resumen!L6</f>
        <v>BARRANQUILLA</v>
      </c>
      <c r="M6">
        <f>+[1]resumen!M6</f>
        <v>0</v>
      </c>
      <c r="N6">
        <f>+[1]resumen!N6</f>
        <v>0</v>
      </c>
      <c r="O6">
        <f>+[1]resumen!O6</f>
        <v>0</v>
      </c>
      <c r="P6">
        <f>+[1]resumen!P6</f>
        <v>0</v>
      </c>
      <c r="Q6">
        <f>+[1]resumen!Q6</f>
        <v>0</v>
      </c>
      <c r="R6">
        <f>+[1]resumen!R6</f>
        <v>0</v>
      </c>
      <c r="S6">
        <f>+[1]resumen!S6</f>
        <v>0</v>
      </c>
      <c r="T6">
        <f>+[1]resumen!T6</f>
        <v>0</v>
      </c>
      <c r="U6">
        <f>+[1]resumen!U6</f>
        <v>0</v>
      </c>
      <c r="V6">
        <f>+[1]resumen!V6</f>
        <v>0</v>
      </c>
      <c r="W6">
        <f>+[1]resumen!W6</f>
        <v>0</v>
      </c>
      <c r="X6">
        <f>+[1]resumen!X6</f>
        <v>0</v>
      </c>
      <c r="Y6">
        <f>+[1]resumen!Y6</f>
        <v>0</v>
      </c>
      <c r="Z6">
        <f>+[1]resumen!Z6</f>
        <v>0</v>
      </c>
      <c r="AA6">
        <f>+[1]resumen!AA6</f>
        <v>0</v>
      </c>
      <c r="AB6">
        <f>+[1]resumen!AB6</f>
        <v>0</v>
      </c>
      <c r="AC6">
        <f>+[1]resumen!AC6</f>
        <v>0</v>
      </c>
      <c r="AD6">
        <f>+[1]resumen!AD6</f>
        <v>0</v>
      </c>
      <c r="AE6">
        <f>+[1]resumen!AE6</f>
        <v>0</v>
      </c>
      <c r="AF6">
        <f>+[1]resumen!AF6</f>
        <v>0</v>
      </c>
      <c r="AG6">
        <f>+[1]resumen!AG6</f>
        <v>0</v>
      </c>
      <c r="AH6">
        <f>+[1]resumen!AH6</f>
        <v>0</v>
      </c>
      <c r="AI6">
        <f>+[1]resumen!AI6</f>
        <v>0</v>
      </c>
      <c r="AJ6">
        <f>+[1]resumen!AJ6</f>
        <v>0</v>
      </c>
      <c r="AK6">
        <f>+[1]resumen!AK6</f>
        <v>0</v>
      </c>
      <c r="AL6">
        <f>+[1]resumen!AL6</f>
        <v>0</v>
      </c>
      <c r="AM6">
        <f>+[1]resumen!AM6</f>
        <v>0</v>
      </c>
      <c r="AN6">
        <f>+[1]resumen!AN6</f>
        <v>0</v>
      </c>
      <c r="AO6">
        <f>+[1]resumen!AO6</f>
        <v>0</v>
      </c>
      <c r="AP6">
        <f>+[1]resumen!AP6</f>
        <v>0</v>
      </c>
      <c r="AQ6">
        <f>+[1]resumen!AQ6</f>
        <v>0</v>
      </c>
      <c r="AR6">
        <f>+[1]resumen!AR6</f>
        <v>0</v>
      </c>
      <c r="AS6">
        <f>+[1]resumen!AS6</f>
        <v>0</v>
      </c>
      <c r="AT6">
        <f>+[1]resumen!AT6</f>
        <v>0</v>
      </c>
      <c r="AU6">
        <f>+[1]resumen!AU6</f>
        <v>0</v>
      </c>
      <c r="AV6">
        <f>+[1]resumen!AV6</f>
        <v>0</v>
      </c>
      <c r="AW6">
        <f>+[1]resumen!AW6</f>
        <v>0</v>
      </c>
      <c r="AX6">
        <f>+[1]resumen!AX6</f>
        <v>0</v>
      </c>
      <c r="AY6">
        <f>+[1]resumen!AY6</f>
        <v>0</v>
      </c>
      <c r="AZ6">
        <f>+[1]resumen!AZ6</f>
        <v>0</v>
      </c>
      <c r="BA6">
        <f>+[1]resumen!BA6</f>
        <v>0</v>
      </c>
      <c r="BB6">
        <f>+[1]resumen!BB6</f>
        <v>0</v>
      </c>
      <c r="BC6">
        <f>+[1]resumen!BC6</f>
        <v>0</v>
      </c>
      <c r="BD6">
        <f>+[1]resumen!BD6</f>
        <v>0</v>
      </c>
      <c r="BE6">
        <f>+[1]resumen!BE6</f>
        <v>0</v>
      </c>
      <c r="BF6">
        <f>+[1]resumen!BF6</f>
        <v>0</v>
      </c>
      <c r="BG6">
        <f>+[1]resumen!BG6</f>
        <v>0</v>
      </c>
      <c r="BH6">
        <f>+[1]resumen!BH6</f>
        <v>0</v>
      </c>
      <c r="BI6">
        <f>+[1]resumen!BI6</f>
        <v>0</v>
      </c>
      <c r="BJ6">
        <f>+[1]resumen!BJ6</f>
        <v>0</v>
      </c>
      <c r="BK6">
        <f>+[1]resumen!BK6</f>
        <v>0</v>
      </c>
      <c r="BL6">
        <f>+[1]resumen!BL6</f>
        <v>0</v>
      </c>
      <c r="BM6">
        <f>+[1]resumen!BM6</f>
        <v>0</v>
      </c>
      <c r="BN6">
        <f>+[1]resumen!BN6</f>
        <v>0</v>
      </c>
      <c r="BO6">
        <f>+[1]resumen!BO6</f>
        <v>0</v>
      </c>
      <c r="BP6">
        <f>+[1]resumen!BP6</f>
        <v>0</v>
      </c>
      <c r="BQ6">
        <f>+[1]resumen!BQ6</f>
        <v>0</v>
      </c>
      <c r="BR6">
        <f>+[1]resumen!BR6</f>
        <v>0</v>
      </c>
      <c r="BS6">
        <f>+[1]resumen!BS6</f>
        <v>0</v>
      </c>
      <c r="BT6">
        <f>+[1]resumen!BT6</f>
        <v>0</v>
      </c>
      <c r="BU6">
        <f>+[1]resumen!BU6</f>
        <v>0</v>
      </c>
      <c r="BV6">
        <f>+[1]resumen!BV6</f>
        <v>0</v>
      </c>
      <c r="BW6">
        <f>+[1]resumen!BW6</f>
        <v>0</v>
      </c>
      <c r="BX6">
        <f>+[1]resumen!BX6</f>
        <v>0</v>
      </c>
      <c r="BY6">
        <f>+[1]resumen!BY6</f>
        <v>0</v>
      </c>
      <c r="BZ6">
        <f>+[1]resumen!BZ6</f>
        <v>0</v>
      </c>
      <c r="CA6">
        <f>+[1]resumen!CA6</f>
        <v>0</v>
      </c>
      <c r="CB6">
        <f>+[1]resumen!CB6</f>
        <v>0</v>
      </c>
      <c r="CC6">
        <f>+[1]resumen!CC6</f>
        <v>0</v>
      </c>
      <c r="CD6">
        <f>+[1]resumen!CD6</f>
        <v>0</v>
      </c>
      <c r="CE6">
        <f>+[1]resumen!CE6</f>
        <v>0</v>
      </c>
      <c r="CF6">
        <f>+[1]resumen!CF6</f>
        <v>0</v>
      </c>
      <c r="CG6">
        <f>+[1]resumen!CG6</f>
        <v>0</v>
      </c>
      <c r="CH6">
        <f>+[1]resumen!CH6</f>
        <v>0</v>
      </c>
      <c r="CI6">
        <f>+[1]resumen!CI6</f>
        <v>0</v>
      </c>
      <c r="CJ6">
        <f>+[1]resumen!CJ6</f>
        <v>0</v>
      </c>
      <c r="CK6">
        <f>+[1]resumen!CK6</f>
        <v>0</v>
      </c>
      <c r="CL6">
        <f>+[1]resumen!CL6</f>
        <v>0</v>
      </c>
      <c r="CM6">
        <f>+[1]resumen!CM6</f>
        <v>0</v>
      </c>
      <c r="CN6">
        <f>+[1]resumen!CN6</f>
        <v>0</v>
      </c>
      <c r="CO6">
        <f>+[1]resumen!CO6</f>
        <v>0</v>
      </c>
      <c r="CP6">
        <f>+[1]resumen!CP6</f>
        <v>0</v>
      </c>
      <c r="CQ6">
        <f>+[1]resumen!CQ6</f>
        <v>0</v>
      </c>
      <c r="CR6">
        <f>+[1]resumen!CR6</f>
        <v>0</v>
      </c>
      <c r="CS6">
        <f>+[1]resumen!CS6</f>
        <v>0</v>
      </c>
      <c r="CT6">
        <f>+[1]resumen!CT6</f>
        <v>0</v>
      </c>
      <c r="CU6">
        <f>+[1]resumen!CU6</f>
        <v>0</v>
      </c>
      <c r="CV6">
        <f>+[1]resumen!CV6</f>
        <v>0</v>
      </c>
      <c r="CW6">
        <f>+[1]resumen!CW6</f>
        <v>0</v>
      </c>
      <c r="CX6">
        <f>+[1]resumen!CX6</f>
        <v>0</v>
      </c>
      <c r="CY6">
        <f>+[1]resumen!CY6</f>
        <v>0</v>
      </c>
      <c r="CZ6">
        <f>+[1]resumen!CZ6</f>
        <v>0</v>
      </c>
      <c r="DA6">
        <f>+[1]resumen!DA6</f>
        <v>0</v>
      </c>
      <c r="DB6">
        <f>+[1]resumen!DB6</f>
        <v>0</v>
      </c>
      <c r="DC6">
        <f>+[1]resumen!DC6</f>
        <v>0</v>
      </c>
      <c r="DD6">
        <f>+[1]resumen!DD6</f>
        <v>0</v>
      </c>
      <c r="DE6">
        <f>+[1]resumen!DE6</f>
        <v>0</v>
      </c>
      <c r="DF6">
        <f>+[1]resumen!DF6</f>
        <v>0</v>
      </c>
      <c r="DG6">
        <f>+[1]resumen!DG6</f>
        <v>0</v>
      </c>
      <c r="DH6">
        <f>+[1]resumen!DH6</f>
        <v>0</v>
      </c>
      <c r="DI6">
        <f>+[1]resumen!DI6</f>
        <v>0</v>
      </c>
      <c r="DJ6">
        <f>+[1]resumen!DJ6</f>
        <v>0</v>
      </c>
      <c r="DK6">
        <f>+[1]resumen!DK6</f>
        <v>0</v>
      </c>
      <c r="DL6">
        <f>+[1]resumen!DL6</f>
        <v>0</v>
      </c>
      <c r="DM6">
        <f>+[1]resumen!DM6</f>
        <v>0</v>
      </c>
      <c r="DN6">
        <f>+[1]resumen!DN6</f>
        <v>0</v>
      </c>
      <c r="DO6">
        <f>+[1]resumen!DO6</f>
        <v>0</v>
      </c>
      <c r="DP6">
        <f>+[1]resumen!DP6</f>
        <v>0</v>
      </c>
      <c r="DQ6">
        <f>+[1]resumen!DQ6</f>
        <v>0</v>
      </c>
      <c r="DR6">
        <f>+[1]resumen!DR6</f>
        <v>0</v>
      </c>
      <c r="DS6">
        <f>+[1]resumen!DS6</f>
        <v>0</v>
      </c>
      <c r="DT6">
        <f>+[1]resumen!DT6</f>
        <v>0</v>
      </c>
      <c r="DU6">
        <f>+[1]resumen!DU6</f>
        <v>0</v>
      </c>
      <c r="DV6">
        <f>+[1]resumen!DV6</f>
        <v>0</v>
      </c>
      <c r="DW6">
        <f>+[1]resumen!DW6</f>
        <v>0</v>
      </c>
      <c r="DX6">
        <f>+[1]resumen!DX6</f>
        <v>0</v>
      </c>
      <c r="DY6">
        <f>+[1]resumen!DY6</f>
        <v>0</v>
      </c>
      <c r="DZ6">
        <f>+[1]resumen!DZ6</f>
        <v>0</v>
      </c>
      <c r="EA6">
        <f>+[1]resumen!EA6</f>
        <v>0</v>
      </c>
      <c r="EB6">
        <f>+[1]resumen!EB6</f>
        <v>0</v>
      </c>
      <c r="EC6">
        <f>+[1]resumen!EC6</f>
        <v>0</v>
      </c>
      <c r="ED6">
        <f>+[1]resumen!ED6</f>
        <v>0</v>
      </c>
      <c r="EE6">
        <f>+[1]resumen!EE6</f>
        <v>0</v>
      </c>
      <c r="EF6">
        <f>+[1]resumen!EF6</f>
        <v>0</v>
      </c>
      <c r="EG6">
        <f>+[1]resumen!EG6</f>
        <v>0</v>
      </c>
      <c r="EH6">
        <f>+[1]resumen!EH6</f>
        <v>0</v>
      </c>
      <c r="EI6">
        <f>+[1]resumen!EI6</f>
        <v>0</v>
      </c>
      <c r="EJ6">
        <f>+[1]resumen!EJ6</f>
        <v>0</v>
      </c>
      <c r="EK6">
        <f>+[1]resumen!EK6</f>
        <v>0</v>
      </c>
      <c r="EL6">
        <f>+[1]resumen!EL6</f>
        <v>0</v>
      </c>
      <c r="EM6">
        <f>+[1]resumen!EM6</f>
        <v>0</v>
      </c>
      <c r="EN6">
        <f>+[1]resumen!EN6</f>
        <v>0</v>
      </c>
      <c r="EO6">
        <f>+[1]resumen!EO6</f>
        <v>0</v>
      </c>
      <c r="EP6">
        <f>+[1]resumen!EP6</f>
        <v>0</v>
      </c>
      <c r="EQ6">
        <f>+[1]resumen!EQ6</f>
        <v>0</v>
      </c>
      <c r="ER6">
        <f>+[1]resumen!ER6</f>
        <v>0</v>
      </c>
      <c r="ES6">
        <f>+[1]resumen!ES6</f>
        <v>0</v>
      </c>
      <c r="ET6">
        <f>+[1]resumen!ET6</f>
        <v>0</v>
      </c>
      <c r="EU6">
        <f>+[1]resumen!EU6</f>
        <v>0</v>
      </c>
      <c r="EV6">
        <f>+[1]resumen!EV6</f>
        <v>0</v>
      </c>
      <c r="EW6">
        <f>+[1]resumen!EW6</f>
        <v>0</v>
      </c>
      <c r="EX6">
        <f>+[1]resumen!EX6</f>
        <v>0</v>
      </c>
      <c r="EY6">
        <f>+[1]resumen!EY6</f>
        <v>0</v>
      </c>
      <c r="EZ6">
        <f>+[1]resumen!EZ6</f>
        <v>0</v>
      </c>
      <c r="FA6">
        <f>+[1]resumen!FA6</f>
        <v>0</v>
      </c>
      <c r="FB6">
        <f>+[1]resumen!FB6</f>
        <v>0</v>
      </c>
      <c r="FC6">
        <f>+[1]resumen!FC6</f>
        <v>0</v>
      </c>
      <c r="FD6">
        <f>+[1]resumen!FD6</f>
        <v>0</v>
      </c>
      <c r="FE6">
        <f>+[1]resumen!FE6</f>
        <v>0</v>
      </c>
      <c r="FF6">
        <f>+[1]resumen!FF6</f>
        <v>0</v>
      </c>
      <c r="FG6">
        <f>+[1]resumen!FG6</f>
        <v>0</v>
      </c>
      <c r="FH6">
        <f>+[1]resumen!FH6</f>
        <v>0</v>
      </c>
      <c r="FI6">
        <f>+[1]resumen!FI6</f>
        <v>0</v>
      </c>
      <c r="FJ6">
        <f>+[1]resumen!FJ6</f>
        <v>0</v>
      </c>
      <c r="FK6">
        <f>+[1]resumen!FK6</f>
        <v>0</v>
      </c>
      <c r="FL6">
        <f>+[1]resumen!FL6</f>
        <v>0</v>
      </c>
      <c r="FM6">
        <f>+[1]resumen!FM6</f>
        <v>0</v>
      </c>
      <c r="FN6">
        <f>+[1]resumen!FN6</f>
        <v>0</v>
      </c>
      <c r="FO6">
        <f>+[1]resumen!FO6</f>
        <v>0</v>
      </c>
      <c r="FP6">
        <f>+[1]resumen!FP6</f>
        <v>0</v>
      </c>
      <c r="FQ6">
        <f>+[1]resumen!FQ6</f>
        <v>0</v>
      </c>
      <c r="FR6">
        <f>+[1]resumen!FR6</f>
        <v>0</v>
      </c>
      <c r="FS6">
        <f>+[1]resumen!FS6</f>
        <v>0</v>
      </c>
      <c r="FT6">
        <f>+[1]resumen!FT6</f>
        <v>0</v>
      </c>
      <c r="FU6">
        <f>+[1]resumen!FU6</f>
        <v>0</v>
      </c>
      <c r="FV6">
        <f>+[1]resumen!FV6</f>
        <v>0</v>
      </c>
      <c r="FW6">
        <f>+[1]resumen!FW6</f>
        <v>0</v>
      </c>
      <c r="FX6">
        <f>+[1]resumen!FX6</f>
        <v>0</v>
      </c>
      <c r="FY6">
        <f>+[1]resumen!FY6</f>
        <v>0</v>
      </c>
      <c r="FZ6">
        <f>+[1]resumen!FZ6</f>
        <v>0</v>
      </c>
      <c r="GA6">
        <f>+[1]resumen!GA6</f>
        <v>0</v>
      </c>
      <c r="GB6">
        <f>+[1]resumen!GB6</f>
        <v>0</v>
      </c>
      <c r="GC6">
        <f>+[1]resumen!GC6</f>
        <v>0</v>
      </c>
      <c r="GD6">
        <f>+[1]resumen!GD6</f>
        <v>0</v>
      </c>
      <c r="GE6">
        <f>+[1]resumen!GE6</f>
        <v>0</v>
      </c>
      <c r="GF6">
        <f>+[1]resumen!GF6</f>
        <v>0</v>
      </c>
      <c r="GG6">
        <f>+[1]resumen!GG6</f>
        <v>0</v>
      </c>
      <c r="GH6">
        <f>+[1]resumen!GH6</f>
        <v>0</v>
      </c>
      <c r="GI6">
        <f>+[1]resumen!GI6</f>
        <v>0</v>
      </c>
      <c r="GJ6">
        <f>+[1]resumen!GJ6</f>
        <v>0</v>
      </c>
      <c r="GK6">
        <f>+[1]resumen!GK6</f>
        <v>0</v>
      </c>
      <c r="GL6">
        <f>+[1]resumen!GL6</f>
        <v>0</v>
      </c>
      <c r="GM6">
        <f>+[1]resumen!GM6</f>
        <v>0</v>
      </c>
      <c r="GN6">
        <f>+[1]resumen!GN6</f>
        <v>0</v>
      </c>
      <c r="GO6">
        <f>+[1]resumen!GO6</f>
        <v>0</v>
      </c>
      <c r="GP6">
        <f>+[1]resumen!GP6</f>
        <v>0</v>
      </c>
      <c r="GQ6">
        <f>+[1]resumen!GQ6</f>
        <v>0</v>
      </c>
      <c r="GR6">
        <f>+[1]resumen!GR6</f>
        <v>0</v>
      </c>
      <c r="GS6">
        <f>+[1]resumen!GS6</f>
        <v>0</v>
      </c>
      <c r="GT6">
        <f>+[1]resumen!GT6</f>
        <v>0</v>
      </c>
      <c r="GU6">
        <f>+[1]resumen!GU6</f>
        <v>0</v>
      </c>
      <c r="GV6">
        <f>+[1]resumen!GV6</f>
        <v>0</v>
      </c>
      <c r="GW6">
        <f>+[1]resumen!GW6</f>
        <v>0</v>
      </c>
      <c r="GX6">
        <f>+[1]resumen!GX6</f>
        <v>0</v>
      </c>
      <c r="GY6" s="19">
        <f>+[1]resumen!GY6</f>
        <v>0</v>
      </c>
    </row>
    <row r="7" spans="1:216" x14ac:dyDescent="0.3">
      <c r="A7" s="20" t="s">
        <v>6</v>
      </c>
      <c r="B7" t="str">
        <f>+[1]resumen!B7</f>
        <v>CRA 1E ENTRE CALLES 47C Y 47B</v>
      </c>
      <c r="C7" t="str">
        <f>+[1]resumen!C7</f>
        <v>AL FRENTE REF 151</v>
      </c>
      <c r="D7" t="str">
        <f>+[1]resumen!D7</f>
        <v>CRA 1C3 REF 321</v>
      </c>
      <c r="E7" t="str">
        <f>+[1]resumen!E7</f>
        <v xml:space="preserve"> CL 46K CRA 1E AL FRENTE REF 193</v>
      </c>
      <c r="F7" t="str">
        <f>+[1]resumen!F7</f>
        <v>CRA 1C REF 341 ESQ</v>
      </c>
      <c r="G7" t="str">
        <f>+[1]resumen!G7</f>
        <v>CRA 1E CL 46G</v>
      </c>
      <c r="H7" t="str">
        <f>+[1]resumen!H7</f>
        <v>AL FRENTE REF 612</v>
      </c>
      <c r="I7" t="str">
        <f>+[1]resumen!I7</f>
        <v>CL 48B CRA 1C3 ESQ.</v>
      </c>
      <c r="J7" t="str">
        <f>+[1]resumen!J7</f>
        <v>REF 484</v>
      </c>
      <c r="K7" t="str">
        <f>+[1]resumen!K7</f>
        <v>CRA 1E CL 48B</v>
      </c>
      <c r="L7" t="str">
        <f>+[1]resumen!L7</f>
        <v>CL 49 CRA 1E</v>
      </c>
      <c r="M7">
        <f>+[1]resumen!M7</f>
        <v>0</v>
      </c>
      <c r="N7">
        <f>+[1]resumen!N7</f>
        <v>0</v>
      </c>
      <c r="O7">
        <f>+[1]resumen!O7</f>
        <v>0</v>
      </c>
      <c r="P7">
        <f>+[1]resumen!P7</f>
        <v>0</v>
      </c>
      <c r="Q7">
        <f>+[1]resumen!Q7</f>
        <v>0</v>
      </c>
      <c r="R7">
        <f>+[1]resumen!R7</f>
        <v>0</v>
      </c>
      <c r="S7">
        <f>+[1]resumen!S7</f>
        <v>0</v>
      </c>
      <c r="T7">
        <f>+[1]resumen!T7</f>
        <v>0</v>
      </c>
      <c r="U7">
        <f>+[1]resumen!U7</f>
        <v>0</v>
      </c>
      <c r="V7">
        <f>+[1]resumen!V7</f>
        <v>0</v>
      </c>
      <c r="W7">
        <f>+[1]resumen!W7</f>
        <v>0</v>
      </c>
      <c r="X7">
        <f>+[1]resumen!X7</f>
        <v>0</v>
      </c>
      <c r="Y7">
        <f>+[1]resumen!Y7</f>
        <v>0</v>
      </c>
      <c r="Z7">
        <f>+[1]resumen!Z7</f>
        <v>0</v>
      </c>
      <c r="AA7">
        <f>+[1]resumen!AA7</f>
        <v>0</v>
      </c>
      <c r="AB7">
        <f>+[1]resumen!AB7</f>
        <v>0</v>
      </c>
      <c r="AC7">
        <f>+[1]resumen!AC7</f>
        <v>0</v>
      </c>
      <c r="AD7">
        <f>+[1]resumen!AD7</f>
        <v>0</v>
      </c>
      <c r="AE7">
        <f>+[1]resumen!AE7</f>
        <v>0</v>
      </c>
      <c r="AF7">
        <f>+[1]resumen!AF7</f>
        <v>0</v>
      </c>
      <c r="AG7">
        <f>+[1]resumen!AG7</f>
        <v>0</v>
      </c>
      <c r="AH7">
        <f>+[1]resumen!AH7</f>
        <v>0</v>
      </c>
      <c r="AI7">
        <f>+[1]resumen!AI7</f>
        <v>0</v>
      </c>
      <c r="AJ7">
        <f>+[1]resumen!AJ7</f>
        <v>0</v>
      </c>
      <c r="AK7">
        <f>+[1]resumen!AK7</f>
        <v>0</v>
      </c>
      <c r="AL7">
        <f>+[1]resumen!AL7</f>
        <v>0</v>
      </c>
      <c r="AM7">
        <f>+[1]resumen!AM7</f>
        <v>0</v>
      </c>
      <c r="AN7">
        <f>+[1]resumen!AN7</f>
        <v>0</v>
      </c>
      <c r="AO7">
        <f>+[1]resumen!AO7</f>
        <v>0</v>
      </c>
      <c r="AP7">
        <f>+[1]resumen!AP7</f>
        <v>0</v>
      </c>
      <c r="AQ7">
        <f>+[1]resumen!AQ7</f>
        <v>0</v>
      </c>
      <c r="AR7">
        <f>+[1]resumen!AR7</f>
        <v>0</v>
      </c>
      <c r="AS7">
        <f>+[1]resumen!AS7</f>
        <v>0</v>
      </c>
      <c r="AT7">
        <f>+[1]resumen!AT7</f>
        <v>0</v>
      </c>
      <c r="AU7">
        <f>+[1]resumen!AU7</f>
        <v>0</v>
      </c>
      <c r="AV7">
        <f>+[1]resumen!AV7</f>
        <v>0</v>
      </c>
      <c r="AW7">
        <f>+[1]resumen!AW7</f>
        <v>0</v>
      </c>
      <c r="AX7">
        <f>+[1]resumen!AX7</f>
        <v>0</v>
      </c>
      <c r="AY7">
        <f>+[1]resumen!AY7</f>
        <v>0</v>
      </c>
      <c r="AZ7">
        <f>+[1]resumen!AZ7</f>
        <v>0</v>
      </c>
      <c r="BA7">
        <f>+[1]resumen!BA7</f>
        <v>0</v>
      </c>
      <c r="BB7">
        <f>+[1]resumen!BB7</f>
        <v>0</v>
      </c>
      <c r="BC7">
        <f>+[1]resumen!BC7</f>
        <v>0</v>
      </c>
      <c r="BD7">
        <f>+[1]resumen!BD7</f>
        <v>0</v>
      </c>
      <c r="BE7">
        <f>+[1]resumen!BE7</f>
        <v>0</v>
      </c>
      <c r="BF7">
        <f>+[1]resumen!BF7</f>
        <v>0</v>
      </c>
      <c r="BG7">
        <f>+[1]resumen!BG7</f>
        <v>0</v>
      </c>
      <c r="BH7">
        <f>+[1]resumen!BH7</f>
        <v>0</v>
      </c>
      <c r="BI7">
        <f>+[1]resumen!BI7</f>
        <v>0</v>
      </c>
      <c r="BJ7">
        <f>+[1]resumen!BJ7</f>
        <v>0</v>
      </c>
      <c r="BK7">
        <f>+[1]resumen!BK7</f>
        <v>0</v>
      </c>
      <c r="BL7">
        <f>+[1]resumen!BL7</f>
        <v>0</v>
      </c>
      <c r="BM7">
        <f>+[1]resumen!BM7</f>
        <v>0</v>
      </c>
      <c r="BN7">
        <f>+[1]resumen!BN7</f>
        <v>0</v>
      </c>
      <c r="BO7">
        <f>+[1]resumen!BO7</f>
        <v>0</v>
      </c>
      <c r="BP7">
        <f>+[1]resumen!BP7</f>
        <v>0</v>
      </c>
      <c r="BQ7">
        <f>+[1]resumen!BQ7</f>
        <v>0</v>
      </c>
      <c r="BR7">
        <f>+[1]resumen!BR7</f>
        <v>0</v>
      </c>
      <c r="BS7">
        <f>+[1]resumen!BS7</f>
        <v>0</v>
      </c>
      <c r="BT7">
        <f>+[1]resumen!BT7</f>
        <v>0</v>
      </c>
      <c r="BU7">
        <f>+[1]resumen!BU7</f>
        <v>0</v>
      </c>
      <c r="BV7">
        <f>+[1]resumen!BV7</f>
        <v>0</v>
      </c>
      <c r="BW7">
        <f>+[1]resumen!BW7</f>
        <v>0</v>
      </c>
      <c r="BX7">
        <f>+[1]resumen!BX7</f>
        <v>0</v>
      </c>
      <c r="BY7">
        <f>+[1]resumen!BY7</f>
        <v>0</v>
      </c>
      <c r="BZ7">
        <f>+[1]resumen!BZ7</f>
        <v>0</v>
      </c>
      <c r="CA7">
        <f>+[1]resumen!CA7</f>
        <v>0</v>
      </c>
      <c r="CB7">
        <f>+[1]resumen!CB7</f>
        <v>0</v>
      </c>
      <c r="CC7">
        <f>+[1]resumen!CC7</f>
        <v>0</v>
      </c>
      <c r="CD7">
        <f>+[1]resumen!CD7</f>
        <v>0</v>
      </c>
      <c r="CE7">
        <f>+[1]resumen!CE7</f>
        <v>0</v>
      </c>
      <c r="CF7">
        <f>+[1]resumen!CF7</f>
        <v>0</v>
      </c>
      <c r="CG7">
        <f>+[1]resumen!CG7</f>
        <v>0</v>
      </c>
      <c r="CH7">
        <f>+[1]resumen!CH7</f>
        <v>0</v>
      </c>
      <c r="CI7">
        <f>+[1]resumen!CI7</f>
        <v>0</v>
      </c>
      <c r="CJ7">
        <f>+[1]resumen!CJ7</f>
        <v>0</v>
      </c>
      <c r="CK7">
        <f>+[1]resumen!CK7</f>
        <v>0</v>
      </c>
      <c r="CL7">
        <f>+[1]resumen!CL7</f>
        <v>0</v>
      </c>
      <c r="CM7">
        <f>+[1]resumen!CM7</f>
        <v>0</v>
      </c>
      <c r="CN7">
        <f>+[1]resumen!CN7</f>
        <v>0</v>
      </c>
      <c r="CO7">
        <f>+[1]resumen!CO7</f>
        <v>0</v>
      </c>
      <c r="CP7">
        <f>+[1]resumen!CP7</f>
        <v>0</v>
      </c>
      <c r="CQ7">
        <f>+[1]resumen!CQ7</f>
        <v>0</v>
      </c>
      <c r="CR7">
        <f>+[1]resumen!CR7</f>
        <v>0</v>
      </c>
      <c r="CS7">
        <f>+[1]resumen!CS7</f>
        <v>0</v>
      </c>
      <c r="CT7">
        <f>+[1]resumen!CT7</f>
        <v>0</v>
      </c>
      <c r="CU7">
        <f>+[1]resumen!CU7</f>
        <v>0</v>
      </c>
      <c r="CV7">
        <f>+[1]resumen!CV7</f>
        <v>0</v>
      </c>
      <c r="CW7">
        <f>+[1]resumen!CW7</f>
        <v>0</v>
      </c>
      <c r="CX7">
        <f>+[1]resumen!CX7</f>
        <v>0</v>
      </c>
      <c r="CY7">
        <f>+[1]resumen!CY7</f>
        <v>0</v>
      </c>
      <c r="CZ7">
        <f>+[1]resumen!CZ7</f>
        <v>0</v>
      </c>
      <c r="DA7">
        <f>+[1]resumen!DA7</f>
        <v>0</v>
      </c>
      <c r="DB7">
        <f>+[1]resumen!DB7</f>
        <v>0</v>
      </c>
      <c r="DC7">
        <f>+[1]resumen!DC7</f>
        <v>0</v>
      </c>
      <c r="DD7">
        <f>+[1]resumen!DD7</f>
        <v>0</v>
      </c>
      <c r="DE7">
        <f>+[1]resumen!DE7</f>
        <v>0</v>
      </c>
      <c r="DF7">
        <f>+[1]resumen!DF7</f>
        <v>0</v>
      </c>
      <c r="DG7">
        <f>+[1]resumen!DG7</f>
        <v>0</v>
      </c>
      <c r="DH7">
        <f>+[1]resumen!DH7</f>
        <v>0</v>
      </c>
      <c r="DI7">
        <f>+[1]resumen!DI7</f>
        <v>0</v>
      </c>
      <c r="DJ7">
        <f>+[1]resumen!DJ7</f>
        <v>0</v>
      </c>
      <c r="DK7">
        <f>+[1]resumen!DK7</f>
        <v>0</v>
      </c>
      <c r="DL7">
        <f>+[1]resumen!DL7</f>
        <v>0</v>
      </c>
      <c r="DM7">
        <f>+[1]resumen!DM7</f>
        <v>0</v>
      </c>
      <c r="DN7">
        <f>+[1]resumen!DN7</f>
        <v>0</v>
      </c>
      <c r="DO7">
        <f>+[1]resumen!DO7</f>
        <v>0</v>
      </c>
      <c r="DP7">
        <f>+[1]resumen!DP7</f>
        <v>0</v>
      </c>
      <c r="DQ7">
        <f>+[1]resumen!DQ7</f>
        <v>0</v>
      </c>
      <c r="DR7">
        <f>+[1]resumen!DR7</f>
        <v>0</v>
      </c>
      <c r="DS7">
        <f>+[1]resumen!DS7</f>
        <v>0</v>
      </c>
      <c r="DT7">
        <f>+[1]resumen!DT7</f>
        <v>0</v>
      </c>
      <c r="DU7">
        <f>+[1]resumen!DU7</f>
        <v>0</v>
      </c>
      <c r="DV7">
        <f>+[1]resumen!DV7</f>
        <v>0</v>
      </c>
      <c r="DW7">
        <f>+[1]resumen!DW7</f>
        <v>0</v>
      </c>
      <c r="DX7">
        <f>+[1]resumen!DX7</f>
        <v>0</v>
      </c>
      <c r="DY7">
        <f>+[1]resumen!DY7</f>
        <v>0</v>
      </c>
      <c r="DZ7">
        <f>+[1]resumen!DZ7</f>
        <v>0</v>
      </c>
      <c r="EA7">
        <f>+[1]resumen!EA7</f>
        <v>0</v>
      </c>
      <c r="EB7">
        <f>+[1]resumen!EB7</f>
        <v>0</v>
      </c>
      <c r="EC7">
        <f>+[1]resumen!EC7</f>
        <v>0</v>
      </c>
      <c r="ED7">
        <f>+[1]resumen!ED7</f>
        <v>0</v>
      </c>
      <c r="EE7">
        <f>+[1]resumen!EE7</f>
        <v>0</v>
      </c>
      <c r="EF7">
        <f>+[1]resumen!EF7</f>
        <v>0</v>
      </c>
      <c r="EG7">
        <f>+[1]resumen!EG7</f>
        <v>0</v>
      </c>
      <c r="EH7">
        <f>+[1]resumen!EH7</f>
        <v>0</v>
      </c>
      <c r="EI7">
        <f>+[1]resumen!EI7</f>
        <v>0</v>
      </c>
      <c r="EJ7">
        <f>+[1]resumen!EJ7</f>
        <v>0</v>
      </c>
      <c r="EK7">
        <f>+[1]resumen!EK7</f>
        <v>0</v>
      </c>
      <c r="EL7">
        <f>+[1]resumen!EL7</f>
        <v>0</v>
      </c>
      <c r="EM7">
        <f>+[1]resumen!EM7</f>
        <v>0</v>
      </c>
      <c r="EN7">
        <f>+[1]resumen!EN7</f>
        <v>0</v>
      </c>
      <c r="EO7">
        <f>+[1]resumen!EO7</f>
        <v>0</v>
      </c>
      <c r="EP7">
        <f>+[1]resumen!EP7</f>
        <v>0</v>
      </c>
      <c r="EQ7">
        <f>+[1]resumen!EQ7</f>
        <v>0</v>
      </c>
      <c r="ER7">
        <f>+[1]resumen!ER7</f>
        <v>0</v>
      </c>
      <c r="ES7">
        <f>+[1]resumen!ES7</f>
        <v>0</v>
      </c>
      <c r="ET7">
        <f>+[1]resumen!ET7</f>
        <v>0</v>
      </c>
      <c r="EU7">
        <f>+[1]resumen!EU7</f>
        <v>0</v>
      </c>
      <c r="EV7">
        <f>+[1]resumen!EV7</f>
        <v>0</v>
      </c>
      <c r="EW7">
        <f>+[1]resumen!EW7</f>
        <v>0</v>
      </c>
      <c r="EX7">
        <f>+[1]resumen!EX7</f>
        <v>0</v>
      </c>
      <c r="EY7">
        <f>+[1]resumen!EY7</f>
        <v>0</v>
      </c>
      <c r="EZ7">
        <f>+[1]resumen!EZ7</f>
        <v>0</v>
      </c>
      <c r="FA7">
        <f>+[1]resumen!FA7</f>
        <v>0</v>
      </c>
      <c r="FB7">
        <f>+[1]resumen!FB7</f>
        <v>0</v>
      </c>
      <c r="FC7">
        <f>+[1]resumen!FC7</f>
        <v>0</v>
      </c>
      <c r="FD7">
        <f>+[1]resumen!FD7</f>
        <v>0</v>
      </c>
      <c r="FE7">
        <f>+[1]resumen!FE7</f>
        <v>0</v>
      </c>
      <c r="FF7">
        <f>+[1]resumen!FF7</f>
        <v>0</v>
      </c>
      <c r="FG7">
        <f>+[1]resumen!FG7</f>
        <v>0</v>
      </c>
      <c r="FH7">
        <f>+[1]resumen!FH7</f>
        <v>0</v>
      </c>
      <c r="FI7">
        <f>+[1]resumen!FI7</f>
        <v>0</v>
      </c>
      <c r="FJ7">
        <f>+[1]resumen!FJ7</f>
        <v>0</v>
      </c>
      <c r="FK7">
        <f>+[1]resumen!FK7</f>
        <v>0</v>
      </c>
      <c r="FL7">
        <f>+[1]resumen!FL7</f>
        <v>0</v>
      </c>
      <c r="FM7">
        <f>+[1]resumen!FM7</f>
        <v>0</v>
      </c>
      <c r="FN7">
        <f>+[1]resumen!FN7</f>
        <v>0</v>
      </c>
      <c r="FO7">
        <f>+[1]resumen!FO7</f>
        <v>0</v>
      </c>
      <c r="FP7">
        <f>+[1]resumen!FP7</f>
        <v>0</v>
      </c>
      <c r="FQ7">
        <f>+[1]resumen!FQ7</f>
        <v>0</v>
      </c>
      <c r="FR7">
        <f>+[1]resumen!FR7</f>
        <v>0</v>
      </c>
      <c r="FS7">
        <f>+[1]resumen!FS7</f>
        <v>0</v>
      </c>
      <c r="FT7">
        <f>+[1]resumen!FT7</f>
        <v>0</v>
      </c>
      <c r="FU7">
        <f>+[1]resumen!FU7</f>
        <v>0</v>
      </c>
      <c r="FV7">
        <f>+[1]resumen!FV7</f>
        <v>0</v>
      </c>
      <c r="FW7">
        <f>+[1]resumen!FW7</f>
        <v>0</v>
      </c>
      <c r="FX7">
        <f>+[1]resumen!FX7</f>
        <v>0</v>
      </c>
      <c r="FY7">
        <f>+[1]resumen!FY7</f>
        <v>0</v>
      </c>
      <c r="FZ7">
        <f>+[1]resumen!FZ7</f>
        <v>0</v>
      </c>
      <c r="GA7">
        <f>+[1]resumen!GA7</f>
        <v>0</v>
      </c>
      <c r="GB7">
        <f>+[1]resumen!GB7</f>
        <v>0</v>
      </c>
      <c r="GC7">
        <f>+[1]resumen!GC7</f>
        <v>0</v>
      </c>
      <c r="GD7">
        <f>+[1]resumen!GD7</f>
        <v>0</v>
      </c>
      <c r="GE7">
        <f>+[1]resumen!GE7</f>
        <v>0</v>
      </c>
      <c r="GF7">
        <f>+[1]resumen!GF7</f>
        <v>0</v>
      </c>
      <c r="GG7">
        <f>+[1]resumen!GG7</f>
        <v>0</v>
      </c>
      <c r="GH7">
        <f>+[1]resumen!GH7</f>
        <v>0</v>
      </c>
      <c r="GI7">
        <f>+[1]resumen!GI7</f>
        <v>0</v>
      </c>
      <c r="GJ7">
        <f>+[1]resumen!GJ7</f>
        <v>0</v>
      </c>
      <c r="GK7">
        <f>+[1]resumen!GK7</f>
        <v>0</v>
      </c>
      <c r="GL7">
        <f>+[1]resumen!GL7</f>
        <v>0</v>
      </c>
      <c r="GM7">
        <f>+[1]resumen!GM7</f>
        <v>0</v>
      </c>
      <c r="GN7">
        <f>+[1]resumen!GN7</f>
        <v>0</v>
      </c>
      <c r="GO7">
        <f>+[1]resumen!GO7</f>
        <v>0</v>
      </c>
      <c r="GP7">
        <f>+[1]resumen!GP7</f>
        <v>0</v>
      </c>
      <c r="GQ7">
        <f>+[1]resumen!GQ7</f>
        <v>0</v>
      </c>
      <c r="GR7">
        <f>+[1]resumen!GR7</f>
        <v>0</v>
      </c>
      <c r="GS7">
        <f>+[1]resumen!GS7</f>
        <v>0</v>
      </c>
      <c r="GT7">
        <f>+[1]resumen!GT7</f>
        <v>0</v>
      </c>
      <c r="GU7">
        <f>+[1]resumen!GU7</f>
        <v>0</v>
      </c>
      <c r="GV7">
        <f>+[1]resumen!GV7</f>
        <v>0</v>
      </c>
      <c r="GW7">
        <f>+[1]resumen!GW7</f>
        <v>0</v>
      </c>
      <c r="GX7">
        <f>+[1]resumen!GX7</f>
        <v>0</v>
      </c>
      <c r="GY7" s="19">
        <f>+[1]resumen!GY7</f>
        <v>0</v>
      </c>
    </row>
    <row r="8" spans="1:216" x14ac:dyDescent="0.3">
      <c r="A8" s="20" t="s">
        <v>7</v>
      </c>
      <c r="B8">
        <f>+[1]resumen!B8</f>
        <v>3901</v>
      </c>
      <c r="C8" t="str">
        <f>+[1]resumen!C8</f>
        <v>N.V</v>
      </c>
      <c r="D8" t="str">
        <f>+[1]resumen!D8</f>
        <v>3340K</v>
      </c>
      <c r="E8">
        <f>+[1]resumen!E8</f>
        <v>3900</v>
      </c>
      <c r="F8" t="str">
        <f>+[1]resumen!F8</f>
        <v>3342K</v>
      </c>
      <c r="G8" t="str">
        <f>+[1]resumen!G8</f>
        <v>N.V</v>
      </c>
      <c r="H8" t="str">
        <f>+[1]resumen!H8</f>
        <v>N.V</v>
      </c>
      <c r="I8" t="str">
        <f>+[1]resumen!I8</f>
        <v>N.V</v>
      </c>
      <c r="J8">
        <f>+[1]resumen!J8</f>
        <v>3895</v>
      </c>
      <c r="K8" t="str">
        <f>+[1]resumen!K8</f>
        <v>X3904</v>
      </c>
      <c r="L8">
        <f>+[1]resumen!L8</f>
        <v>3906</v>
      </c>
      <c r="M8">
        <f>+[1]resumen!M8</f>
        <v>0</v>
      </c>
      <c r="N8">
        <f>+[1]resumen!N8</f>
        <v>0</v>
      </c>
      <c r="O8">
        <f>+[1]resumen!O8</f>
        <v>0</v>
      </c>
      <c r="P8">
        <f>+[1]resumen!P8</f>
        <v>0</v>
      </c>
      <c r="Q8">
        <f>+[1]resumen!Q8</f>
        <v>0</v>
      </c>
      <c r="R8">
        <f>+[1]resumen!R8</f>
        <v>0</v>
      </c>
      <c r="S8">
        <f>+[1]resumen!S8</f>
        <v>0</v>
      </c>
      <c r="T8">
        <f>+[1]resumen!T8</f>
        <v>0</v>
      </c>
      <c r="U8">
        <f>+[1]resumen!U8</f>
        <v>0</v>
      </c>
      <c r="V8">
        <f>+[1]resumen!V8</f>
        <v>0</v>
      </c>
      <c r="W8">
        <f>+[1]resumen!W8</f>
        <v>0</v>
      </c>
      <c r="X8">
        <f>+[1]resumen!X8</f>
        <v>0</v>
      </c>
      <c r="Y8">
        <f>+[1]resumen!Y8</f>
        <v>0</v>
      </c>
      <c r="Z8">
        <f>+[1]resumen!Z8</f>
        <v>0</v>
      </c>
      <c r="AA8">
        <f>+[1]resumen!AA8</f>
        <v>0</v>
      </c>
      <c r="AB8">
        <f>+[1]resumen!AB8</f>
        <v>0</v>
      </c>
      <c r="AC8">
        <f>+[1]resumen!AC8</f>
        <v>0</v>
      </c>
      <c r="AD8">
        <f>+[1]resumen!AD8</f>
        <v>0</v>
      </c>
      <c r="AE8">
        <f>+[1]resumen!AE8</f>
        <v>0</v>
      </c>
      <c r="AF8">
        <f>+[1]resumen!AF8</f>
        <v>0</v>
      </c>
      <c r="AG8">
        <f>+[1]resumen!AG8</f>
        <v>0</v>
      </c>
      <c r="AH8">
        <f>+[1]resumen!AH8</f>
        <v>0</v>
      </c>
      <c r="AI8">
        <f>+[1]resumen!AI8</f>
        <v>0</v>
      </c>
      <c r="AJ8">
        <f>+[1]resumen!AJ8</f>
        <v>0</v>
      </c>
      <c r="AK8">
        <f>+[1]resumen!AK8</f>
        <v>0</v>
      </c>
      <c r="AL8">
        <f>+[1]resumen!AL8</f>
        <v>0</v>
      </c>
      <c r="AM8">
        <f>+[1]resumen!AM8</f>
        <v>0</v>
      </c>
      <c r="AN8">
        <f>+[1]resumen!AN8</f>
        <v>0</v>
      </c>
      <c r="AO8">
        <f>+[1]resumen!AO8</f>
        <v>0</v>
      </c>
      <c r="AP8">
        <f>+[1]resumen!AP8</f>
        <v>0</v>
      </c>
      <c r="AQ8">
        <f>+[1]resumen!AQ8</f>
        <v>0</v>
      </c>
      <c r="AR8">
        <f>+[1]resumen!AR8</f>
        <v>0</v>
      </c>
      <c r="AS8">
        <f>+[1]resumen!AS8</f>
        <v>0</v>
      </c>
      <c r="AT8">
        <f>+[1]resumen!AT8</f>
        <v>0</v>
      </c>
      <c r="AU8">
        <f>+[1]resumen!AU8</f>
        <v>0</v>
      </c>
      <c r="AV8">
        <f>+[1]resumen!AV8</f>
        <v>0</v>
      </c>
      <c r="AW8">
        <f>+[1]resumen!AW8</f>
        <v>0</v>
      </c>
      <c r="AX8">
        <f>+[1]resumen!AX8</f>
        <v>0</v>
      </c>
      <c r="AY8">
        <f>+[1]resumen!AY8</f>
        <v>0</v>
      </c>
      <c r="AZ8">
        <f>+[1]resumen!AZ8</f>
        <v>0</v>
      </c>
      <c r="BA8">
        <f>+[1]resumen!BA8</f>
        <v>0</v>
      </c>
      <c r="BB8">
        <f>+[1]resumen!BB8</f>
        <v>0</v>
      </c>
      <c r="BC8">
        <f>+[1]resumen!BC8</f>
        <v>0</v>
      </c>
      <c r="BD8">
        <f>+[1]resumen!BD8</f>
        <v>0</v>
      </c>
      <c r="BE8">
        <f>+[1]resumen!BE8</f>
        <v>0</v>
      </c>
      <c r="BF8">
        <f>+[1]resumen!BF8</f>
        <v>0</v>
      </c>
      <c r="BG8">
        <f>+[1]resumen!BG8</f>
        <v>0</v>
      </c>
      <c r="BH8">
        <f>+[1]resumen!BH8</f>
        <v>0</v>
      </c>
      <c r="BI8">
        <f>+[1]resumen!BI8</f>
        <v>0</v>
      </c>
      <c r="BJ8">
        <f>+[1]resumen!BJ8</f>
        <v>0</v>
      </c>
      <c r="BK8">
        <f>+[1]resumen!BK8</f>
        <v>0</v>
      </c>
      <c r="BL8">
        <f>+[1]resumen!BL8</f>
        <v>0</v>
      </c>
      <c r="BM8">
        <f>+[1]resumen!BM8</f>
        <v>0</v>
      </c>
      <c r="BN8">
        <f>+[1]resumen!BN8</f>
        <v>0</v>
      </c>
      <c r="BO8">
        <f>+[1]resumen!BO8</f>
        <v>0</v>
      </c>
      <c r="BP8">
        <f>+[1]resumen!BP8</f>
        <v>0</v>
      </c>
      <c r="BQ8">
        <f>+[1]resumen!BQ8</f>
        <v>0</v>
      </c>
      <c r="BR8">
        <f>+[1]resumen!BR8</f>
        <v>0</v>
      </c>
      <c r="BS8">
        <f>+[1]resumen!BS8</f>
        <v>0</v>
      </c>
      <c r="BT8">
        <f>+[1]resumen!BT8</f>
        <v>0</v>
      </c>
      <c r="BU8">
        <f>+[1]resumen!BU8</f>
        <v>0</v>
      </c>
      <c r="BV8">
        <f>+[1]resumen!BV8</f>
        <v>0</v>
      </c>
      <c r="BW8">
        <f>+[1]resumen!BW8</f>
        <v>0</v>
      </c>
      <c r="BX8">
        <f>+[1]resumen!BX8</f>
        <v>0</v>
      </c>
      <c r="BY8">
        <f>+[1]resumen!BY8</f>
        <v>0</v>
      </c>
      <c r="BZ8">
        <f>+[1]resumen!BZ8</f>
        <v>0</v>
      </c>
      <c r="CA8">
        <f>+[1]resumen!CA8</f>
        <v>0</v>
      </c>
      <c r="CB8">
        <f>+[1]resumen!CB8</f>
        <v>0</v>
      </c>
      <c r="CC8">
        <f>+[1]resumen!CC8</f>
        <v>0</v>
      </c>
      <c r="CD8">
        <f>+[1]resumen!CD8</f>
        <v>0</v>
      </c>
      <c r="CE8">
        <f>+[1]resumen!CE8</f>
        <v>0</v>
      </c>
      <c r="CF8">
        <f>+[1]resumen!CF8</f>
        <v>0</v>
      </c>
      <c r="CG8">
        <f>+[1]resumen!CG8</f>
        <v>0</v>
      </c>
      <c r="CH8">
        <f>+[1]resumen!CH8</f>
        <v>0</v>
      </c>
      <c r="CI8">
        <f>+[1]resumen!CI8</f>
        <v>0</v>
      </c>
      <c r="CJ8">
        <f>+[1]resumen!CJ8</f>
        <v>0</v>
      </c>
      <c r="CK8">
        <f>+[1]resumen!CK8</f>
        <v>0</v>
      </c>
      <c r="CL8">
        <f>+[1]resumen!CL8</f>
        <v>0</v>
      </c>
      <c r="CM8">
        <f>+[1]resumen!CM8</f>
        <v>0</v>
      </c>
      <c r="CN8">
        <f>+[1]resumen!CN8</f>
        <v>0</v>
      </c>
      <c r="CO8">
        <f>+[1]resumen!CO8</f>
        <v>0</v>
      </c>
      <c r="CP8">
        <f>+[1]resumen!CP8</f>
        <v>0</v>
      </c>
      <c r="CQ8">
        <f>+[1]resumen!CQ8</f>
        <v>0</v>
      </c>
      <c r="CR8">
        <f>+[1]resumen!CR8</f>
        <v>0</v>
      </c>
      <c r="CS8">
        <f>+[1]resumen!CS8</f>
        <v>0</v>
      </c>
      <c r="CT8">
        <f>+[1]resumen!CT8</f>
        <v>0</v>
      </c>
      <c r="CU8">
        <f>+[1]resumen!CU8</f>
        <v>0</v>
      </c>
      <c r="CV8">
        <f>+[1]resumen!CV8</f>
        <v>0</v>
      </c>
      <c r="CW8">
        <f>+[1]resumen!CW8</f>
        <v>0</v>
      </c>
      <c r="CX8">
        <f>+[1]resumen!CX8</f>
        <v>0</v>
      </c>
      <c r="CY8">
        <f>+[1]resumen!CY8</f>
        <v>0</v>
      </c>
      <c r="CZ8">
        <f>+[1]resumen!CZ8</f>
        <v>0</v>
      </c>
      <c r="DA8">
        <f>+[1]resumen!DA8</f>
        <v>0</v>
      </c>
      <c r="DB8">
        <f>+[1]resumen!DB8</f>
        <v>0</v>
      </c>
      <c r="DC8">
        <f>+[1]resumen!DC8</f>
        <v>0</v>
      </c>
      <c r="DD8">
        <f>+[1]resumen!DD8</f>
        <v>0</v>
      </c>
      <c r="DE8">
        <f>+[1]resumen!DE8</f>
        <v>0</v>
      </c>
      <c r="DF8">
        <f>+[1]resumen!DF8</f>
        <v>0</v>
      </c>
      <c r="DG8">
        <f>+[1]resumen!DG8</f>
        <v>0</v>
      </c>
      <c r="DH8">
        <f>+[1]resumen!DH8</f>
        <v>0</v>
      </c>
      <c r="DI8">
        <f>+[1]resumen!DI8</f>
        <v>0</v>
      </c>
      <c r="DJ8">
        <f>+[1]resumen!DJ8</f>
        <v>0</v>
      </c>
      <c r="DK8">
        <f>+[1]resumen!DK8</f>
        <v>0</v>
      </c>
      <c r="DL8">
        <f>+[1]resumen!DL8</f>
        <v>0</v>
      </c>
      <c r="DM8">
        <f>+[1]resumen!DM8</f>
        <v>0</v>
      </c>
      <c r="DN8">
        <f>+[1]resumen!DN8</f>
        <v>0</v>
      </c>
      <c r="DO8">
        <f>+[1]resumen!DO8</f>
        <v>0</v>
      </c>
      <c r="DP8">
        <f>+[1]resumen!DP8</f>
        <v>0</v>
      </c>
      <c r="DQ8">
        <f>+[1]resumen!DQ8</f>
        <v>0</v>
      </c>
      <c r="DR8">
        <f>+[1]resumen!DR8</f>
        <v>0</v>
      </c>
      <c r="DS8">
        <f>+[1]resumen!DS8</f>
        <v>0</v>
      </c>
      <c r="DT8">
        <f>+[1]resumen!DT8</f>
        <v>0</v>
      </c>
      <c r="DU8">
        <f>+[1]resumen!DU8</f>
        <v>0</v>
      </c>
      <c r="DV8">
        <f>+[1]resumen!DV8</f>
        <v>0</v>
      </c>
      <c r="DW8">
        <f>+[1]resumen!DW8</f>
        <v>0</v>
      </c>
      <c r="DX8">
        <f>+[1]resumen!DX8</f>
        <v>0</v>
      </c>
      <c r="DY8">
        <f>+[1]resumen!DY8</f>
        <v>0</v>
      </c>
      <c r="DZ8">
        <f>+[1]resumen!DZ8</f>
        <v>0</v>
      </c>
      <c r="EA8">
        <f>+[1]resumen!EA8</f>
        <v>0</v>
      </c>
      <c r="EB8">
        <f>+[1]resumen!EB8</f>
        <v>0</v>
      </c>
      <c r="EC8">
        <f>+[1]resumen!EC8</f>
        <v>0</v>
      </c>
      <c r="ED8">
        <f>+[1]resumen!ED8</f>
        <v>0</v>
      </c>
      <c r="EE8">
        <f>+[1]resumen!EE8</f>
        <v>0</v>
      </c>
      <c r="EF8">
        <f>+[1]resumen!EF8</f>
        <v>0</v>
      </c>
      <c r="EG8">
        <f>+[1]resumen!EG8</f>
        <v>0</v>
      </c>
      <c r="EH8">
        <f>+[1]resumen!EH8</f>
        <v>0</v>
      </c>
      <c r="EI8">
        <f>+[1]resumen!EI8</f>
        <v>0</v>
      </c>
      <c r="EJ8">
        <f>+[1]resumen!EJ8</f>
        <v>0</v>
      </c>
      <c r="EK8">
        <f>+[1]resumen!EK8</f>
        <v>0</v>
      </c>
      <c r="EL8">
        <f>+[1]resumen!EL8</f>
        <v>0</v>
      </c>
      <c r="EM8">
        <f>+[1]resumen!EM8</f>
        <v>0</v>
      </c>
      <c r="EN8">
        <f>+[1]resumen!EN8</f>
        <v>0</v>
      </c>
      <c r="EO8">
        <f>+[1]resumen!EO8</f>
        <v>0</v>
      </c>
      <c r="EP8">
        <f>+[1]resumen!EP8</f>
        <v>0</v>
      </c>
      <c r="EQ8">
        <f>+[1]resumen!EQ8</f>
        <v>0</v>
      </c>
      <c r="ER8">
        <f>+[1]resumen!ER8</f>
        <v>0</v>
      </c>
      <c r="ES8">
        <f>+[1]resumen!ES8</f>
        <v>0</v>
      </c>
      <c r="ET8">
        <f>+[1]resumen!ET8</f>
        <v>0</v>
      </c>
      <c r="EU8">
        <f>+[1]resumen!EU8</f>
        <v>0</v>
      </c>
      <c r="EV8">
        <f>+[1]resumen!EV8</f>
        <v>0</v>
      </c>
      <c r="EW8">
        <f>+[1]resumen!EW8</f>
        <v>0</v>
      </c>
      <c r="EX8">
        <f>+[1]resumen!EX8</f>
        <v>0</v>
      </c>
      <c r="EY8">
        <f>+[1]resumen!EY8</f>
        <v>0</v>
      </c>
      <c r="EZ8">
        <f>+[1]resumen!EZ8</f>
        <v>0</v>
      </c>
      <c r="FA8">
        <f>+[1]resumen!FA8</f>
        <v>0</v>
      </c>
      <c r="FB8">
        <f>+[1]resumen!FB8</f>
        <v>0</v>
      </c>
      <c r="FC8">
        <f>+[1]resumen!FC8</f>
        <v>0</v>
      </c>
      <c r="FD8">
        <f>+[1]resumen!FD8</f>
        <v>0</v>
      </c>
      <c r="FE8">
        <f>+[1]resumen!FE8</f>
        <v>0</v>
      </c>
      <c r="FF8">
        <f>+[1]resumen!FF8</f>
        <v>0</v>
      </c>
      <c r="FG8">
        <f>+[1]resumen!FG8</f>
        <v>0</v>
      </c>
      <c r="FH8">
        <f>+[1]resumen!FH8</f>
        <v>0</v>
      </c>
      <c r="FI8">
        <f>+[1]resumen!FI8</f>
        <v>0</v>
      </c>
      <c r="FJ8">
        <f>+[1]resumen!FJ8</f>
        <v>0</v>
      </c>
      <c r="FK8">
        <f>+[1]resumen!FK8</f>
        <v>0</v>
      </c>
      <c r="FL8">
        <f>+[1]resumen!FL8</f>
        <v>0</v>
      </c>
      <c r="FM8">
        <f>+[1]resumen!FM8</f>
        <v>0</v>
      </c>
      <c r="FN8">
        <f>+[1]resumen!FN8</f>
        <v>0</v>
      </c>
      <c r="FO8">
        <f>+[1]resumen!FO8</f>
        <v>0</v>
      </c>
      <c r="FP8">
        <f>+[1]resumen!FP8</f>
        <v>0</v>
      </c>
      <c r="FQ8">
        <f>+[1]resumen!FQ8</f>
        <v>0</v>
      </c>
      <c r="FR8">
        <f>+[1]resumen!FR8</f>
        <v>0</v>
      </c>
      <c r="FS8">
        <f>+[1]resumen!FS8</f>
        <v>0</v>
      </c>
      <c r="FT8">
        <f>+[1]resumen!FT8</f>
        <v>0</v>
      </c>
      <c r="FU8">
        <f>+[1]resumen!FU8</f>
        <v>0</v>
      </c>
      <c r="FV8">
        <f>+[1]resumen!FV8</f>
        <v>0</v>
      </c>
      <c r="FW8">
        <f>+[1]resumen!FW8</f>
        <v>0</v>
      </c>
      <c r="FX8">
        <f>+[1]resumen!FX8</f>
        <v>0</v>
      </c>
      <c r="FY8">
        <f>+[1]resumen!FY8</f>
        <v>0</v>
      </c>
      <c r="FZ8">
        <f>+[1]resumen!FZ8</f>
        <v>0</v>
      </c>
      <c r="GA8">
        <f>+[1]resumen!GA8</f>
        <v>0</v>
      </c>
      <c r="GB8">
        <f>+[1]resumen!GB8</f>
        <v>0</v>
      </c>
      <c r="GC8">
        <f>+[1]resumen!GC8</f>
        <v>0</v>
      </c>
      <c r="GD8">
        <f>+[1]resumen!GD8</f>
        <v>0</v>
      </c>
      <c r="GE8">
        <f>+[1]resumen!GE8</f>
        <v>0</v>
      </c>
      <c r="GF8">
        <f>+[1]resumen!GF8</f>
        <v>0</v>
      </c>
      <c r="GG8">
        <f>+[1]resumen!GG8</f>
        <v>0</v>
      </c>
      <c r="GH8">
        <f>+[1]resumen!GH8</f>
        <v>0</v>
      </c>
      <c r="GI8">
        <f>+[1]resumen!GI8</f>
        <v>0</v>
      </c>
      <c r="GJ8">
        <f>+[1]resumen!GJ8</f>
        <v>0</v>
      </c>
      <c r="GK8">
        <f>+[1]resumen!GK8</f>
        <v>0</v>
      </c>
      <c r="GL8">
        <f>+[1]resumen!GL8</f>
        <v>0</v>
      </c>
      <c r="GM8">
        <f>+[1]resumen!GM8</f>
        <v>0</v>
      </c>
      <c r="GN8">
        <f>+[1]resumen!GN8</f>
        <v>0</v>
      </c>
      <c r="GO8">
        <f>+[1]resumen!GO8</f>
        <v>0</v>
      </c>
      <c r="GP8">
        <f>+[1]resumen!GP8</f>
        <v>0</v>
      </c>
      <c r="GQ8">
        <f>+[1]resumen!GQ8</f>
        <v>0</v>
      </c>
      <c r="GR8">
        <f>+[1]resumen!GR8</f>
        <v>0</v>
      </c>
      <c r="GS8">
        <f>+[1]resumen!GS8</f>
        <v>0</v>
      </c>
      <c r="GT8">
        <f>+[1]resumen!GT8</f>
        <v>0</v>
      </c>
      <c r="GU8">
        <f>+[1]resumen!GU8</f>
        <v>0</v>
      </c>
      <c r="GV8">
        <f>+[1]resumen!GV8</f>
        <v>0</v>
      </c>
      <c r="GW8">
        <f>+[1]resumen!GW8</f>
        <v>0</v>
      </c>
      <c r="GX8">
        <f>+[1]resumen!GX8</f>
        <v>0</v>
      </c>
      <c r="GY8" s="19">
        <f>+[1]resumen!GY8</f>
        <v>0</v>
      </c>
    </row>
    <row r="9" spans="1:216" x14ac:dyDescent="0.3">
      <c r="A9" s="20" t="s">
        <v>40</v>
      </c>
      <c r="B9">
        <f>+[1]resumen!B9</f>
        <v>4897</v>
      </c>
      <c r="C9" t="str">
        <f>+[1]resumen!C9</f>
        <v>N.V</v>
      </c>
      <c r="D9" t="str">
        <f>+[1]resumen!D9</f>
        <v>0811J</v>
      </c>
      <c r="E9">
        <f>+[1]resumen!E9</f>
        <v>4896</v>
      </c>
      <c r="F9">
        <f>+[1]resumen!F9</f>
        <v>4483</v>
      </c>
      <c r="G9" t="str">
        <f>+[1]resumen!G9</f>
        <v xml:space="preserve">04894
</v>
      </c>
      <c r="H9" t="str">
        <f>+[1]resumen!H9</f>
        <v>N.V</v>
      </c>
      <c r="I9" t="str">
        <f>+[1]resumen!I9</f>
        <v>N.V</v>
      </c>
      <c r="J9" t="str">
        <f>+[1]resumen!J9</f>
        <v xml:space="preserve">0489X
</v>
      </c>
      <c r="K9" t="str">
        <f>+[1]resumen!K9</f>
        <v xml:space="preserve">04900
</v>
      </c>
      <c r="L9" t="str">
        <f>+[1]resumen!L9</f>
        <v xml:space="preserve">04902
</v>
      </c>
      <c r="M9">
        <f>+[1]resumen!M9</f>
        <v>0</v>
      </c>
      <c r="N9">
        <f>+[1]resumen!N9</f>
        <v>0</v>
      </c>
      <c r="O9">
        <f>+[1]resumen!O9</f>
        <v>0</v>
      </c>
      <c r="P9">
        <f>+[1]resumen!P9</f>
        <v>0</v>
      </c>
      <c r="Q9">
        <f>+[1]resumen!Q9</f>
        <v>0</v>
      </c>
      <c r="R9">
        <f>+[1]resumen!R9</f>
        <v>0</v>
      </c>
      <c r="S9">
        <f>+[1]resumen!S9</f>
        <v>0</v>
      </c>
      <c r="T9">
        <f>+[1]resumen!T9</f>
        <v>0</v>
      </c>
      <c r="U9">
        <f>+[1]resumen!U9</f>
        <v>0</v>
      </c>
      <c r="V9">
        <f>+[1]resumen!V9</f>
        <v>0</v>
      </c>
      <c r="W9">
        <f>+[1]resumen!W9</f>
        <v>0</v>
      </c>
      <c r="X9">
        <f>+[1]resumen!X9</f>
        <v>0</v>
      </c>
      <c r="Y9">
        <f>+[1]resumen!Y9</f>
        <v>0</v>
      </c>
      <c r="Z9">
        <f>+[1]resumen!Z9</f>
        <v>0</v>
      </c>
      <c r="AA9">
        <f>+[1]resumen!AA9</f>
        <v>0</v>
      </c>
      <c r="AB9">
        <f>+[1]resumen!AB9</f>
        <v>0</v>
      </c>
      <c r="AC9">
        <f>+[1]resumen!AC9</f>
        <v>0</v>
      </c>
      <c r="AD9">
        <f>+[1]resumen!AD9</f>
        <v>0</v>
      </c>
      <c r="AE9">
        <f>+[1]resumen!AE9</f>
        <v>0</v>
      </c>
      <c r="AF9">
        <f>+[1]resumen!AF9</f>
        <v>0</v>
      </c>
      <c r="AG9">
        <f>+[1]resumen!AG9</f>
        <v>0</v>
      </c>
      <c r="AH9">
        <f>+[1]resumen!AH9</f>
        <v>0</v>
      </c>
      <c r="AI9">
        <f>+[1]resumen!AI9</f>
        <v>0</v>
      </c>
      <c r="AJ9">
        <f>+[1]resumen!AJ9</f>
        <v>0</v>
      </c>
      <c r="AK9">
        <f>+[1]resumen!AK9</f>
        <v>0</v>
      </c>
      <c r="AL9">
        <f>+[1]resumen!AL9</f>
        <v>0</v>
      </c>
      <c r="AM9">
        <f>+[1]resumen!AM9</f>
        <v>0</v>
      </c>
      <c r="AN9">
        <f>+[1]resumen!AN9</f>
        <v>0</v>
      </c>
      <c r="AO9">
        <f>+[1]resumen!AO9</f>
        <v>0</v>
      </c>
      <c r="AP9">
        <f>+[1]resumen!AP9</f>
        <v>0</v>
      </c>
      <c r="AQ9">
        <f>+[1]resumen!AQ9</f>
        <v>0</v>
      </c>
      <c r="AR9">
        <f>+[1]resumen!AR9</f>
        <v>0</v>
      </c>
      <c r="AS9">
        <f>+[1]resumen!AS9</f>
        <v>0</v>
      </c>
      <c r="AT9">
        <f>+[1]resumen!AT9</f>
        <v>0</v>
      </c>
      <c r="AU9">
        <f>+[1]resumen!AU9</f>
        <v>0</v>
      </c>
      <c r="AV9">
        <f>+[1]resumen!AV9</f>
        <v>0</v>
      </c>
      <c r="AW9">
        <f>+[1]resumen!AW9</f>
        <v>0</v>
      </c>
      <c r="AX9">
        <f>+[1]resumen!AX9</f>
        <v>0</v>
      </c>
      <c r="AY9">
        <f>+[1]resumen!AY9</f>
        <v>0</v>
      </c>
      <c r="AZ9">
        <f>+[1]resumen!AZ9</f>
        <v>0</v>
      </c>
      <c r="BA9">
        <f>+[1]resumen!BA9</f>
        <v>0</v>
      </c>
      <c r="BB9">
        <f>+[1]resumen!BB9</f>
        <v>0</v>
      </c>
      <c r="BC9">
        <f>+[1]resumen!BC9</f>
        <v>0</v>
      </c>
      <c r="BD9">
        <f>+[1]resumen!BD9</f>
        <v>0</v>
      </c>
      <c r="BE9">
        <f>+[1]resumen!BE9</f>
        <v>0</v>
      </c>
      <c r="BF9">
        <f>+[1]resumen!BF9</f>
        <v>0</v>
      </c>
      <c r="BG9">
        <f>+[1]resumen!BG9</f>
        <v>0</v>
      </c>
      <c r="BH9">
        <f>+[1]resumen!BH9</f>
        <v>0</v>
      </c>
      <c r="BI9">
        <f>+[1]resumen!BI9</f>
        <v>0</v>
      </c>
      <c r="BJ9">
        <f>+[1]resumen!BJ9</f>
        <v>0</v>
      </c>
      <c r="BK9">
        <f>+[1]resumen!BK9</f>
        <v>0</v>
      </c>
      <c r="BL9">
        <f>+[1]resumen!BL9</f>
        <v>0</v>
      </c>
      <c r="BM9">
        <f>+[1]resumen!BM9</f>
        <v>0</v>
      </c>
      <c r="BN9">
        <f>+[1]resumen!BN9</f>
        <v>0</v>
      </c>
      <c r="BO9">
        <f>+[1]resumen!BO9</f>
        <v>0</v>
      </c>
      <c r="BP9">
        <f>+[1]resumen!BP9</f>
        <v>0</v>
      </c>
      <c r="BQ9">
        <f>+[1]resumen!BQ9</f>
        <v>0</v>
      </c>
      <c r="BR9">
        <f>+[1]resumen!BR9</f>
        <v>0</v>
      </c>
      <c r="BS9">
        <f>+[1]resumen!BS9</f>
        <v>0</v>
      </c>
      <c r="BT9">
        <f>+[1]resumen!BT9</f>
        <v>0</v>
      </c>
      <c r="BU9">
        <f>+[1]resumen!BU9</f>
        <v>0</v>
      </c>
      <c r="BV9">
        <f>+[1]resumen!BV9</f>
        <v>0</v>
      </c>
      <c r="BW9">
        <f>+[1]resumen!BW9</f>
        <v>0</v>
      </c>
      <c r="BX9">
        <f>+[1]resumen!BX9</f>
        <v>0</v>
      </c>
      <c r="BY9">
        <f>+[1]resumen!BY9</f>
        <v>0</v>
      </c>
      <c r="BZ9">
        <f>+[1]resumen!BZ9</f>
        <v>0</v>
      </c>
      <c r="CA9">
        <f>+[1]resumen!CA9</f>
        <v>0</v>
      </c>
      <c r="CB9">
        <f>+[1]resumen!CB9</f>
        <v>0</v>
      </c>
      <c r="CC9">
        <f>+[1]resumen!CC9</f>
        <v>0</v>
      </c>
      <c r="CD9">
        <f>+[1]resumen!CD9</f>
        <v>0</v>
      </c>
      <c r="CE9">
        <f>+[1]resumen!CE9</f>
        <v>0</v>
      </c>
      <c r="CF9">
        <f>+[1]resumen!CF9</f>
        <v>0</v>
      </c>
      <c r="CG9">
        <f>+[1]resumen!CG9</f>
        <v>0</v>
      </c>
      <c r="CH9">
        <f>+[1]resumen!CH9</f>
        <v>0</v>
      </c>
      <c r="CI9">
        <f>+[1]resumen!CI9</f>
        <v>0</v>
      </c>
      <c r="CJ9">
        <f>+[1]resumen!CJ9</f>
        <v>0</v>
      </c>
      <c r="CK9">
        <f>+[1]resumen!CK9</f>
        <v>0</v>
      </c>
      <c r="CL9">
        <f>+[1]resumen!CL9</f>
        <v>0</v>
      </c>
      <c r="CM9">
        <f>+[1]resumen!CM9</f>
        <v>0</v>
      </c>
      <c r="CN9">
        <f>+[1]resumen!CN9</f>
        <v>0</v>
      </c>
      <c r="CO9">
        <f>+[1]resumen!CO9</f>
        <v>0</v>
      </c>
      <c r="CP9">
        <f>+[1]resumen!CP9</f>
        <v>0</v>
      </c>
      <c r="CQ9">
        <f>+[1]resumen!CQ9</f>
        <v>0</v>
      </c>
      <c r="CR9">
        <f>+[1]resumen!CR9</f>
        <v>0</v>
      </c>
      <c r="CS9">
        <f>+[1]resumen!CS9</f>
        <v>0</v>
      </c>
      <c r="CT9">
        <f>+[1]resumen!CT9</f>
        <v>0</v>
      </c>
      <c r="CU9">
        <f>+[1]resumen!CU9</f>
        <v>0</v>
      </c>
      <c r="CV9">
        <f>+[1]resumen!CV9</f>
        <v>0</v>
      </c>
      <c r="CW9">
        <f>+[1]resumen!CW9</f>
        <v>0</v>
      </c>
      <c r="CX9">
        <f>+[1]resumen!CX9</f>
        <v>0</v>
      </c>
      <c r="CY9">
        <f>+[1]resumen!CY9</f>
        <v>0</v>
      </c>
      <c r="CZ9">
        <f>+[1]resumen!CZ9</f>
        <v>0</v>
      </c>
      <c r="DA9">
        <f>+[1]resumen!DA9</f>
        <v>0</v>
      </c>
      <c r="DB9">
        <f>+[1]resumen!DB9</f>
        <v>0</v>
      </c>
      <c r="DC9">
        <f>+[1]resumen!DC9</f>
        <v>0</v>
      </c>
      <c r="DD9">
        <f>+[1]resumen!DD9</f>
        <v>0</v>
      </c>
      <c r="DE9">
        <f>+[1]resumen!DE9</f>
        <v>0</v>
      </c>
      <c r="DF9">
        <f>+[1]resumen!DF9</f>
        <v>0</v>
      </c>
      <c r="DG9">
        <f>+[1]resumen!DG9</f>
        <v>0</v>
      </c>
      <c r="DH9">
        <f>+[1]resumen!DH9</f>
        <v>0</v>
      </c>
      <c r="DI9">
        <f>+[1]resumen!DI9</f>
        <v>0</v>
      </c>
      <c r="DJ9">
        <f>+[1]resumen!DJ9</f>
        <v>0</v>
      </c>
      <c r="DK9">
        <f>+[1]resumen!DK9</f>
        <v>0</v>
      </c>
      <c r="DL9">
        <f>+[1]resumen!DL9</f>
        <v>0</v>
      </c>
      <c r="DM9">
        <f>+[1]resumen!DM9</f>
        <v>0</v>
      </c>
      <c r="DN9">
        <f>+[1]resumen!DN9</f>
        <v>0</v>
      </c>
      <c r="DO9">
        <f>+[1]resumen!DO9</f>
        <v>0</v>
      </c>
      <c r="DP9">
        <f>+[1]resumen!DP9</f>
        <v>0</v>
      </c>
      <c r="DQ9">
        <f>+[1]resumen!DQ9</f>
        <v>0</v>
      </c>
      <c r="DR9">
        <f>+[1]resumen!DR9</f>
        <v>0</v>
      </c>
      <c r="DS9">
        <f>+[1]resumen!DS9</f>
        <v>0</v>
      </c>
      <c r="DT9">
        <f>+[1]resumen!DT9</f>
        <v>0</v>
      </c>
      <c r="DU9">
        <f>+[1]resumen!DU9</f>
        <v>0</v>
      </c>
      <c r="DV9">
        <f>+[1]resumen!DV9</f>
        <v>0</v>
      </c>
      <c r="DW9">
        <f>+[1]resumen!DW9</f>
        <v>0</v>
      </c>
      <c r="DX9">
        <f>+[1]resumen!DX9</f>
        <v>0</v>
      </c>
      <c r="DY9">
        <f>+[1]resumen!DY9</f>
        <v>0</v>
      </c>
      <c r="DZ9">
        <f>+[1]resumen!DZ9</f>
        <v>0</v>
      </c>
      <c r="EA9">
        <f>+[1]resumen!EA9</f>
        <v>0</v>
      </c>
      <c r="EB9">
        <f>+[1]resumen!EB9</f>
        <v>0</v>
      </c>
      <c r="EC9">
        <f>+[1]resumen!EC9</f>
        <v>0</v>
      </c>
      <c r="ED9">
        <f>+[1]resumen!ED9</f>
        <v>0</v>
      </c>
      <c r="EE9">
        <f>+[1]resumen!EE9</f>
        <v>0</v>
      </c>
      <c r="EF9">
        <f>+[1]resumen!EF9</f>
        <v>0</v>
      </c>
      <c r="EG9">
        <f>+[1]resumen!EG9</f>
        <v>0</v>
      </c>
      <c r="EH9">
        <f>+[1]resumen!EH9</f>
        <v>0</v>
      </c>
      <c r="EI9">
        <f>+[1]resumen!EI9</f>
        <v>0</v>
      </c>
      <c r="EJ9">
        <f>+[1]resumen!EJ9</f>
        <v>0</v>
      </c>
      <c r="EK9">
        <f>+[1]resumen!EK9</f>
        <v>0</v>
      </c>
      <c r="EL9">
        <f>+[1]resumen!EL9</f>
        <v>0</v>
      </c>
      <c r="EM9">
        <f>+[1]resumen!EM9</f>
        <v>0</v>
      </c>
      <c r="EN9">
        <f>+[1]resumen!EN9</f>
        <v>0</v>
      </c>
      <c r="EO9">
        <f>+[1]resumen!EO9</f>
        <v>0</v>
      </c>
      <c r="EP9">
        <f>+[1]resumen!EP9</f>
        <v>0</v>
      </c>
      <c r="EQ9">
        <f>+[1]resumen!EQ9</f>
        <v>0</v>
      </c>
      <c r="ER9">
        <f>+[1]resumen!ER9</f>
        <v>0</v>
      </c>
      <c r="ES9">
        <f>+[1]resumen!ES9</f>
        <v>0</v>
      </c>
      <c r="ET9">
        <f>+[1]resumen!ET9</f>
        <v>0</v>
      </c>
      <c r="EU9">
        <f>+[1]resumen!EU9</f>
        <v>0</v>
      </c>
      <c r="EV9">
        <f>+[1]resumen!EV9</f>
        <v>0</v>
      </c>
      <c r="EW9">
        <f>+[1]resumen!EW9</f>
        <v>0</v>
      </c>
      <c r="EX9">
        <f>+[1]resumen!EX9</f>
        <v>0</v>
      </c>
      <c r="EY9">
        <f>+[1]resumen!EY9</f>
        <v>0</v>
      </c>
      <c r="EZ9">
        <f>+[1]resumen!EZ9</f>
        <v>0</v>
      </c>
      <c r="FA9">
        <f>+[1]resumen!FA9</f>
        <v>0</v>
      </c>
      <c r="FB9">
        <f>+[1]resumen!FB9</f>
        <v>0</v>
      </c>
      <c r="FC9">
        <f>+[1]resumen!FC9</f>
        <v>0</v>
      </c>
      <c r="FD9">
        <f>+[1]resumen!FD9</f>
        <v>0</v>
      </c>
      <c r="FE9">
        <f>+[1]resumen!FE9</f>
        <v>0</v>
      </c>
      <c r="FF9">
        <f>+[1]resumen!FF9</f>
        <v>0</v>
      </c>
      <c r="FG9">
        <f>+[1]resumen!FG9</f>
        <v>0</v>
      </c>
      <c r="FH9">
        <f>+[1]resumen!FH9</f>
        <v>0</v>
      </c>
      <c r="FI9">
        <f>+[1]resumen!FI9</f>
        <v>0</v>
      </c>
      <c r="FJ9">
        <f>+[1]resumen!FJ9</f>
        <v>0</v>
      </c>
      <c r="FK9">
        <f>+[1]resumen!FK9</f>
        <v>0</v>
      </c>
      <c r="FL9">
        <f>+[1]resumen!FL9</f>
        <v>0</v>
      </c>
      <c r="FM9">
        <f>+[1]resumen!FM9</f>
        <v>0</v>
      </c>
      <c r="FN9">
        <f>+[1]resumen!FN9</f>
        <v>0</v>
      </c>
      <c r="FO9">
        <f>+[1]resumen!FO9</f>
        <v>0</v>
      </c>
      <c r="FP9">
        <f>+[1]resumen!FP9</f>
        <v>0</v>
      </c>
      <c r="FQ9">
        <f>+[1]resumen!FQ9</f>
        <v>0</v>
      </c>
      <c r="FR9">
        <f>+[1]resumen!FR9</f>
        <v>0</v>
      </c>
      <c r="FS9">
        <f>+[1]resumen!FS9</f>
        <v>0</v>
      </c>
      <c r="FT9">
        <f>+[1]resumen!FT9</f>
        <v>0</v>
      </c>
      <c r="FU9">
        <f>+[1]resumen!FU9</f>
        <v>0</v>
      </c>
      <c r="FV9">
        <f>+[1]resumen!FV9</f>
        <v>0</v>
      </c>
      <c r="FW9">
        <f>+[1]resumen!FW9</f>
        <v>0</v>
      </c>
      <c r="FX9">
        <f>+[1]resumen!FX9</f>
        <v>0</v>
      </c>
      <c r="FY9">
        <f>+[1]resumen!FY9</f>
        <v>0</v>
      </c>
      <c r="FZ9">
        <f>+[1]resumen!FZ9</f>
        <v>0</v>
      </c>
      <c r="GA9">
        <f>+[1]resumen!GA9</f>
        <v>0</v>
      </c>
      <c r="GB9">
        <f>+[1]resumen!GB9</f>
        <v>0</v>
      </c>
      <c r="GC9">
        <f>+[1]resumen!GC9</f>
        <v>0</v>
      </c>
      <c r="GD9">
        <f>+[1]resumen!GD9</f>
        <v>0</v>
      </c>
      <c r="GE9">
        <f>+[1]resumen!GE9</f>
        <v>0</v>
      </c>
      <c r="GF9">
        <f>+[1]resumen!GF9</f>
        <v>0</v>
      </c>
      <c r="GG9">
        <f>+[1]resumen!GG9</f>
        <v>0</v>
      </c>
      <c r="GH9">
        <f>+[1]resumen!GH9</f>
        <v>0</v>
      </c>
      <c r="GI9">
        <f>+[1]resumen!GI9</f>
        <v>0</v>
      </c>
      <c r="GJ9">
        <f>+[1]resumen!GJ9</f>
        <v>0</v>
      </c>
      <c r="GK9">
        <f>+[1]resumen!GK9</f>
        <v>0</v>
      </c>
      <c r="GL9">
        <f>+[1]resumen!GL9</f>
        <v>0</v>
      </c>
      <c r="GM9">
        <f>+[1]resumen!GM9</f>
        <v>0</v>
      </c>
      <c r="GN9">
        <f>+[1]resumen!GN9</f>
        <v>0</v>
      </c>
      <c r="GO9">
        <f>+[1]resumen!GO9</f>
        <v>0</v>
      </c>
      <c r="GP9">
        <f>+[1]resumen!GP9</f>
        <v>0</v>
      </c>
      <c r="GQ9">
        <f>+[1]resumen!GQ9</f>
        <v>0</v>
      </c>
      <c r="GR9">
        <f>+[1]resumen!GR9</f>
        <v>0</v>
      </c>
      <c r="GS9">
        <f>+[1]resumen!GS9</f>
        <v>0</v>
      </c>
      <c r="GT9">
        <f>+[1]resumen!GT9</f>
        <v>0</v>
      </c>
      <c r="GU9">
        <f>+[1]resumen!GU9</f>
        <v>0</v>
      </c>
      <c r="GV9">
        <f>+[1]resumen!GV9</f>
        <v>0</v>
      </c>
      <c r="GW9">
        <f>+[1]resumen!GW9</f>
        <v>0</v>
      </c>
      <c r="GX9">
        <f>+[1]resumen!GX9</f>
        <v>0</v>
      </c>
      <c r="GY9" s="19">
        <f>+[1]resumen!GY9</f>
        <v>0</v>
      </c>
    </row>
    <row r="10" spans="1:216" x14ac:dyDescent="0.3">
      <c r="A10" s="20" t="s">
        <v>41</v>
      </c>
      <c r="B10">
        <f>+[1]resumen!B10</f>
        <v>0</v>
      </c>
      <c r="C10">
        <f>+[1]resumen!C10</f>
        <v>0</v>
      </c>
      <c r="D10">
        <f>+[1]resumen!D10</f>
        <v>0</v>
      </c>
      <c r="E10">
        <f>+[1]resumen!E10</f>
        <v>0</v>
      </c>
      <c r="F10">
        <f>+[1]resumen!F10</f>
        <v>0</v>
      </c>
      <c r="G10">
        <f>+[1]resumen!G10</f>
        <v>0</v>
      </c>
      <c r="H10">
        <f>+[1]resumen!H10</f>
        <v>0</v>
      </c>
      <c r="I10">
        <f>+[1]resumen!I10</f>
        <v>0</v>
      </c>
      <c r="J10">
        <f>+[1]resumen!J10</f>
        <v>0</v>
      </c>
      <c r="K10">
        <f>+[1]resumen!K10</f>
        <v>0</v>
      </c>
      <c r="L10">
        <f>+[1]resumen!L10</f>
        <v>0</v>
      </c>
      <c r="M10">
        <f>+[1]resumen!M10</f>
        <v>0</v>
      </c>
      <c r="N10">
        <f>+[1]resumen!N10</f>
        <v>0</v>
      </c>
      <c r="O10">
        <f>+[1]resumen!O10</f>
        <v>0</v>
      </c>
      <c r="P10">
        <f>+[1]resumen!P10</f>
        <v>0</v>
      </c>
      <c r="Q10">
        <f>+[1]resumen!Q10</f>
        <v>0</v>
      </c>
      <c r="R10">
        <f>+[1]resumen!R10</f>
        <v>0</v>
      </c>
      <c r="S10">
        <f>+[1]resumen!S10</f>
        <v>0</v>
      </c>
      <c r="T10">
        <f>+[1]resumen!T10</f>
        <v>0</v>
      </c>
      <c r="U10">
        <f>+[1]resumen!U10</f>
        <v>0</v>
      </c>
      <c r="V10">
        <f>+[1]resumen!V10</f>
        <v>0</v>
      </c>
      <c r="W10">
        <f>+[1]resumen!W10</f>
        <v>0</v>
      </c>
      <c r="X10">
        <f>+[1]resumen!X10</f>
        <v>0</v>
      </c>
      <c r="Y10">
        <f>+[1]resumen!Y10</f>
        <v>0</v>
      </c>
      <c r="Z10">
        <f>+[1]resumen!Z10</f>
        <v>0</v>
      </c>
      <c r="AA10">
        <f>+[1]resumen!AA10</f>
        <v>0</v>
      </c>
      <c r="AB10">
        <f>+[1]resumen!AB10</f>
        <v>0</v>
      </c>
      <c r="AC10">
        <f>+[1]resumen!AC10</f>
        <v>0</v>
      </c>
      <c r="AD10">
        <f>+[1]resumen!AD10</f>
        <v>0</v>
      </c>
      <c r="AE10">
        <f>+[1]resumen!AE10</f>
        <v>0</v>
      </c>
      <c r="AF10">
        <f>+[1]resumen!AF10</f>
        <v>0</v>
      </c>
      <c r="AG10">
        <f>+[1]resumen!AG10</f>
        <v>0</v>
      </c>
      <c r="AH10">
        <f>+[1]resumen!AH10</f>
        <v>0</v>
      </c>
      <c r="AI10">
        <f>+[1]resumen!AI10</f>
        <v>0</v>
      </c>
      <c r="AJ10">
        <f>+[1]resumen!AJ10</f>
        <v>0</v>
      </c>
      <c r="AK10">
        <f>+[1]resumen!AK10</f>
        <v>0</v>
      </c>
      <c r="AL10">
        <f>+[1]resumen!AL10</f>
        <v>0</v>
      </c>
      <c r="AM10">
        <f>+[1]resumen!AM10</f>
        <v>0</v>
      </c>
      <c r="AN10">
        <f>+[1]resumen!AN10</f>
        <v>0</v>
      </c>
      <c r="AO10">
        <f>+[1]resumen!AO10</f>
        <v>0</v>
      </c>
      <c r="AP10">
        <f>+[1]resumen!AP10</f>
        <v>0</v>
      </c>
      <c r="AQ10">
        <f>+[1]resumen!AQ10</f>
        <v>0</v>
      </c>
      <c r="AR10">
        <f>+[1]resumen!AR10</f>
        <v>0</v>
      </c>
      <c r="AS10">
        <f>+[1]resumen!AS10</f>
        <v>0</v>
      </c>
      <c r="AT10">
        <f>+[1]resumen!AT10</f>
        <v>0</v>
      </c>
      <c r="AU10">
        <f>+[1]resumen!AU10</f>
        <v>0</v>
      </c>
      <c r="AV10">
        <f>+[1]resumen!AV10</f>
        <v>0</v>
      </c>
      <c r="AW10">
        <f>+[1]resumen!AW10</f>
        <v>0</v>
      </c>
      <c r="AX10">
        <f>+[1]resumen!AX10</f>
        <v>0</v>
      </c>
      <c r="AY10">
        <f>+[1]resumen!AY10</f>
        <v>0</v>
      </c>
      <c r="AZ10">
        <f>+[1]resumen!AZ10</f>
        <v>0</v>
      </c>
      <c r="BA10">
        <f>+[1]resumen!BA10</f>
        <v>0</v>
      </c>
      <c r="BB10">
        <f>+[1]resumen!BB10</f>
        <v>0</v>
      </c>
      <c r="BC10">
        <f>+[1]resumen!BC10</f>
        <v>0</v>
      </c>
      <c r="BD10">
        <f>+[1]resumen!BD10</f>
        <v>0</v>
      </c>
      <c r="BE10">
        <f>+[1]resumen!BE10</f>
        <v>0</v>
      </c>
      <c r="BF10">
        <f>+[1]resumen!BF10</f>
        <v>0</v>
      </c>
      <c r="BG10">
        <f>+[1]resumen!BG10</f>
        <v>0</v>
      </c>
      <c r="BH10">
        <f>+[1]resumen!BH10</f>
        <v>0</v>
      </c>
      <c r="BI10">
        <f>+[1]resumen!BI10</f>
        <v>0</v>
      </c>
      <c r="BJ10">
        <f>+[1]resumen!BJ10</f>
        <v>0</v>
      </c>
      <c r="BK10">
        <f>+[1]resumen!BK10</f>
        <v>0</v>
      </c>
      <c r="BL10">
        <f>+[1]resumen!BL10</f>
        <v>0</v>
      </c>
      <c r="BM10">
        <f>+[1]resumen!BM10</f>
        <v>0</v>
      </c>
      <c r="BN10">
        <f>+[1]resumen!BN10</f>
        <v>0</v>
      </c>
      <c r="BO10">
        <f>+[1]resumen!BO10</f>
        <v>0</v>
      </c>
      <c r="BP10">
        <f>+[1]resumen!BP10</f>
        <v>0</v>
      </c>
      <c r="BQ10">
        <f>+[1]resumen!BQ10</f>
        <v>0</v>
      </c>
      <c r="BR10">
        <f>+[1]resumen!BR10</f>
        <v>0</v>
      </c>
      <c r="BS10">
        <f>+[1]resumen!BS10</f>
        <v>0</v>
      </c>
      <c r="BT10">
        <f>+[1]resumen!BT10</f>
        <v>0</v>
      </c>
      <c r="BU10">
        <f>+[1]resumen!BU10</f>
        <v>0</v>
      </c>
      <c r="BV10">
        <f>+[1]resumen!BV10</f>
        <v>0</v>
      </c>
      <c r="BW10">
        <f>+[1]resumen!BW10</f>
        <v>0</v>
      </c>
      <c r="BX10">
        <f>+[1]resumen!BX10</f>
        <v>0</v>
      </c>
      <c r="BY10">
        <f>+[1]resumen!BY10</f>
        <v>0</v>
      </c>
      <c r="BZ10">
        <f>+[1]resumen!BZ10</f>
        <v>0</v>
      </c>
      <c r="CA10">
        <f>+[1]resumen!CA10</f>
        <v>0</v>
      </c>
      <c r="CB10">
        <f>+[1]resumen!CB10</f>
        <v>0</v>
      </c>
      <c r="CC10">
        <f>+[1]resumen!CC10</f>
        <v>0</v>
      </c>
      <c r="CD10">
        <f>+[1]resumen!CD10</f>
        <v>0</v>
      </c>
      <c r="CE10">
        <f>+[1]resumen!CE10</f>
        <v>0</v>
      </c>
      <c r="CF10">
        <f>+[1]resumen!CF10</f>
        <v>0</v>
      </c>
      <c r="CG10">
        <f>+[1]resumen!CG10</f>
        <v>0</v>
      </c>
      <c r="CH10">
        <f>+[1]resumen!CH10</f>
        <v>0</v>
      </c>
      <c r="CI10">
        <f>+[1]resumen!CI10</f>
        <v>0</v>
      </c>
      <c r="CJ10">
        <f>+[1]resumen!CJ10</f>
        <v>0</v>
      </c>
      <c r="CK10">
        <f>+[1]resumen!CK10</f>
        <v>0</v>
      </c>
      <c r="CL10">
        <f>+[1]resumen!CL10</f>
        <v>0</v>
      </c>
      <c r="CM10">
        <f>+[1]resumen!CM10</f>
        <v>0</v>
      </c>
      <c r="CN10">
        <f>+[1]resumen!CN10</f>
        <v>0</v>
      </c>
      <c r="CO10">
        <f>+[1]resumen!CO10</f>
        <v>0</v>
      </c>
      <c r="CP10">
        <f>+[1]resumen!CP10</f>
        <v>0</v>
      </c>
      <c r="CQ10">
        <f>+[1]resumen!CQ10</f>
        <v>0</v>
      </c>
      <c r="CR10">
        <f>+[1]resumen!CR10</f>
        <v>0</v>
      </c>
      <c r="CS10">
        <f>+[1]resumen!CS10</f>
        <v>0</v>
      </c>
      <c r="CT10">
        <f>+[1]resumen!CT10</f>
        <v>0</v>
      </c>
      <c r="CU10">
        <f>+[1]resumen!CU10</f>
        <v>0</v>
      </c>
      <c r="CV10">
        <f>+[1]resumen!CV10</f>
        <v>0</v>
      </c>
      <c r="CW10">
        <f>+[1]resumen!CW10</f>
        <v>0</v>
      </c>
      <c r="CX10">
        <f>+[1]resumen!CX10</f>
        <v>0</v>
      </c>
      <c r="CY10">
        <f>+[1]resumen!CY10</f>
        <v>0</v>
      </c>
      <c r="CZ10">
        <f>+[1]resumen!CZ10</f>
        <v>0</v>
      </c>
      <c r="DA10">
        <f>+[1]resumen!DA10</f>
        <v>0</v>
      </c>
      <c r="DB10">
        <f>+[1]resumen!DB10</f>
        <v>0</v>
      </c>
      <c r="DC10">
        <f>+[1]resumen!DC10</f>
        <v>0</v>
      </c>
      <c r="DD10">
        <f>+[1]resumen!DD10</f>
        <v>0</v>
      </c>
      <c r="DE10">
        <f>+[1]resumen!DE10</f>
        <v>0</v>
      </c>
      <c r="DF10">
        <f>+[1]resumen!DF10</f>
        <v>0</v>
      </c>
      <c r="DG10">
        <f>+[1]resumen!DG10</f>
        <v>0</v>
      </c>
      <c r="DH10">
        <f>+[1]resumen!DH10</f>
        <v>0</v>
      </c>
      <c r="DI10">
        <f>+[1]resumen!DI10</f>
        <v>0</v>
      </c>
      <c r="DJ10">
        <f>+[1]resumen!DJ10</f>
        <v>0</v>
      </c>
      <c r="DK10">
        <f>+[1]resumen!DK10</f>
        <v>0</v>
      </c>
      <c r="DL10">
        <f>+[1]resumen!DL10</f>
        <v>0</v>
      </c>
      <c r="DM10">
        <f>+[1]resumen!DM10</f>
        <v>0</v>
      </c>
      <c r="DN10">
        <f>+[1]resumen!DN10</f>
        <v>0</v>
      </c>
      <c r="DO10">
        <f>+[1]resumen!DO10</f>
        <v>0</v>
      </c>
      <c r="DP10">
        <f>+[1]resumen!DP10</f>
        <v>0</v>
      </c>
      <c r="DQ10">
        <f>+[1]resumen!DQ10</f>
        <v>0</v>
      </c>
      <c r="DR10">
        <f>+[1]resumen!DR10</f>
        <v>0</v>
      </c>
      <c r="DS10">
        <f>+[1]resumen!DS10</f>
        <v>0</v>
      </c>
      <c r="DT10">
        <f>+[1]resumen!DT10</f>
        <v>0</v>
      </c>
      <c r="DU10">
        <f>+[1]resumen!DU10</f>
        <v>0</v>
      </c>
      <c r="DV10">
        <f>+[1]resumen!DV10</f>
        <v>0</v>
      </c>
      <c r="DW10">
        <f>+[1]resumen!DW10</f>
        <v>0</v>
      </c>
      <c r="DX10">
        <f>+[1]resumen!DX10</f>
        <v>0</v>
      </c>
      <c r="DY10">
        <f>+[1]resumen!DY10</f>
        <v>0</v>
      </c>
      <c r="DZ10">
        <f>+[1]resumen!DZ10</f>
        <v>0</v>
      </c>
      <c r="EA10">
        <f>+[1]resumen!EA10</f>
        <v>0</v>
      </c>
      <c r="EB10">
        <f>+[1]resumen!EB10</f>
        <v>0</v>
      </c>
      <c r="EC10">
        <f>+[1]resumen!EC10</f>
        <v>0</v>
      </c>
      <c r="ED10">
        <f>+[1]resumen!ED10</f>
        <v>0</v>
      </c>
      <c r="EE10">
        <f>+[1]resumen!EE10</f>
        <v>0</v>
      </c>
      <c r="EF10">
        <f>+[1]resumen!EF10</f>
        <v>0</v>
      </c>
      <c r="EG10">
        <f>+[1]resumen!EG10</f>
        <v>0</v>
      </c>
      <c r="EH10">
        <f>+[1]resumen!EH10</f>
        <v>0</v>
      </c>
      <c r="EI10">
        <f>+[1]resumen!EI10</f>
        <v>0</v>
      </c>
      <c r="EJ10">
        <f>+[1]resumen!EJ10</f>
        <v>0</v>
      </c>
      <c r="EK10">
        <f>+[1]resumen!EK10</f>
        <v>0</v>
      </c>
      <c r="EL10">
        <f>+[1]resumen!EL10</f>
        <v>0</v>
      </c>
      <c r="EM10">
        <f>+[1]resumen!EM10</f>
        <v>0</v>
      </c>
      <c r="EN10">
        <f>+[1]resumen!EN10</f>
        <v>0</v>
      </c>
      <c r="EO10">
        <f>+[1]resumen!EO10</f>
        <v>0</v>
      </c>
      <c r="EP10">
        <f>+[1]resumen!EP10</f>
        <v>0</v>
      </c>
      <c r="EQ10">
        <f>+[1]resumen!EQ10</f>
        <v>0</v>
      </c>
      <c r="ER10">
        <f>+[1]resumen!ER10</f>
        <v>0</v>
      </c>
      <c r="ES10">
        <f>+[1]resumen!ES10</f>
        <v>0</v>
      </c>
      <c r="ET10">
        <f>+[1]resumen!ET10</f>
        <v>0</v>
      </c>
      <c r="EU10">
        <f>+[1]resumen!EU10</f>
        <v>0</v>
      </c>
      <c r="EV10">
        <f>+[1]resumen!EV10</f>
        <v>0</v>
      </c>
      <c r="EW10">
        <f>+[1]resumen!EW10</f>
        <v>0</v>
      </c>
      <c r="EX10">
        <f>+[1]resumen!EX10</f>
        <v>0</v>
      </c>
      <c r="EY10">
        <f>+[1]resumen!EY10</f>
        <v>0</v>
      </c>
      <c r="EZ10">
        <f>+[1]resumen!EZ10</f>
        <v>0</v>
      </c>
      <c r="FA10">
        <f>+[1]resumen!FA10</f>
        <v>0</v>
      </c>
      <c r="FB10">
        <f>+[1]resumen!FB10</f>
        <v>0</v>
      </c>
      <c r="FC10">
        <f>+[1]resumen!FC10</f>
        <v>0</v>
      </c>
      <c r="FD10">
        <f>+[1]resumen!FD10</f>
        <v>0</v>
      </c>
      <c r="FE10">
        <f>+[1]resumen!FE10</f>
        <v>0</v>
      </c>
      <c r="FF10">
        <f>+[1]resumen!FF10</f>
        <v>0</v>
      </c>
      <c r="FG10">
        <f>+[1]resumen!FG10</f>
        <v>0</v>
      </c>
      <c r="FH10">
        <f>+[1]resumen!FH10</f>
        <v>0</v>
      </c>
      <c r="FI10">
        <f>+[1]resumen!FI10</f>
        <v>0</v>
      </c>
      <c r="FJ10">
        <f>+[1]resumen!FJ10</f>
        <v>0</v>
      </c>
      <c r="FK10">
        <f>+[1]resumen!FK10</f>
        <v>0</v>
      </c>
      <c r="FL10">
        <f>+[1]resumen!FL10</f>
        <v>0</v>
      </c>
      <c r="FM10">
        <f>+[1]resumen!FM10</f>
        <v>0</v>
      </c>
      <c r="FN10">
        <f>+[1]resumen!FN10</f>
        <v>0</v>
      </c>
      <c r="FO10">
        <f>+[1]resumen!FO10</f>
        <v>0</v>
      </c>
      <c r="FP10">
        <f>+[1]resumen!FP10</f>
        <v>0</v>
      </c>
      <c r="FQ10">
        <f>+[1]resumen!FQ10</f>
        <v>0</v>
      </c>
      <c r="FR10">
        <f>+[1]resumen!FR10</f>
        <v>0</v>
      </c>
      <c r="FS10">
        <f>+[1]resumen!FS10</f>
        <v>0</v>
      </c>
      <c r="FT10">
        <f>+[1]resumen!FT10</f>
        <v>0</v>
      </c>
      <c r="FU10">
        <f>+[1]resumen!FU10</f>
        <v>0</v>
      </c>
      <c r="FV10">
        <f>+[1]resumen!FV10</f>
        <v>0</v>
      </c>
      <c r="FW10">
        <f>+[1]resumen!FW10</f>
        <v>0</v>
      </c>
      <c r="FX10">
        <f>+[1]resumen!FX10</f>
        <v>0</v>
      </c>
      <c r="FY10">
        <f>+[1]resumen!FY10</f>
        <v>0</v>
      </c>
      <c r="FZ10">
        <f>+[1]resumen!FZ10</f>
        <v>0</v>
      </c>
      <c r="GA10">
        <f>+[1]resumen!GA10</f>
        <v>0</v>
      </c>
      <c r="GB10">
        <f>+[1]resumen!GB10</f>
        <v>0</v>
      </c>
      <c r="GC10">
        <f>+[1]resumen!GC10</f>
        <v>0</v>
      </c>
      <c r="GD10">
        <f>+[1]resumen!GD10</f>
        <v>0</v>
      </c>
      <c r="GE10">
        <f>+[1]resumen!GE10</f>
        <v>0</v>
      </c>
      <c r="GF10">
        <f>+[1]resumen!GF10</f>
        <v>0</v>
      </c>
      <c r="GG10">
        <f>+[1]resumen!GG10</f>
        <v>0</v>
      </c>
      <c r="GH10">
        <f>+[1]resumen!GH10</f>
        <v>0</v>
      </c>
      <c r="GI10">
        <f>+[1]resumen!GI10</f>
        <v>0</v>
      </c>
      <c r="GJ10">
        <f>+[1]resumen!GJ10</f>
        <v>0</v>
      </c>
      <c r="GK10">
        <f>+[1]resumen!GK10</f>
        <v>0</v>
      </c>
      <c r="GL10">
        <f>+[1]resumen!GL10</f>
        <v>0</v>
      </c>
      <c r="GM10">
        <f>+[1]resumen!GM10</f>
        <v>0</v>
      </c>
      <c r="GN10">
        <f>+[1]resumen!GN10</f>
        <v>0</v>
      </c>
      <c r="GO10">
        <f>+[1]resumen!GO10</f>
        <v>0</v>
      </c>
      <c r="GP10">
        <f>+[1]resumen!GP10</f>
        <v>0</v>
      </c>
      <c r="GQ10">
        <f>+[1]resumen!GQ10</f>
        <v>0</v>
      </c>
      <c r="GR10">
        <f>+[1]resumen!GR10</f>
        <v>0</v>
      </c>
      <c r="GS10">
        <f>+[1]resumen!GS10</f>
        <v>0</v>
      </c>
      <c r="GT10">
        <f>+[1]resumen!GT10</f>
        <v>0</v>
      </c>
      <c r="GU10">
        <f>+[1]resumen!GU10</f>
        <v>0</v>
      </c>
      <c r="GV10">
        <f>+[1]resumen!GV10</f>
        <v>0</v>
      </c>
      <c r="GW10">
        <f>+[1]resumen!GW10</f>
        <v>0</v>
      </c>
      <c r="GX10">
        <f>+[1]resumen!GX10</f>
        <v>0</v>
      </c>
      <c r="GY10" s="19">
        <f>+[1]resumen!GY10</f>
        <v>0</v>
      </c>
    </row>
    <row r="11" spans="1:216" x14ac:dyDescent="0.3">
      <c r="A11" s="20" t="s">
        <v>42</v>
      </c>
      <c r="B11" t="str">
        <f>+[1]resumen!B11</f>
        <v>BUENO</v>
      </c>
      <c r="C11" t="str">
        <f>+[1]resumen!C11</f>
        <v>BUENO</v>
      </c>
      <c r="D11" t="str">
        <f>+[1]resumen!D11</f>
        <v>BUENO</v>
      </c>
      <c r="E11" t="str">
        <f>+[1]resumen!E11</f>
        <v>BUENO</v>
      </c>
      <c r="F11" t="str">
        <f>+[1]resumen!F11</f>
        <v>BUENO</v>
      </c>
      <c r="G11" t="str">
        <f>+[1]resumen!G11</f>
        <v>BUENO</v>
      </c>
      <c r="H11" t="str">
        <f>+[1]resumen!H11</f>
        <v>BUENO</v>
      </c>
      <c r="I11" t="str">
        <f>+[1]resumen!I11</f>
        <v>BUENO</v>
      </c>
      <c r="J11" t="str">
        <f>+[1]resumen!J11</f>
        <v>BUENO</v>
      </c>
      <c r="K11" t="str">
        <f>+[1]resumen!K11</f>
        <v>BUENO</v>
      </c>
      <c r="L11" t="str">
        <f>+[1]resumen!L11</f>
        <v>BUENO</v>
      </c>
      <c r="M11">
        <f>+[1]resumen!M11</f>
        <v>0</v>
      </c>
      <c r="N11">
        <f>+[1]resumen!N11</f>
        <v>0</v>
      </c>
      <c r="O11">
        <f>+[1]resumen!O11</f>
        <v>0</v>
      </c>
      <c r="P11">
        <f>+[1]resumen!P11</f>
        <v>0</v>
      </c>
      <c r="Q11">
        <f>+[1]resumen!Q11</f>
        <v>0</v>
      </c>
      <c r="R11">
        <f>+[1]resumen!R11</f>
        <v>0</v>
      </c>
      <c r="S11">
        <f>+[1]resumen!S11</f>
        <v>0</v>
      </c>
      <c r="T11">
        <f>+[1]resumen!T11</f>
        <v>0</v>
      </c>
      <c r="U11">
        <f>+[1]resumen!U11</f>
        <v>0</v>
      </c>
      <c r="V11">
        <f>+[1]resumen!V11</f>
        <v>0</v>
      </c>
      <c r="W11">
        <f>+[1]resumen!W11</f>
        <v>0</v>
      </c>
      <c r="X11">
        <f>+[1]resumen!X11</f>
        <v>0</v>
      </c>
      <c r="Y11">
        <f>+[1]resumen!Y11</f>
        <v>0</v>
      </c>
      <c r="Z11">
        <f>+[1]resumen!Z11</f>
        <v>0</v>
      </c>
      <c r="AA11">
        <f>+[1]resumen!AA11</f>
        <v>0</v>
      </c>
      <c r="AB11">
        <f>+[1]resumen!AB11</f>
        <v>0</v>
      </c>
      <c r="AC11">
        <f>+[1]resumen!AC11</f>
        <v>0</v>
      </c>
      <c r="AD11">
        <f>+[1]resumen!AD11</f>
        <v>0</v>
      </c>
      <c r="AE11">
        <f>+[1]resumen!AE11</f>
        <v>0</v>
      </c>
      <c r="AF11">
        <f>+[1]resumen!AF11</f>
        <v>0</v>
      </c>
      <c r="AG11">
        <f>+[1]resumen!AG11</f>
        <v>0</v>
      </c>
      <c r="AH11">
        <f>+[1]resumen!AH11</f>
        <v>0</v>
      </c>
      <c r="AI11">
        <f>+[1]resumen!AI11</f>
        <v>0</v>
      </c>
      <c r="AJ11">
        <f>+[1]resumen!AJ11</f>
        <v>0</v>
      </c>
      <c r="AK11">
        <f>+[1]resumen!AK11</f>
        <v>0</v>
      </c>
      <c r="AL11">
        <f>+[1]resumen!AL11</f>
        <v>0</v>
      </c>
      <c r="AM11">
        <f>+[1]resumen!AM11</f>
        <v>0</v>
      </c>
      <c r="AN11">
        <f>+[1]resumen!AN11</f>
        <v>0</v>
      </c>
      <c r="AO11">
        <f>+[1]resumen!AO11</f>
        <v>0</v>
      </c>
      <c r="AP11">
        <f>+[1]resumen!AP11</f>
        <v>0</v>
      </c>
      <c r="AQ11">
        <f>+[1]resumen!AQ11</f>
        <v>0</v>
      </c>
      <c r="AR11">
        <f>+[1]resumen!AR11</f>
        <v>0</v>
      </c>
      <c r="AS11">
        <f>+[1]resumen!AS11</f>
        <v>0</v>
      </c>
      <c r="AT11">
        <f>+[1]resumen!AT11</f>
        <v>0</v>
      </c>
      <c r="AU11">
        <f>+[1]resumen!AU11</f>
        <v>0</v>
      </c>
      <c r="AV11">
        <f>+[1]resumen!AV11</f>
        <v>0</v>
      </c>
      <c r="AW11">
        <f>+[1]resumen!AW11</f>
        <v>0</v>
      </c>
      <c r="AX11">
        <f>+[1]resumen!AX11</f>
        <v>0</v>
      </c>
      <c r="AY11">
        <f>+[1]resumen!AY11</f>
        <v>0</v>
      </c>
      <c r="AZ11">
        <f>+[1]resumen!AZ11</f>
        <v>0</v>
      </c>
      <c r="BA11">
        <f>+[1]resumen!BA11</f>
        <v>0</v>
      </c>
      <c r="BB11">
        <f>+[1]resumen!BB11</f>
        <v>0</v>
      </c>
      <c r="BC11">
        <f>+[1]resumen!BC11</f>
        <v>0</v>
      </c>
      <c r="BD11">
        <f>+[1]resumen!BD11</f>
        <v>0</v>
      </c>
      <c r="BE11">
        <f>+[1]resumen!BE11</f>
        <v>0</v>
      </c>
      <c r="BF11">
        <f>+[1]resumen!BF11</f>
        <v>0</v>
      </c>
      <c r="BG11">
        <f>+[1]resumen!BG11</f>
        <v>0</v>
      </c>
      <c r="BH11">
        <f>+[1]resumen!BH11</f>
        <v>0</v>
      </c>
      <c r="BI11">
        <f>+[1]resumen!BI11</f>
        <v>0</v>
      </c>
      <c r="BJ11">
        <f>+[1]resumen!BJ11</f>
        <v>0</v>
      </c>
      <c r="BK11">
        <f>+[1]resumen!BK11</f>
        <v>0</v>
      </c>
      <c r="BL11">
        <f>+[1]resumen!BL11</f>
        <v>0</v>
      </c>
      <c r="BM11">
        <f>+[1]resumen!BM11</f>
        <v>0</v>
      </c>
      <c r="BN11">
        <f>+[1]resumen!BN11</f>
        <v>0</v>
      </c>
      <c r="BO11">
        <f>+[1]resumen!BO11</f>
        <v>0</v>
      </c>
      <c r="BP11">
        <f>+[1]resumen!BP11</f>
        <v>0</v>
      </c>
      <c r="BQ11">
        <f>+[1]resumen!BQ11</f>
        <v>0</v>
      </c>
      <c r="BR11">
        <f>+[1]resumen!BR11</f>
        <v>0</v>
      </c>
      <c r="BS11">
        <f>+[1]resumen!BS11</f>
        <v>0</v>
      </c>
      <c r="BT11">
        <f>+[1]resumen!BT11</f>
        <v>0</v>
      </c>
      <c r="BU11">
        <f>+[1]resumen!BU11</f>
        <v>0</v>
      </c>
      <c r="BV11">
        <f>+[1]resumen!BV11</f>
        <v>0</v>
      </c>
      <c r="BW11">
        <f>+[1]resumen!BW11</f>
        <v>0</v>
      </c>
      <c r="BX11">
        <f>+[1]resumen!BX11</f>
        <v>0</v>
      </c>
      <c r="BY11">
        <f>+[1]resumen!BY11</f>
        <v>0</v>
      </c>
      <c r="BZ11">
        <f>+[1]resumen!BZ11</f>
        <v>0</v>
      </c>
      <c r="CA11">
        <f>+[1]resumen!CA11</f>
        <v>0</v>
      </c>
      <c r="CB11">
        <f>+[1]resumen!CB11</f>
        <v>0</v>
      </c>
      <c r="CC11">
        <f>+[1]resumen!CC11</f>
        <v>0</v>
      </c>
      <c r="CD11">
        <f>+[1]resumen!CD11</f>
        <v>0</v>
      </c>
      <c r="CE11">
        <f>+[1]resumen!CE11</f>
        <v>0</v>
      </c>
      <c r="CF11">
        <f>+[1]resumen!CF11</f>
        <v>0</v>
      </c>
      <c r="CG11">
        <f>+[1]resumen!CG11</f>
        <v>0</v>
      </c>
      <c r="CH11">
        <f>+[1]resumen!CH11</f>
        <v>0</v>
      </c>
      <c r="CI11">
        <f>+[1]resumen!CI11</f>
        <v>0</v>
      </c>
      <c r="CJ11">
        <f>+[1]resumen!CJ11</f>
        <v>0</v>
      </c>
      <c r="CK11">
        <f>+[1]resumen!CK11</f>
        <v>0</v>
      </c>
      <c r="CL11">
        <f>+[1]resumen!CL11</f>
        <v>0</v>
      </c>
      <c r="CM11">
        <f>+[1]resumen!CM11</f>
        <v>0</v>
      </c>
      <c r="CN11">
        <f>+[1]resumen!CN11</f>
        <v>0</v>
      </c>
      <c r="CO11">
        <f>+[1]resumen!CO11</f>
        <v>0</v>
      </c>
      <c r="CP11">
        <f>+[1]resumen!CP11</f>
        <v>0</v>
      </c>
      <c r="CQ11">
        <f>+[1]resumen!CQ11</f>
        <v>0</v>
      </c>
      <c r="CR11">
        <f>+[1]resumen!CR11</f>
        <v>0</v>
      </c>
      <c r="CS11">
        <f>+[1]resumen!CS11</f>
        <v>0</v>
      </c>
      <c r="CT11">
        <f>+[1]resumen!CT11</f>
        <v>0</v>
      </c>
      <c r="CU11">
        <f>+[1]resumen!CU11</f>
        <v>0</v>
      </c>
      <c r="CV11">
        <f>+[1]resumen!CV11</f>
        <v>0</v>
      </c>
      <c r="CW11">
        <f>+[1]resumen!CW11</f>
        <v>0</v>
      </c>
      <c r="CX11">
        <f>+[1]resumen!CX11</f>
        <v>0</v>
      </c>
      <c r="CY11">
        <f>+[1]resumen!CY11</f>
        <v>0</v>
      </c>
      <c r="CZ11">
        <f>+[1]resumen!CZ11</f>
        <v>0</v>
      </c>
      <c r="DA11">
        <f>+[1]resumen!DA11</f>
        <v>0</v>
      </c>
      <c r="DB11">
        <f>+[1]resumen!DB11</f>
        <v>0</v>
      </c>
      <c r="DC11">
        <f>+[1]resumen!DC11</f>
        <v>0</v>
      </c>
      <c r="DD11">
        <f>+[1]resumen!DD11</f>
        <v>0</v>
      </c>
      <c r="DE11">
        <f>+[1]resumen!DE11</f>
        <v>0</v>
      </c>
      <c r="DF11">
        <f>+[1]resumen!DF11</f>
        <v>0</v>
      </c>
      <c r="DG11">
        <f>+[1]resumen!DG11</f>
        <v>0</v>
      </c>
      <c r="DH11">
        <f>+[1]resumen!DH11</f>
        <v>0</v>
      </c>
      <c r="DI11">
        <f>+[1]resumen!DI11</f>
        <v>0</v>
      </c>
      <c r="DJ11">
        <f>+[1]resumen!DJ11</f>
        <v>0</v>
      </c>
      <c r="DK11">
        <f>+[1]resumen!DK11</f>
        <v>0</v>
      </c>
      <c r="DL11">
        <f>+[1]resumen!DL11</f>
        <v>0</v>
      </c>
      <c r="DM11">
        <f>+[1]resumen!DM11</f>
        <v>0</v>
      </c>
      <c r="DN11">
        <f>+[1]resumen!DN11</f>
        <v>0</v>
      </c>
      <c r="DO11">
        <f>+[1]resumen!DO11</f>
        <v>0</v>
      </c>
      <c r="DP11">
        <f>+[1]resumen!DP11</f>
        <v>0</v>
      </c>
      <c r="DQ11">
        <f>+[1]resumen!DQ11</f>
        <v>0</v>
      </c>
      <c r="DR11">
        <f>+[1]resumen!DR11</f>
        <v>0</v>
      </c>
      <c r="DS11">
        <f>+[1]resumen!DS11</f>
        <v>0</v>
      </c>
      <c r="DT11">
        <f>+[1]resumen!DT11</f>
        <v>0</v>
      </c>
      <c r="DU11">
        <f>+[1]resumen!DU11</f>
        <v>0</v>
      </c>
      <c r="DV11">
        <f>+[1]resumen!DV11</f>
        <v>0</v>
      </c>
      <c r="DW11">
        <f>+[1]resumen!DW11</f>
        <v>0</v>
      </c>
      <c r="DX11">
        <f>+[1]resumen!DX11</f>
        <v>0</v>
      </c>
      <c r="DY11">
        <f>+[1]resumen!DY11</f>
        <v>0</v>
      </c>
      <c r="DZ11">
        <f>+[1]resumen!DZ11</f>
        <v>0</v>
      </c>
      <c r="EA11">
        <f>+[1]resumen!EA11</f>
        <v>0</v>
      </c>
      <c r="EB11">
        <f>+[1]resumen!EB11</f>
        <v>0</v>
      </c>
      <c r="EC11">
        <f>+[1]resumen!EC11</f>
        <v>0</v>
      </c>
      <c r="ED11">
        <f>+[1]resumen!ED11</f>
        <v>0</v>
      </c>
      <c r="EE11">
        <f>+[1]resumen!EE11</f>
        <v>0</v>
      </c>
      <c r="EF11">
        <f>+[1]resumen!EF11</f>
        <v>0</v>
      </c>
      <c r="EG11">
        <f>+[1]resumen!EG11</f>
        <v>0</v>
      </c>
      <c r="EH11">
        <f>+[1]resumen!EH11</f>
        <v>0</v>
      </c>
      <c r="EI11">
        <f>+[1]resumen!EI11</f>
        <v>0</v>
      </c>
      <c r="EJ11">
        <f>+[1]resumen!EJ11</f>
        <v>0</v>
      </c>
      <c r="EK11">
        <f>+[1]resumen!EK11</f>
        <v>0</v>
      </c>
      <c r="EL11">
        <f>+[1]resumen!EL11</f>
        <v>0</v>
      </c>
      <c r="EM11">
        <f>+[1]resumen!EM11</f>
        <v>0</v>
      </c>
      <c r="EN11">
        <f>+[1]resumen!EN11</f>
        <v>0</v>
      </c>
      <c r="EO11">
        <f>+[1]resumen!EO11</f>
        <v>0</v>
      </c>
      <c r="EP11">
        <f>+[1]resumen!EP11</f>
        <v>0</v>
      </c>
      <c r="EQ11">
        <f>+[1]resumen!EQ11</f>
        <v>0</v>
      </c>
      <c r="ER11">
        <f>+[1]resumen!ER11</f>
        <v>0</v>
      </c>
      <c r="ES11">
        <f>+[1]resumen!ES11</f>
        <v>0</v>
      </c>
      <c r="ET11">
        <f>+[1]resumen!ET11</f>
        <v>0</v>
      </c>
      <c r="EU11">
        <f>+[1]resumen!EU11</f>
        <v>0</v>
      </c>
      <c r="EV11">
        <f>+[1]resumen!EV11</f>
        <v>0</v>
      </c>
      <c r="EW11">
        <f>+[1]resumen!EW11</f>
        <v>0</v>
      </c>
      <c r="EX11">
        <f>+[1]resumen!EX11</f>
        <v>0</v>
      </c>
      <c r="EY11">
        <f>+[1]resumen!EY11</f>
        <v>0</v>
      </c>
      <c r="EZ11">
        <f>+[1]resumen!EZ11</f>
        <v>0</v>
      </c>
      <c r="FA11">
        <f>+[1]resumen!FA11</f>
        <v>0</v>
      </c>
      <c r="FB11">
        <f>+[1]resumen!FB11</f>
        <v>0</v>
      </c>
      <c r="FC11">
        <f>+[1]resumen!FC11</f>
        <v>0</v>
      </c>
      <c r="FD11">
        <f>+[1]resumen!FD11</f>
        <v>0</v>
      </c>
      <c r="FE11">
        <f>+[1]resumen!FE11</f>
        <v>0</v>
      </c>
      <c r="FF11">
        <f>+[1]resumen!FF11</f>
        <v>0</v>
      </c>
      <c r="FG11">
        <f>+[1]resumen!FG11</f>
        <v>0</v>
      </c>
      <c r="FH11">
        <f>+[1]resumen!FH11</f>
        <v>0</v>
      </c>
      <c r="FI11">
        <f>+[1]resumen!FI11</f>
        <v>0</v>
      </c>
      <c r="FJ11">
        <f>+[1]resumen!FJ11</f>
        <v>0</v>
      </c>
      <c r="FK11">
        <f>+[1]resumen!FK11</f>
        <v>0</v>
      </c>
      <c r="FL11">
        <f>+[1]resumen!FL11</f>
        <v>0</v>
      </c>
      <c r="FM11">
        <f>+[1]resumen!FM11</f>
        <v>0</v>
      </c>
      <c r="FN11">
        <f>+[1]resumen!FN11</f>
        <v>0</v>
      </c>
      <c r="FO11">
        <f>+[1]resumen!FO11</f>
        <v>0</v>
      </c>
      <c r="FP11">
        <f>+[1]resumen!FP11</f>
        <v>0</v>
      </c>
      <c r="FQ11">
        <f>+[1]resumen!FQ11</f>
        <v>0</v>
      </c>
      <c r="FR11">
        <f>+[1]resumen!FR11</f>
        <v>0</v>
      </c>
      <c r="FS11">
        <f>+[1]resumen!FS11</f>
        <v>0</v>
      </c>
      <c r="FT11">
        <f>+[1]resumen!FT11</f>
        <v>0</v>
      </c>
      <c r="FU11">
        <f>+[1]resumen!FU11</f>
        <v>0</v>
      </c>
      <c r="FV11">
        <f>+[1]resumen!FV11</f>
        <v>0</v>
      </c>
      <c r="FW11">
        <f>+[1]resumen!FW11</f>
        <v>0</v>
      </c>
      <c r="FX11">
        <f>+[1]resumen!FX11</f>
        <v>0</v>
      </c>
      <c r="FY11">
        <f>+[1]resumen!FY11</f>
        <v>0</v>
      </c>
      <c r="FZ11">
        <f>+[1]resumen!FZ11</f>
        <v>0</v>
      </c>
      <c r="GA11">
        <f>+[1]resumen!GA11</f>
        <v>0</v>
      </c>
      <c r="GB11">
        <f>+[1]resumen!GB11</f>
        <v>0</v>
      </c>
      <c r="GC11">
        <f>+[1]resumen!GC11</f>
        <v>0</v>
      </c>
      <c r="GD11">
        <f>+[1]resumen!GD11</f>
        <v>0</v>
      </c>
      <c r="GE11">
        <f>+[1]resumen!GE11</f>
        <v>0</v>
      </c>
      <c r="GF11">
        <f>+[1]resumen!GF11</f>
        <v>0</v>
      </c>
      <c r="GG11">
        <f>+[1]resumen!GG11</f>
        <v>0</v>
      </c>
      <c r="GH11">
        <f>+[1]resumen!GH11</f>
        <v>0</v>
      </c>
      <c r="GI11">
        <f>+[1]resumen!GI11</f>
        <v>0</v>
      </c>
      <c r="GJ11">
        <f>+[1]resumen!GJ11</f>
        <v>0</v>
      </c>
      <c r="GK11">
        <f>+[1]resumen!GK11</f>
        <v>0</v>
      </c>
      <c r="GL11">
        <f>+[1]resumen!GL11</f>
        <v>0</v>
      </c>
      <c r="GM11">
        <f>+[1]resumen!GM11</f>
        <v>0</v>
      </c>
      <c r="GN11">
        <f>+[1]resumen!GN11</f>
        <v>0</v>
      </c>
      <c r="GO11">
        <f>+[1]resumen!GO11</f>
        <v>0</v>
      </c>
      <c r="GP11">
        <f>+[1]resumen!GP11</f>
        <v>0</v>
      </c>
      <c r="GQ11">
        <f>+[1]resumen!GQ11</f>
        <v>0</v>
      </c>
      <c r="GR11">
        <f>+[1]resumen!GR11</f>
        <v>0</v>
      </c>
      <c r="GS11">
        <f>+[1]resumen!GS11</f>
        <v>0</v>
      </c>
      <c r="GT11">
        <f>+[1]resumen!GT11</f>
        <v>0</v>
      </c>
      <c r="GU11">
        <f>+[1]resumen!GU11</f>
        <v>0</v>
      </c>
      <c r="GV11">
        <f>+[1]resumen!GV11</f>
        <v>0</v>
      </c>
      <c r="GW11">
        <f>+[1]resumen!GW11</f>
        <v>0</v>
      </c>
      <c r="GX11">
        <f>+[1]resumen!GX11</f>
        <v>0</v>
      </c>
      <c r="GY11" s="19">
        <f>+[1]resumen!GY11</f>
        <v>0</v>
      </c>
    </row>
    <row r="12" spans="1:216" x14ac:dyDescent="0.3">
      <c r="A12" s="20" t="s">
        <v>43</v>
      </c>
      <c r="B12">
        <f>+[1]resumen!B12</f>
        <v>0</v>
      </c>
      <c r="C12">
        <f>+[1]resumen!C12</f>
        <v>0</v>
      </c>
      <c r="D12">
        <f>+[1]resumen!D12</f>
        <v>0</v>
      </c>
      <c r="E12">
        <f>+[1]resumen!E12</f>
        <v>0</v>
      </c>
      <c r="F12">
        <f>+[1]resumen!F12</f>
        <v>0</v>
      </c>
      <c r="G12">
        <f>+[1]resumen!G12</f>
        <v>0</v>
      </c>
      <c r="H12">
        <f>+[1]resumen!H12</f>
        <v>0</v>
      </c>
      <c r="I12">
        <f>+[1]resumen!I12</f>
        <v>0</v>
      </c>
      <c r="J12">
        <f>+[1]resumen!J12</f>
        <v>0</v>
      </c>
      <c r="K12">
        <f>+[1]resumen!K12</f>
        <v>0</v>
      </c>
      <c r="L12">
        <f>+[1]resumen!L12</f>
        <v>0</v>
      </c>
      <c r="M12">
        <f>+[1]resumen!M12</f>
        <v>0</v>
      </c>
      <c r="N12">
        <f>+[1]resumen!N12</f>
        <v>0</v>
      </c>
      <c r="O12">
        <f>+[1]resumen!O12</f>
        <v>0</v>
      </c>
      <c r="P12">
        <f>+[1]resumen!P12</f>
        <v>0</v>
      </c>
      <c r="Q12">
        <f>+[1]resumen!Q12</f>
        <v>0</v>
      </c>
      <c r="R12">
        <f>+[1]resumen!R12</f>
        <v>0</v>
      </c>
      <c r="S12">
        <f>+[1]resumen!S12</f>
        <v>0</v>
      </c>
      <c r="T12">
        <f>+[1]resumen!T12</f>
        <v>0</v>
      </c>
      <c r="U12">
        <f>+[1]resumen!U12</f>
        <v>0</v>
      </c>
      <c r="V12">
        <f>+[1]resumen!V12</f>
        <v>0</v>
      </c>
      <c r="W12">
        <f>+[1]resumen!W12</f>
        <v>0</v>
      </c>
      <c r="X12">
        <f>+[1]resumen!X12</f>
        <v>0</v>
      </c>
      <c r="Y12">
        <f>+[1]resumen!Y12</f>
        <v>0</v>
      </c>
      <c r="Z12">
        <f>+[1]resumen!Z12</f>
        <v>0</v>
      </c>
      <c r="AA12">
        <f>+[1]resumen!AA12</f>
        <v>0</v>
      </c>
      <c r="AB12">
        <f>+[1]resumen!AB12</f>
        <v>0</v>
      </c>
      <c r="AC12">
        <f>+[1]resumen!AC12</f>
        <v>0</v>
      </c>
      <c r="AD12">
        <f>+[1]resumen!AD12</f>
        <v>0</v>
      </c>
      <c r="AE12">
        <f>+[1]resumen!AE12</f>
        <v>0</v>
      </c>
      <c r="AF12">
        <f>+[1]resumen!AF12</f>
        <v>0</v>
      </c>
      <c r="AG12">
        <f>+[1]resumen!AG12</f>
        <v>0</v>
      </c>
      <c r="AH12">
        <f>+[1]resumen!AH12</f>
        <v>0</v>
      </c>
      <c r="AI12">
        <f>+[1]resumen!AI12</f>
        <v>0</v>
      </c>
      <c r="AJ12">
        <f>+[1]resumen!AJ12</f>
        <v>0</v>
      </c>
      <c r="AK12">
        <f>+[1]resumen!AK12</f>
        <v>0</v>
      </c>
      <c r="AL12">
        <f>+[1]resumen!AL12</f>
        <v>0</v>
      </c>
      <c r="AM12">
        <f>+[1]resumen!AM12</f>
        <v>0</v>
      </c>
      <c r="AN12">
        <f>+[1]resumen!AN12</f>
        <v>0</v>
      </c>
      <c r="AO12">
        <f>+[1]resumen!AO12</f>
        <v>0</v>
      </c>
      <c r="AP12">
        <f>+[1]resumen!AP12</f>
        <v>0</v>
      </c>
      <c r="AQ12">
        <f>+[1]resumen!AQ12</f>
        <v>0</v>
      </c>
      <c r="AR12">
        <f>+[1]resumen!AR12</f>
        <v>0</v>
      </c>
      <c r="AS12">
        <f>+[1]resumen!AS12</f>
        <v>0</v>
      </c>
      <c r="AT12">
        <f>+[1]resumen!AT12</f>
        <v>0</v>
      </c>
      <c r="AU12">
        <f>+[1]resumen!AU12</f>
        <v>0</v>
      </c>
      <c r="AV12">
        <f>+[1]resumen!AV12</f>
        <v>0</v>
      </c>
      <c r="AW12">
        <f>+[1]resumen!AW12</f>
        <v>0</v>
      </c>
      <c r="AX12">
        <f>+[1]resumen!AX12</f>
        <v>0</v>
      </c>
      <c r="AY12">
        <f>+[1]resumen!AY12</f>
        <v>0</v>
      </c>
      <c r="AZ12">
        <f>+[1]resumen!AZ12</f>
        <v>0</v>
      </c>
      <c r="BA12">
        <f>+[1]resumen!BA12</f>
        <v>0</v>
      </c>
      <c r="BB12">
        <f>+[1]resumen!BB12</f>
        <v>0</v>
      </c>
      <c r="BC12">
        <f>+[1]resumen!BC12</f>
        <v>0</v>
      </c>
      <c r="BD12">
        <f>+[1]resumen!BD12</f>
        <v>0</v>
      </c>
      <c r="BE12">
        <f>+[1]resumen!BE12</f>
        <v>0</v>
      </c>
      <c r="BF12">
        <f>+[1]resumen!BF12</f>
        <v>0</v>
      </c>
      <c r="BG12">
        <f>+[1]resumen!BG12</f>
        <v>0</v>
      </c>
      <c r="BH12">
        <f>+[1]resumen!BH12</f>
        <v>0</v>
      </c>
      <c r="BI12">
        <f>+[1]resumen!BI12</f>
        <v>0</v>
      </c>
      <c r="BJ12">
        <f>+[1]resumen!BJ12</f>
        <v>0</v>
      </c>
      <c r="BK12">
        <f>+[1]resumen!BK12</f>
        <v>0</v>
      </c>
      <c r="BL12">
        <f>+[1]resumen!BL12</f>
        <v>0</v>
      </c>
      <c r="BM12">
        <f>+[1]resumen!BM12</f>
        <v>0</v>
      </c>
      <c r="BN12">
        <f>+[1]resumen!BN12</f>
        <v>0</v>
      </c>
      <c r="BO12">
        <f>+[1]resumen!BO12</f>
        <v>0</v>
      </c>
      <c r="BP12">
        <f>+[1]resumen!BP12</f>
        <v>0</v>
      </c>
      <c r="BQ12">
        <f>+[1]resumen!BQ12</f>
        <v>0</v>
      </c>
      <c r="BR12">
        <f>+[1]resumen!BR12</f>
        <v>0</v>
      </c>
      <c r="BS12">
        <f>+[1]resumen!BS12</f>
        <v>0</v>
      </c>
      <c r="BT12">
        <f>+[1]resumen!BT12</f>
        <v>0</v>
      </c>
      <c r="BU12">
        <f>+[1]resumen!BU12</f>
        <v>0</v>
      </c>
      <c r="BV12">
        <f>+[1]resumen!BV12</f>
        <v>0</v>
      </c>
      <c r="BW12">
        <f>+[1]resumen!BW12</f>
        <v>0</v>
      </c>
      <c r="BX12">
        <f>+[1]resumen!BX12</f>
        <v>0</v>
      </c>
      <c r="BY12">
        <f>+[1]resumen!BY12</f>
        <v>0</v>
      </c>
      <c r="BZ12">
        <f>+[1]resumen!BZ12</f>
        <v>0</v>
      </c>
      <c r="CA12">
        <f>+[1]resumen!CA12</f>
        <v>0</v>
      </c>
      <c r="CB12">
        <f>+[1]resumen!CB12</f>
        <v>0</v>
      </c>
      <c r="CC12">
        <f>+[1]resumen!CC12</f>
        <v>0</v>
      </c>
      <c r="CD12">
        <f>+[1]resumen!CD12</f>
        <v>0</v>
      </c>
      <c r="CE12">
        <f>+[1]resumen!CE12</f>
        <v>0</v>
      </c>
      <c r="CF12">
        <f>+[1]resumen!CF12</f>
        <v>0</v>
      </c>
      <c r="CG12">
        <f>+[1]resumen!CG12</f>
        <v>0</v>
      </c>
      <c r="CH12">
        <f>+[1]resumen!CH12</f>
        <v>0</v>
      </c>
      <c r="CI12">
        <f>+[1]resumen!CI12</f>
        <v>0</v>
      </c>
      <c r="CJ12">
        <f>+[1]resumen!CJ12</f>
        <v>0</v>
      </c>
      <c r="CK12">
        <f>+[1]resumen!CK12</f>
        <v>0</v>
      </c>
      <c r="CL12">
        <f>+[1]resumen!CL12</f>
        <v>0</v>
      </c>
      <c r="CM12">
        <f>+[1]resumen!CM12</f>
        <v>0</v>
      </c>
      <c r="CN12">
        <f>+[1]resumen!CN12</f>
        <v>0</v>
      </c>
      <c r="CO12">
        <f>+[1]resumen!CO12</f>
        <v>0</v>
      </c>
      <c r="CP12">
        <f>+[1]resumen!CP12</f>
        <v>0</v>
      </c>
      <c r="CQ12">
        <f>+[1]resumen!CQ12</f>
        <v>0</v>
      </c>
      <c r="CR12">
        <f>+[1]resumen!CR12</f>
        <v>0</v>
      </c>
      <c r="CS12">
        <f>+[1]resumen!CS12</f>
        <v>0</v>
      </c>
      <c r="CT12">
        <f>+[1]resumen!CT12</f>
        <v>0</v>
      </c>
      <c r="CU12">
        <f>+[1]resumen!CU12</f>
        <v>0</v>
      </c>
      <c r="CV12">
        <f>+[1]resumen!CV12</f>
        <v>0</v>
      </c>
      <c r="CW12">
        <f>+[1]resumen!CW12</f>
        <v>0</v>
      </c>
      <c r="CX12">
        <f>+[1]resumen!CX12</f>
        <v>0</v>
      </c>
      <c r="CY12">
        <f>+[1]resumen!CY12</f>
        <v>0</v>
      </c>
      <c r="CZ12">
        <f>+[1]resumen!CZ12</f>
        <v>0</v>
      </c>
      <c r="DA12">
        <f>+[1]resumen!DA12</f>
        <v>0</v>
      </c>
      <c r="DB12">
        <f>+[1]resumen!DB12</f>
        <v>0</v>
      </c>
      <c r="DC12">
        <f>+[1]resumen!DC12</f>
        <v>0</v>
      </c>
      <c r="DD12">
        <f>+[1]resumen!DD12</f>
        <v>0</v>
      </c>
      <c r="DE12">
        <f>+[1]resumen!DE12</f>
        <v>0</v>
      </c>
      <c r="DF12">
        <f>+[1]resumen!DF12</f>
        <v>0</v>
      </c>
      <c r="DG12">
        <f>+[1]resumen!DG12</f>
        <v>0</v>
      </c>
      <c r="DH12">
        <f>+[1]resumen!DH12</f>
        <v>0</v>
      </c>
      <c r="DI12">
        <f>+[1]resumen!DI12</f>
        <v>0</v>
      </c>
      <c r="DJ12">
        <f>+[1]resumen!DJ12</f>
        <v>0</v>
      </c>
      <c r="DK12">
        <f>+[1]resumen!DK12</f>
        <v>0</v>
      </c>
      <c r="DL12">
        <f>+[1]resumen!DL12</f>
        <v>0</v>
      </c>
      <c r="DM12">
        <f>+[1]resumen!DM12</f>
        <v>0</v>
      </c>
      <c r="DN12">
        <f>+[1]resumen!DN12</f>
        <v>0</v>
      </c>
      <c r="DO12">
        <f>+[1]resumen!DO12</f>
        <v>0</v>
      </c>
      <c r="DP12">
        <f>+[1]resumen!DP12</f>
        <v>0</v>
      </c>
      <c r="DQ12">
        <f>+[1]resumen!DQ12</f>
        <v>0</v>
      </c>
      <c r="DR12">
        <f>+[1]resumen!DR12</f>
        <v>0</v>
      </c>
      <c r="DS12">
        <f>+[1]resumen!DS12</f>
        <v>0</v>
      </c>
      <c r="DT12">
        <f>+[1]resumen!DT12</f>
        <v>0</v>
      </c>
      <c r="DU12">
        <f>+[1]resumen!DU12</f>
        <v>0</v>
      </c>
      <c r="DV12">
        <f>+[1]resumen!DV12</f>
        <v>0</v>
      </c>
      <c r="DW12">
        <f>+[1]resumen!DW12</f>
        <v>0</v>
      </c>
      <c r="DX12">
        <f>+[1]resumen!DX12</f>
        <v>0</v>
      </c>
      <c r="DY12">
        <f>+[1]resumen!DY12</f>
        <v>0</v>
      </c>
      <c r="DZ12">
        <f>+[1]resumen!DZ12</f>
        <v>0</v>
      </c>
      <c r="EA12">
        <f>+[1]resumen!EA12</f>
        <v>0</v>
      </c>
      <c r="EB12">
        <f>+[1]resumen!EB12</f>
        <v>0</v>
      </c>
      <c r="EC12">
        <f>+[1]resumen!EC12</f>
        <v>0</v>
      </c>
      <c r="ED12">
        <f>+[1]resumen!ED12</f>
        <v>0</v>
      </c>
      <c r="EE12">
        <f>+[1]resumen!EE12</f>
        <v>0</v>
      </c>
      <c r="EF12">
        <f>+[1]resumen!EF12</f>
        <v>0</v>
      </c>
      <c r="EG12">
        <f>+[1]resumen!EG12</f>
        <v>0</v>
      </c>
      <c r="EH12">
        <f>+[1]resumen!EH12</f>
        <v>0</v>
      </c>
      <c r="EI12">
        <f>+[1]resumen!EI12</f>
        <v>0</v>
      </c>
      <c r="EJ12">
        <f>+[1]resumen!EJ12</f>
        <v>0</v>
      </c>
      <c r="EK12">
        <f>+[1]resumen!EK12</f>
        <v>0</v>
      </c>
      <c r="EL12">
        <f>+[1]resumen!EL12</f>
        <v>0</v>
      </c>
      <c r="EM12">
        <f>+[1]resumen!EM12</f>
        <v>0</v>
      </c>
      <c r="EN12">
        <f>+[1]resumen!EN12</f>
        <v>0</v>
      </c>
      <c r="EO12">
        <f>+[1]resumen!EO12</f>
        <v>0</v>
      </c>
      <c r="EP12">
        <f>+[1]resumen!EP12</f>
        <v>0</v>
      </c>
      <c r="EQ12">
        <f>+[1]resumen!EQ12</f>
        <v>0</v>
      </c>
      <c r="ER12">
        <f>+[1]resumen!ER12</f>
        <v>0</v>
      </c>
      <c r="ES12">
        <f>+[1]resumen!ES12</f>
        <v>0</v>
      </c>
      <c r="ET12">
        <f>+[1]resumen!ET12</f>
        <v>0</v>
      </c>
      <c r="EU12">
        <f>+[1]resumen!EU12</f>
        <v>0</v>
      </c>
      <c r="EV12">
        <f>+[1]resumen!EV12</f>
        <v>0</v>
      </c>
      <c r="EW12">
        <f>+[1]resumen!EW12</f>
        <v>0</v>
      </c>
      <c r="EX12">
        <f>+[1]resumen!EX12</f>
        <v>0</v>
      </c>
      <c r="EY12">
        <f>+[1]resumen!EY12</f>
        <v>0</v>
      </c>
      <c r="EZ12">
        <f>+[1]resumen!EZ12</f>
        <v>0</v>
      </c>
      <c r="FA12">
        <f>+[1]resumen!FA12</f>
        <v>0</v>
      </c>
      <c r="FB12">
        <f>+[1]resumen!FB12</f>
        <v>0</v>
      </c>
      <c r="FC12">
        <f>+[1]resumen!FC12</f>
        <v>0</v>
      </c>
      <c r="FD12">
        <f>+[1]resumen!FD12</f>
        <v>0</v>
      </c>
      <c r="FE12">
        <f>+[1]resumen!FE12</f>
        <v>0</v>
      </c>
      <c r="FF12">
        <f>+[1]resumen!FF12</f>
        <v>0</v>
      </c>
      <c r="FG12">
        <f>+[1]resumen!FG12</f>
        <v>0</v>
      </c>
      <c r="FH12">
        <f>+[1]resumen!FH12</f>
        <v>0</v>
      </c>
      <c r="FI12">
        <f>+[1]resumen!FI12</f>
        <v>0</v>
      </c>
      <c r="FJ12">
        <f>+[1]resumen!FJ12</f>
        <v>0</v>
      </c>
      <c r="FK12">
        <f>+[1]resumen!FK12</f>
        <v>0</v>
      </c>
      <c r="FL12">
        <f>+[1]resumen!FL12</f>
        <v>0</v>
      </c>
      <c r="FM12">
        <f>+[1]resumen!FM12</f>
        <v>0</v>
      </c>
      <c r="FN12">
        <f>+[1]resumen!FN12</f>
        <v>0</v>
      </c>
      <c r="FO12">
        <f>+[1]resumen!FO12</f>
        <v>0</v>
      </c>
      <c r="FP12">
        <f>+[1]resumen!FP12</f>
        <v>0</v>
      </c>
      <c r="FQ12">
        <f>+[1]resumen!FQ12</f>
        <v>0</v>
      </c>
      <c r="FR12">
        <f>+[1]resumen!FR12</f>
        <v>0</v>
      </c>
      <c r="FS12">
        <f>+[1]resumen!FS12</f>
        <v>0</v>
      </c>
      <c r="FT12">
        <f>+[1]resumen!FT12</f>
        <v>0</v>
      </c>
      <c r="FU12">
        <f>+[1]resumen!FU12</f>
        <v>0</v>
      </c>
      <c r="FV12">
        <f>+[1]resumen!FV12</f>
        <v>0</v>
      </c>
      <c r="FW12">
        <f>+[1]resumen!FW12</f>
        <v>0</v>
      </c>
      <c r="FX12">
        <f>+[1]resumen!FX12</f>
        <v>0</v>
      </c>
      <c r="FY12">
        <f>+[1]resumen!FY12</f>
        <v>0</v>
      </c>
      <c r="FZ12">
        <f>+[1]resumen!FZ12</f>
        <v>0</v>
      </c>
      <c r="GA12">
        <f>+[1]resumen!GA12</f>
        <v>0</v>
      </c>
      <c r="GB12">
        <f>+[1]resumen!GB12</f>
        <v>0</v>
      </c>
      <c r="GC12">
        <f>+[1]resumen!GC12</f>
        <v>0</v>
      </c>
      <c r="GD12">
        <f>+[1]resumen!GD12</f>
        <v>0</v>
      </c>
      <c r="GE12">
        <f>+[1]resumen!GE12</f>
        <v>0</v>
      </c>
      <c r="GF12">
        <f>+[1]resumen!GF12</f>
        <v>0</v>
      </c>
      <c r="GG12">
        <f>+[1]resumen!GG12</f>
        <v>0</v>
      </c>
      <c r="GH12">
        <f>+[1]resumen!GH12</f>
        <v>0</v>
      </c>
      <c r="GI12">
        <f>+[1]resumen!GI12</f>
        <v>0</v>
      </c>
      <c r="GJ12">
        <f>+[1]resumen!GJ12</f>
        <v>0</v>
      </c>
      <c r="GK12">
        <f>+[1]resumen!GK12</f>
        <v>0</v>
      </c>
      <c r="GL12">
        <f>+[1]resumen!GL12</f>
        <v>0</v>
      </c>
      <c r="GM12">
        <f>+[1]resumen!GM12</f>
        <v>0</v>
      </c>
      <c r="GN12">
        <f>+[1]resumen!GN12</f>
        <v>0</v>
      </c>
      <c r="GO12">
        <f>+[1]resumen!GO12</f>
        <v>0</v>
      </c>
      <c r="GP12">
        <f>+[1]resumen!GP12</f>
        <v>0</v>
      </c>
      <c r="GQ12">
        <f>+[1]resumen!GQ12</f>
        <v>0</v>
      </c>
      <c r="GR12">
        <f>+[1]resumen!GR12</f>
        <v>0</v>
      </c>
      <c r="GS12">
        <f>+[1]resumen!GS12</f>
        <v>0</v>
      </c>
      <c r="GT12">
        <f>+[1]resumen!GT12</f>
        <v>0</v>
      </c>
      <c r="GU12">
        <f>+[1]resumen!GU12</f>
        <v>0</v>
      </c>
      <c r="GV12">
        <f>+[1]resumen!GV12</f>
        <v>0</v>
      </c>
      <c r="GW12">
        <f>+[1]resumen!GW12</f>
        <v>0</v>
      </c>
      <c r="GX12">
        <f>+[1]resumen!GX12</f>
        <v>0</v>
      </c>
      <c r="GY12" s="19">
        <f>+[1]resumen!GY12</f>
        <v>0</v>
      </c>
    </row>
    <row r="13" spans="1:216" x14ac:dyDescent="0.3">
      <c r="A13" s="20" t="s">
        <v>44</v>
      </c>
      <c r="B13">
        <f>+[1]resumen!B13</f>
        <v>50</v>
      </c>
      <c r="C13">
        <f>+[1]resumen!C13</f>
        <v>75</v>
      </c>
      <c r="D13">
        <f>+[1]resumen!D13</f>
        <v>50</v>
      </c>
      <c r="E13">
        <f>+[1]resumen!E13</f>
        <v>25</v>
      </c>
      <c r="F13">
        <f>+[1]resumen!F13</f>
        <v>50</v>
      </c>
      <c r="G13">
        <f>+[1]resumen!G13</f>
        <v>50</v>
      </c>
      <c r="H13">
        <f>+[1]resumen!H13</f>
        <v>75</v>
      </c>
      <c r="I13">
        <f>+[1]resumen!I13</f>
        <v>50</v>
      </c>
      <c r="J13">
        <f>+[1]resumen!J13</f>
        <v>50</v>
      </c>
      <c r="K13">
        <f>+[1]resumen!K13</f>
        <v>75</v>
      </c>
      <c r="L13">
        <f>+[1]resumen!L13</f>
        <v>50</v>
      </c>
      <c r="M13">
        <f>+[1]resumen!M13</f>
        <v>0</v>
      </c>
      <c r="N13">
        <f>+[1]resumen!N13</f>
        <v>0</v>
      </c>
      <c r="O13">
        <f>+[1]resumen!O13</f>
        <v>0</v>
      </c>
      <c r="P13">
        <f>+[1]resumen!P13</f>
        <v>0</v>
      </c>
      <c r="Q13">
        <f>+[1]resumen!Q13</f>
        <v>0</v>
      </c>
      <c r="R13">
        <f>+[1]resumen!R13</f>
        <v>0</v>
      </c>
      <c r="S13">
        <f>+[1]resumen!S13</f>
        <v>0</v>
      </c>
      <c r="T13">
        <f>+[1]resumen!T13</f>
        <v>0</v>
      </c>
      <c r="U13">
        <f>+[1]resumen!U13</f>
        <v>0</v>
      </c>
      <c r="V13">
        <f>+[1]resumen!V13</f>
        <v>0</v>
      </c>
      <c r="W13">
        <f>+[1]resumen!W13</f>
        <v>0</v>
      </c>
      <c r="X13">
        <f>+[1]resumen!X13</f>
        <v>0</v>
      </c>
      <c r="Y13">
        <f>+[1]resumen!Y13</f>
        <v>0</v>
      </c>
      <c r="Z13">
        <f>+[1]resumen!Z13</f>
        <v>0</v>
      </c>
      <c r="AA13">
        <f>+[1]resumen!AA13</f>
        <v>0</v>
      </c>
      <c r="AB13">
        <f>+[1]resumen!AB13</f>
        <v>0</v>
      </c>
      <c r="AC13">
        <f>+[1]resumen!AC13</f>
        <v>0</v>
      </c>
      <c r="AD13">
        <f>+[1]resumen!AD13</f>
        <v>0</v>
      </c>
      <c r="AE13">
        <f>+[1]resumen!AE13</f>
        <v>0</v>
      </c>
      <c r="AF13">
        <f>+[1]resumen!AF13</f>
        <v>0</v>
      </c>
      <c r="AG13">
        <f>+[1]resumen!AG13</f>
        <v>0</v>
      </c>
      <c r="AH13">
        <f>+[1]resumen!AH13</f>
        <v>0</v>
      </c>
      <c r="AI13">
        <f>+[1]resumen!AI13</f>
        <v>0</v>
      </c>
      <c r="AJ13">
        <f>+[1]resumen!AJ13</f>
        <v>0</v>
      </c>
      <c r="AK13">
        <f>+[1]resumen!AK13</f>
        <v>0</v>
      </c>
      <c r="AL13">
        <f>+[1]resumen!AL13</f>
        <v>0</v>
      </c>
      <c r="AM13">
        <f>+[1]resumen!AM13</f>
        <v>0</v>
      </c>
      <c r="AN13">
        <f>+[1]resumen!AN13</f>
        <v>0</v>
      </c>
      <c r="AO13">
        <f>+[1]resumen!AO13</f>
        <v>0</v>
      </c>
      <c r="AP13">
        <f>+[1]resumen!AP13</f>
        <v>0</v>
      </c>
      <c r="AQ13">
        <f>+[1]resumen!AQ13</f>
        <v>0</v>
      </c>
      <c r="AR13">
        <f>+[1]resumen!AR13</f>
        <v>0</v>
      </c>
      <c r="AS13">
        <f>+[1]resumen!AS13</f>
        <v>0</v>
      </c>
      <c r="AT13">
        <f>+[1]resumen!AT13</f>
        <v>0</v>
      </c>
      <c r="AU13">
        <f>+[1]resumen!AU13</f>
        <v>0</v>
      </c>
      <c r="AV13">
        <f>+[1]resumen!AV13</f>
        <v>0</v>
      </c>
      <c r="AW13">
        <f>+[1]resumen!AW13</f>
        <v>0</v>
      </c>
      <c r="AX13">
        <f>+[1]resumen!AX13</f>
        <v>0</v>
      </c>
      <c r="AY13">
        <f>+[1]resumen!AY13</f>
        <v>0</v>
      </c>
      <c r="AZ13">
        <f>+[1]resumen!AZ13</f>
        <v>0</v>
      </c>
      <c r="BA13">
        <f>+[1]resumen!BA13</f>
        <v>0</v>
      </c>
      <c r="BB13">
        <f>+[1]resumen!BB13</f>
        <v>0</v>
      </c>
      <c r="BC13">
        <f>+[1]resumen!BC13</f>
        <v>0</v>
      </c>
      <c r="BD13">
        <f>+[1]resumen!BD13</f>
        <v>0</v>
      </c>
      <c r="BE13">
        <f>+[1]resumen!BE13</f>
        <v>0</v>
      </c>
      <c r="BF13">
        <f>+[1]resumen!BF13</f>
        <v>0</v>
      </c>
      <c r="BG13">
        <f>+[1]resumen!BG13</f>
        <v>0</v>
      </c>
      <c r="BH13">
        <f>+[1]resumen!BH13</f>
        <v>0</v>
      </c>
      <c r="BI13">
        <f>+[1]resumen!BI13</f>
        <v>0</v>
      </c>
      <c r="BJ13">
        <f>+[1]resumen!BJ13</f>
        <v>0</v>
      </c>
      <c r="BK13">
        <f>+[1]resumen!BK13</f>
        <v>0</v>
      </c>
      <c r="BL13">
        <f>+[1]resumen!BL13</f>
        <v>0</v>
      </c>
      <c r="BM13">
        <f>+[1]resumen!BM13</f>
        <v>0</v>
      </c>
      <c r="BN13">
        <f>+[1]resumen!BN13</f>
        <v>0</v>
      </c>
      <c r="BO13">
        <f>+[1]resumen!BO13</f>
        <v>0</v>
      </c>
      <c r="BP13">
        <f>+[1]resumen!BP13</f>
        <v>0</v>
      </c>
      <c r="BQ13">
        <f>+[1]resumen!BQ13</f>
        <v>0</v>
      </c>
      <c r="BR13">
        <f>+[1]resumen!BR13</f>
        <v>0</v>
      </c>
      <c r="BS13">
        <f>+[1]resumen!BS13</f>
        <v>0</v>
      </c>
      <c r="BT13">
        <f>+[1]resumen!BT13</f>
        <v>0</v>
      </c>
      <c r="BU13">
        <f>+[1]resumen!BU13</f>
        <v>0</v>
      </c>
      <c r="BV13">
        <f>+[1]resumen!BV13</f>
        <v>0</v>
      </c>
      <c r="BW13">
        <f>+[1]resumen!BW13</f>
        <v>0</v>
      </c>
      <c r="BX13">
        <f>+[1]resumen!BX13</f>
        <v>0</v>
      </c>
      <c r="BY13">
        <f>+[1]resumen!BY13</f>
        <v>0</v>
      </c>
      <c r="BZ13">
        <f>+[1]resumen!BZ13</f>
        <v>0</v>
      </c>
      <c r="CA13">
        <f>+[1]resumen!CA13</f>
        <v>0</v>
      </c>
      <c r="CB13">
        <f>+[1]resumen!CB13</f>
        <v>0</v>
      </c>
      <c r="CC13">
        <f>+[1]resumen!CC13</f>
        <v>0</v>
      </c>
      <c r="CD13">
        <f>+[1]resumen!CD13</f>
        <v>0</v>
      </c>
      <c r="CE13">
        <f>+[1]resumen!CE13</f>
        <v>0</v>
      </c>
      <c r="CF13">
        <f>+[1]resumen!CF13</f>
        <v>0</v>
      </c>
      <c r="CG13">
        <f>+[1]resumen!CG13</f>
        <v>0</v>
      </c>
      <c r="CH13">
        <f>+[1]resumen!CH13</f>
        <v>0</v>
      </c>
      <c r="CI13">
        <f>+[1]resumen!CI13</f>
        <v>0</v>
      </c>
      <c r="CJ13">
        <f>+[1]resumen!CJ13</f>
        <v>0</v>
      </c>
      <c r="CK13">
        <f>+[1]resumen!CK13</f>
        <v>0</v>
      </c>
      <c r="CL13">
        <f>+[1]resumen!CL13</f>
        <v>0</v>
      </c>
      <c r="CM13">
        <f>+[1]resumen!CM13</f>
        <v>0</v>
      </c>
      <c r="CN13">
        <f>+[1]resumen!CN13</f>
        <v>0</v>
      </c>
      <c r="CO13">
        <f>+[1]resumen!CO13</f>
        <v>0</v>
      </c>
      <c r="CP13">
        <f>+[1]resumen!CP13</f>
        <v>0</v>
      </c>
      <c r="CQ13">
        <f>+[1]resumen!CQ13</f>
        <v>0</v>
      </c>
      <c r="CR13">
        <f>+[1]resumen!CR13</f>
        <v>0</v>
      </c>
      <c r="CS13">
        <f>+[1]resumen!CS13</f>
        <v>0</v>
      </c>
      <c r="CT13">
        <f>+[1]resumen!CT13</f>
        <v>0</v>
      </c>
      <c r="CU13">
        <f>+[1]resumen!CU13</f>
        <v>0</v>
      </c>
      <c r="CV13">
        <f>+[1]resumen!CV13</f>
        <v>0</v>
      </c>
      <c r="CW13">
        <f>+[1]resumen!CW13</f>
        <v>0</v>
      </c>
      <c r="CX13">
        <f>+[1]resumen!CX13</f>
        <v>0</v>
      </c>
      <c r="CY13">
        <f>+[1]resumen!CY13</f>
        <v>0</v>
      </c>
      <c r="CZ13">
        <f>+[1]resumen!CZ13</f>
        <v>0</v>
      </c>
      <c r="DA13">
        <f>+[1]resumen!DA13</f>
        <v>0</v>
      </c>
      <c r="DB13">
        <f>+[1]resumen!DB13</f>
        <v>0</v>
      </c>
      <c r="DC13">
        <f>+[1]resumen!DC13</f>
        <v>0</v>
      </c>
      <c r="DD13">
        <f>+[1]resumen!DD13</f>
        <v>0</v>
      </c>
      <c r="DE13">
        <f>+[1]resumen!DE13</f>
        <v>0</v>
      </c>
      <c r="DF13">
        <f>+[1]resumen!DF13</f>
        <v>0</v>
      </c>
      <c r="DG13">
        <f>+[1]resumen!DG13</f>
        <v>0</v>
      </c>
      <c r="DH13">
        <f>+[1]resumen!DH13</f>
        <v>0</v>
      </c>
      <c r="DI13">
        <f>+[1]resumen!DI13</f>
        <v>0</v>
      </c>
      <c r="DJ13">
        <f>+[1]resumen!DJ13</f>
        <v>0</v>
      </c>
      <c r="DK13">
        <f>+[1]resumen!DK13</f>
        <v>0</v>
      </c>
      <c r="DL13">
        <f>+[1]resumen!DL13</f>
        <v>0</v>
      </c>
      <c r="DM13">
        <f>+[1]resumen!DM13</f>
        <v>0</v>
      </c>
      <c r="DN13">
        <f>+[1]resumen!DN13</f>
        <v>0</v>
      </c>
      <c r="DO13">
        <f>+[1]resumen!DO13</f>
        <v>0</v>
      </c>
      <c r="DP13">
        <f>+[1]resumen!DP13</f>
        <v>0</v>
      </c>
      <c r="DQ13">
        <f>+[1]resumen!DQ13</f>
        <v>0</v>
      </c>
      <c r="DR13">
        <f>+[1]resumen!DR13</f>
        <v>0</v>
      </c>
      <c r="DS13">
        <f>+[1]resumen!DS13</f>
        <v>0</v>
      </c>
      <c r="DT13">
        <f>+[1]resumen!DT13</f>
        <v>0</v>
      </c>
      <c r="DU13">
        <f>+[1]resumen!DU13</f>
        <v>0</v>
      </c>
      <c r="DV13">
        <f>+[1]resumen!DV13</f>
        <v>0</v>
      </c>
      <c r="DW13">
        <f>+[1]resumen!DW13</f>
        <v>0</v>
      </c>
      <c r="DX13">
        <f>+[1]resumen!DX13</f>
        <v>0</v>
      </c>
      <c r="DY13">
        <f>+[1]resumen!DY13</f>
        <v>0</v>
      </c>
      <c r="DZ13">
        <f>+[1]resumen!DZ13</f>
        <v>0</v>
      </c>
      <c r="EA13">
        <f>+[1]resumen!EA13</f>
        <v>0</v>
      </c>
      <c r="EB13">
        <f>+[1]resumen!EB13</f>
        <v>0</v>
      </c>
      <c r="EC13">
        <f>+[1]resumen!EC13</f>
        <v>0</v>
      </c>
      <c r="ED13">
        <f>+[1]resumen!ED13</f>
        <v>0</v>
      </c>
      <c r="EE13">
        <f>+[1]resumen!EE13</f>
        <v>0</v>
      </c>
      <c r="EF13">
        <f>+[1]resumen!EF13</f>
        <v>0</v>
      </c>
      <c r="EG13">
        <f>+[1]resumen!EG13</f>
        <v>0</v>
      </c>
      <c r="EH13">
        <f>+[1]resumen!EH13</f>
        <v>0</v>
      </c>
      <c r="EI13">
        <f>+[1]resumen!EI13</f>
        <v>0</v>
      </c>
      <c r="EJ13">
        <f>+[1]resumen!EJ13</f>
        <v>0</v>
      </c>
      <c r="EK13">
        <f>+[1]resumen!EK13</f>
        <v>0</v>
      </c>
      <c r="EL13">
        <f>+[1]resumen!EL13</f>
        <v>0</v>
      </c>
      <c r="EM13">
        <f>+[1]resumen!EM13</f>
        <v>0</v>
      </c>
      <c r="EN13">
        <f>+[1]resumen!EN13</f>
        <v>0</v>
      </c>
      <c r="EO13">
        <f>+[1]resumen!EO13</f>
        <v>0</v>
      </c>
      <c r="EP13">
        <f>+[1]resumen!EP13</f>
        <v>0</v>
      </c>
      <c r="EQ13">
        <f>+[1]resumen!EQ13</f>
        <v>0</v>
      </c>
      <c r="ER13">
        <f>+[1]resumen!ER13</f>
        <v>0</v>
      </c>
      <c r="ES13">
        <f>+[1]resumen!ES13</f>
        <v>0</v>
      </c>
      <c r="ET13">
        <f>+[1]resumen!ET13</f>
        <v>0</v>
      </c>
      <c r="EU13">
        <f>+[1]resumen!EU13</f>
        <v>0</v>
      </c>
      <c r="EV13">
        <f>+[1]resumen!EV13</f>
        <v>0</v>
      </c>
      <c r="EW13">
        <f>+[1]resumen!EW13</f>
        <v>0</v>
      </c>
      <c r="EX13">
        <f>+[1]resumen!EX13</f>
        <v>0</v>
      </c>
      <c r="EY13">
        <f>+[1]resumen!EY13</f>
        <v>0</v>
      </c>
      <c r="EZ13">
        <f>+[1]resumen!EZ13</f>
        <v>0</v>
      </c>
      <c r="FA13">
        <f>+[1]resumen!FA13</f>
        <v>0</v>
      </c>
      <c r="FB13">
        <f>+[1]resumen!FB13</f>
        <v>0</v>
      </c>
      <c r="FC13">
        <f>+[1]resumen!FC13</f>
        <v>0</v>
      </c>
      <c r="FD13">
        <f>+[1]resumen!FD13</f>
        <v>0</v>
      </c>
      <c r="FE13">
        <f>+[1]resumen!FE13</f>
        <v>0</v>
      </c>
      <c r="FF13">
        <f>+[1]resumen!FF13</f>
        <v>0</v>
      </c>
      <c r="FG13">
        <f>+[1]resumen!FG13</f>
        <v>0</v>
      </c>
      <c r="FH13">
        <f>+[1]resumen!FH13</f>
        <v>0</v>
      </c>
      <c r="FI13">
        <f>+[1]resumen!FI13</f>
        <v>0</v>
      </c>
      <c r="FJ13">
        <f>+[1]resumen!FJ13</f>
        <v>0</v>
      </c>
      <c r="FK13">
        <f>+[1]resumen!FK13</f>
        <v>0</v>
      </c>
      <c r="FL13">
        <f>+[1]resumen!FL13</f>
        <v>0</v>
      </c>
      <c r="FM13">
        <f>+[1]resumen!FM13</f>
        <v>0</v>
      </c>
      <c r="FN13">
        <f>+[1]resumen!FN13</f>
        <v>0</v>
      </c>
      <c r="FO13">
        <f>+[1]resumen!FO13</f>
        <v>0</v>
      </c>
      <c r="FP13">
        <f>+[1]resumen!FP13</f>
        <v>0</v>
      </c>
      <c r="FQ13">
        <f>+[1]resumen!FQ13</f>
        <v>0</v>
      </c>
      <c r="FR13">
        <f>+[1]resumen!FR13</f>
        <v>0</v>
      </c>
      <c r="FS13">
        <f>+[1]resumen!FS13</f>
        <v>0</v>
      </c>
      <c r="FT13">
        <f>+[1]resumen!FT13</f>
        <v>0</v>
      </c>
      <c r="FU13">
        <f>+[1]resumen!FU13</f>
        <v>0</v>
      </c>
      <c r="FV13">
        <f>+[1]resumen!FV13</f>
        <v>0</v>
      </c>
      <c r="FW13">
        <f>+[1]resumen!FW13</f>
        <v>0</v>
      </c>
      <c r="FX13">
        <f>+[1]resumen!FX13</f>
        <v>0</v>
      </c>
      <c r="FY13">
        <f>+[1]resumen!FY13</f>
        <v>0</v>
      </c>
      <c r="FZ13">
        <f>+[1]resumen!FZ13</f>
        <v>0</v>
      </c>
      <c r="GA13">
        <f>+[1]resumen!GA13</f>
        <v>0</v>
      </c>
      <c r="GB13">
        <f>+[1]resumen!GB13</f>
        <v>0</v>
      </c>
      <c r="GC13">
        <f>+[1]resumen!GC13</f>
        <v>0</v>
      </c>
      <c r="GD13">
        <f>+[1]resumen!GD13</f>
        <v>0</v>
      </c>
      <c r="GE13">
        <f>+[1]resumen!GE13</f>
        <v>0</v>
      </c>
      <c r="GF13">
        <f>+[1]resumen!GF13</f>
        <v>0</v>
      </c>
      <c r="GG13">
        <f>+[1]resumen!GG13</f>
        <v>0</v>
      </c>
      <c r="GH13">
        <f>+[1]resumen!GH13</f>
        <v>0</v>
      </c>
      <c r="GI13">
        <f>+[1]resumen!GI13</f>
        <v>0</v>
      </c>
      <c r="GJ13">
        <f>+[1]resumen!GJ13</f>
        <v>0</v>
      </c>
      <c r="GK13">
        <f>+[1]resumen!GK13</f>
        <v>0</v>
      </c>
      <c r="GL13">
        <f>+[1]resumen!GL13</f>
        <v>0</v>
      </c>
      <c r="GM13">
        <f>+[1]resumen!GM13</f>
        <v>0</v>
      </c>
      <c r="GN13">
        <f>+[1]resumen!GN13</f>
        <v>0</v>
      </c>
      <c r="GO13">
        <f>+[1]resumen!GO13</f>
        <v>0</v>
      </c>
      <c r="GP13">
        <f>+[1]resumen!GP13</f>
        <v>0</v>
      </c>
      <c r="GQ13">
        <f>+[1]resumen!GQ13</f>
        <v>0</v>
      </c>
      <c r="GR13">
        <f>+[1]resumen!GR13</f>
        <v>0</v>
      </c>
      <c r="GS13">
        <f>+[1]resumen!GS13</f>
        <v>0</v>
      </c>
      <c r="GT13">
        <f>+[1]resumen!GT13</f>
        <v>0</v>
      </c>
      <c r="GU13">
        <f>+[1]resumen!GU13</f>
        <v>0</v>
      </c>
      <c r="GV13">
        <f>+[1]resumen!GV13</f>
        <v>0</v>
      </c>
      <c r="GW13">
        <f>+[1]resumen!GW13</f>
        <v>0</v>
      </c>
      <c r="GX13">
        <f>+[1]resumen!GX13</f>
        <v>0</v>
      </c>
      <c r="GY13" s="19">
        <f>+[1]resumen!GY13</f>
        <v>11</v>
      </c>
      <c r="GZ13" s="12">
        <f>COUNTIF(B13:GX13,"5")</f>
        <v>0</v>
      </c>
      <c r="HA13" s="12">
        <f>COUNTIF(B13:GX13,"10")</f>
        <v>0</v>
      </c>
      <c r="HB13" s="12">
        <f>COUNTIF(B13:GX13,"15")</f>
        <v>0</v>
      </c>
      <c r="HC13" s="12">
        <f>COUNTIF(B13:GX13,"25")</f>
        <v>1</v>
      </c>
      <c r="HD13" s="12">
        <f>COUNTIF(B13:GX13,"37,5")</f>
        <v>0</v>
      </c>
      <c r="HE13" s="12">
        <f>COUNTIF(B13:GX13,"50")</f>
        <v>7</v>
      </c>
      <c r="HF13" s="12">
        <f>COUNTIF(B13:GX13,"75")</f>
        <v>3</v>
      </c>
      <c r="HG13" s="12">
        <f>COUNTIF(B13:GX13,"100")</f>
        <v>0</v>
      </c>
      <c r="HH13" s="12">
        <f>COUNTIF(B13:GX13,"112,5")</f>
        <v>0</v>
      </c>
    </row>
    <row r="14" spans="1:216" x14ac:dyDescent="0.3">
      <c r="A14" s="20" t="s">
        <v>45</v>
      </c>
      <c r="B14">
        <f>+[1]resumen!B14</f>
        <v>0</v>
      </c>
      <c r="C14">
        <f>+[1]resumen!C14</f>
        <v>0</v>
      </c>
      <c r="D14">
        <f>+[1]resumen!D14</f>
        <v>0</v>
      </c>
      <c r="E14">
        <f>+[1]resumen!E14</f>
        <v>0</v>
      </c>
      <c r="F14">
        <f>+[1]resumen!F14</f>
        <v>0</v>
      </c>
      <c r="G14">
        <f>+[1]resumen!G14</f>
        <v>0</v>
      </c>
      <c r="H14">
        <f>+[1]resumen!H14</f>
        <v>0</v>
      </c>
      <c r="I14">
        <f>+[1]resumen!I14</f>
        <v>0</v>
      </c>
      <c r="J14">
        <f>+[1]resumen!J14</f>
        <v>0</v>
      </c>
      <c r="K14">
        <f>+[1]resumen!K14</f>
        <v>0</v>
      </c>
      <c r="L14">
        <f>+[1]resumen!L14</f>
        <v>0</v>
      </c>
      <c r="M14">
        <f>+[1]resumen!M14</f>
        <v>0</v>
      </c>
      <c r="N14">
        <f>+[1]resumen!N14</f>
        <v>0</v>
      </c>
      <c r="O14">
        <f>+[1]resumen!O14</f>
        <v>0</v>
      </c>
      <c r="P14">
        <f>+[1]resumen!P14</f>
        <v>0</v>
      </c>
      <c r="Q14">
        <f>+[1]resumen!Q14</f>
        <v>0</v>
      </c>
      <c r="R14">
        <f>+[1]resumen!R14</f>
        <v>0</v>
      </c>
      <c r="S14">
        <f>+[1]resumen!S14</f>
        <v>0</v>
      </c>
      <c r="T14">
        <f>+[1]resumen!T14</f>
        <v>0</v>
      </c>
      <c r="U14">
        <f>+[1]resumen!U14</f>
        <v>0</v>
      </c>
      <c r="V14">
        <f>+[1]resumen!V14</f>
        <v>0</v>
      </c>
      <c r="W14">
        <f>+[1]resumen!W14</f>
        <v>0</v>
      </c>
      <c r="X14">
        <f>+[1]resumen!X14</f>
        <v>0</v>
      </c>
      <c r="Y14">
        <f>+[1]resumen!Y14</f>
        <v>0</v>
      </c>
      <c r="Z14">
        <f>+[1]resumen!Z14</f>
        <v>0</v>
      </c>
      <c r="AA14">
        <f>+[1]resumen!AA14</f>
        <v>0</v>
      </c>
      <c r="AB14">
        <f>+[1]resumen!AB14</f>
        <v>0</v>
      </c>
      <c r="AC14">
        <f>+[1]resumen!AC14</f>
        <v>0</v>
      </c>
      <c r="AD14">
        <f>+[1]resumen!AD14</f>
        <v>0</v>
      </c>
      <c r="AE14">
        <f>+[1]resumen!AE14</f>
        <v>0</v>
      </c>
      <c r="AF14">
        <f>+[1]resumen!AF14</f>
        <v>0</v>
      </c>
      <c r="AG14">
        <f>+[1]resumen!AG14</f>
        <v>0</v>
      </c>
      <c r="AH14">
        <f>+[1]resumen!AH14</f>
        <v>0</v>
      </c>
      <c r="AI14">
        <f>+[1]resumen!AI14</f>
        <v>0</v>
      </c>
      <c r="AJ14">
        <f>+[1]resumen!AJ14</f>
        <v>0</v>
      </c>
      <c r="AK14">
        <f>+[1]resumen!AK14</f>
        <v>0</v>
      </c>
      <c r="AL14">
        <f>+[1]resumen!AL14</f>
        <v>0</v>
      </c>
      <c r="AM14">
        <f>+[1]resumen!AM14</f>
        <v>0</v>
      </c>
      <c r="AN14">
        <f>+[1]resumen!AN14</f>
        <v>0</v>
      </c>
      <c r="AO14">
        <f>+[1]resumen!AO14</f>
        <v>0</v>
      </c>
      <c r="AP14">
        <f>+[1]resumen!AP14</f>
        <v>0</v>
      </c>
      <c r="AQ14">
        <f>+[1]resumen!AQ14</f>
        <v>0</v>
      </c>
      <c r="AR14">
        <f>+[1]resumen!AR14</f>
        <v>0</v>
      </c>
      <c r="AS14">
        <f>+[1]resumen!AS14</f>
        <v>0</v>
      </c>
      <c r="AT14">
        <f>+[1]resumen!AT14</f>
        <v>0</v>
      </c>
      <c r="AU14">
        <f>+[1]resumen!AU14</f>
        <v>0</v>
      </c>
      <c r="AV14">
        <f>+[1]resumen!AV14</f>
        <v>0</v>
      </c>
      <c r="AW14">
        <f>+[1]resumen!AW14</f>
        <v>0</v>
      </c>
      <c r="AX14">
        <f>+[1]resumen!AX14</f>
        <v>0</v>
      </c>
      <c r="AY14">
        <f>+[1]resumen!AY14</f>
        <v>0</v>
      </c>
      <c r="AZ14">
        <f>+[1]resumen!AZ14</f>
        <v>0</v>
      </c>
      <c r="BA14">
        <f>+[1]resumen!BA14</f>
        <v>0</v>
      </c>
      <c r="BB14">
        <f>+[1]resumen!BB14</f>
        <v>0</v>
      </c>
      <c r="BC14">
        <f>+[1]resumen!BC14</f>
        <v>0</v>
      </c>
      <c r="BD14">
        <f>+[1]resumen!BD14</f>
        <v>0</v>
      </c>
      <c r="BE14">
        <f>+[1]resumen!BE14</f>
        <v>0</v>
      </c>
      <c r="BF14">
        <f>+[1]resumen!BF14</f>
        <v>0</v>
      </c>
      <c r="BG14">
        <f>+[1]resumen!BG14</f>
        <v>0</v>
      </c>
      <c r="BH14">
        <f>+[1]resumen!BH14</f>
        <v>0</v>
      </c>
      <c r="BI14">
        <f>+[1]resumen!BI14</f>
        <v>0</v>
      </c>
      <c r="BJ14">
        <f>+[1]resumen!BJ14</f>
        <v>0</v>
      </c>
      <c r="BK14">
        <f>+[1]resumen!BK14</f>
        <v>0</v>
      </c>
      <c r="BL14">
        <f>+[1]resumen!BL14</f>
        <v>0</v>
      </c>
      <c r="BM14">
        <f>+[1]resumen!BM14</f>
        <v>0</v>
      </c>
      <c r="BN14">
        <f>+[1]resumen!BN14</f>
        <v>0</v>
      </c>
      <c r="BO14">
        <f>+[1]resumen!BO14</f>
        <v>0</v>
      </c>
      <c r="BP14">
        <f>+[1]resumen!BP14</f>
        <v>0</v>
      </c>
      <c r="BQ14">
        <f>+[1]resumen!BQ14</f>
        <v>0</v>
      </c>
      <c r="BR14">
        <f>+[1]resumen!BR14</f>
        <v>0</v>
      </c>
      <c r="BS14">
        <f>+[1]resumen!BS14</f>
        <v>0</v>
      </c>
      <c r="BT14">
        <f>+[1]resumen!BT14</f>
        <v>0</v>
      </c>
      <c r="BU14">
        <f>+[1]resumen!BU14</f>
        <v>0</v>
      </c>
      <c r="BV14">
        <f>+[1]resumen!BV14</f>
        <v>0</v>
      </c>
      <c r="BW14">
        <f>+[1]resumen!BW14</f>
        <v>0</v>
      </c>
      <c r="BX14">
        <f>+[1]resumen!BX14</f>
        <v>0</v>
      </c>
      <c r="BY14">
        <f>+[1]resumen!BY14</f>
        <v>0</v>
      </c>
      <c r="BZ14">
        <f>+[1]resumen!BZ14</f>
        <v>0</v>
      </c>
      <c r="CA14">
        <f>+[1]resumen!CA14</f>
        <v>0</v>
      </c>
      <c r="CB14">
        <f>+[1]resumen!CB14</f>
        <v>0</v>
      </c>
      <c r="CC14">
        <f>+[1]resumen!CC14</f>
        <v>0</v>
      </c>
      <c r="CD14">
        <f>+[1]resumen!CD14</f>
        <v>0</v>
      </c>
      <c r="CE14">
        <f>+[1]resumen!CE14</f>
        <v>0</v>
      </c>
      <c r="CF14">
        <f>+[1]resumen!CF14</f>
        <v>0</v>
      </c>
      <c r="CG14">
        <f>+[1]resumen!CG14</f>
        <v>0</v>
      </c>
      <c r="CH14">
        <f>+[1]resumen!CH14</f>
        <v>0</v>
      </c>
      <c r="CI14">
        <f>+[1]resumen!CI14</f>
        <v>0</v>
      </c>
      <c r="CJ14">
        <f>+[1]resumen!CJ14</f>
        <v>0</v>
      </c>
      <c r="CK14">
        <f>+[1]resumen!CK14</f>
        <v>0</v>
      </c>
      <c r="CL14">
        <f>+[1]resumen!CL14</f>
        <v>0</v>
      </c>
      <c r="CM14">
        <f>+[1]resumen!CM14</f>
        <v>0</v>
      </c>
      <c r="CN14">
        <f>+[1]resumen!CN14</f>
        <v>0</v>
      </c>
      <c r="CO14">
        <f>+[1]resumen!CO14</f>
        <v>0</v>
      </c>
      <c r="CP14">
        <f>+[1]resumen!CP14</f>
        <v>0</v>
      </c>
      <c r="CQ14">
        <f>+[1]resumen!CQ14</f>
        <v>0</v>
      </c>
      <c r="CR14">
        <f>+[1]resumen!CR14</f>
        <v>0</v>
      </c>
      <c r="CS14">
        <f>+[1]resumen!CS14</f>
        <v>0</v>
      </c>
      <c r="CT14">
        <f>+[1]resumen!CT14</f>
        <v>0</v>
      </c>
      <c r="CU14">
        <f>+[1]resumen!CU14</f>
        <v>0</v>
      </c>
      <c r="CV14">
        <f>+[1]resumen!CV14</f>
        <v>0</v>
      </c>
      <c r="CW14">
        <f>+[1]resumen!CW14</f>
        <v>0</v>
      </c>
      <c r="CX14">
        <f>+[1]resumen!CX14</f>
        <v>0</v>
      </c>
      <c r="CY14">
        <f>+[1]resumen!CY14</f>
        <v>0</v>
      </c>
      <c r="CZ14">
        <f>+[1]resumen!CZ14</f>
        <v>0</v>
      </c>
      <c r="DA14">
        <f>+[1]resumen!DA14</f>
        <v>0</v>
      </c>
      <c r="DB14">
        <f>+[1]resumen!DB14</f>
        <v>0</v>
      </c>
      <c r="DC14">
        <f>+[1]resumen!DC14</f>
        <v>0</v>
      </c>
      <c r="DD14">
        <f>+[1]resumen!DD14</f>
        <v>0</v>
      </c>
      <c r="DE14">
        <f>+[1]resumen!DE14</f>
        <v>0</v>
      </c>
      <c r="DF14">
        <f>+[1]resumen!DF14</f>
        <v>0</v>
      </c>
      <c r="DG14">
        <f>+[1]resumen!DG14</f>
        <v>0</v>
      </c>
      <c r="DH14">
        <f>+[1]resumen!DH14</f>
        <v>0</v>
      </c>
      <c r="DI14">
        <f>+[1]resumen!DI14</f>
        <v>0</v>
      </c>
      <c r="DJ14">
        <f>+[1]resumen!DJ14</f>
        <v>0</v>
      </c>
      <c r="DK14">
        <f>+[1]resumen!DK14</f>
        <v>0</v>
      </c>
      <c r="DL14">
        <f>+[1]resumen!DL14</f>
        <v>0</v>
      </c>
      <c r="DM14">
        <f>+[1]resumen!DM14</f>
        <v>0</v>
      </c>
      <c r="DN14">
        <f>+[1]resumen!DN14</f>
        <v>0</v>
      </c>
      <c r="DO14">
        <f>+[1]resumen!DO14</f>
        <v>0</v>
      </c>
      <c r="DP14">
        <f>+[1]resumen!DP14</f>
        <v>0</v>
      </c>
      <c r="DQ14">
        <f>+[1]resumen!DQ14</f>
        <v>0</v>
      </c>
      <c r="DR14">
        <f>+[1]resumen!DR14</f>
        <v>0</v>
      </c>
      <c r="DS14">
        <f>+[1]resumen!DS14</f>
        <v>0</v>
      </c>
      <c r="DT14">
        <f>+[1]resumen!DT14</f>
        <v>0</v>
      </c>
      <c r="DU14">
        <f>+[1]resumen!DU14</f>
        <v>0</v>
      </c>
      <c r="DV14">
        <f>+[1]resumen!DV14</f>
        <v>0</v>
      </c>
      <c r="DW14">
        <f>+[1]resumen!DW14</f>
        <v>0</v>
      </c>
      <c r="DX14">
        <f>+[1]resumen!DX14</f>
        <v>0</v>
      </c>
      <c r="DY14">
        <f>+[1]resumen!DY14</f>
        <v>0</v>
      </c>
      <c r="DZ14">
        <f>+[1]resumen!DZ14</f>
        <v>0</v>
      </c>
      <c r="EA14">
        <f>+[1]resumen!EA14</f>
        <v>0</v>
      </c>
      <c r="EB14">
        <f>+[1]resumen!EB14</f>
        <v>0</v>
      </c>
      <c r="EC14">
        <f>+[1]resumen!EC14</f>
        <v>0</v>
      </c>
      <c r="ED14">
        <f>+[1]resumen!ED14</f>
        <v>0</v>
      </c>
      <c r="EE14">
        <f>+[1]resumen!EE14</f>
        <v>0</v>
      </c>
      <c r="EF14">
        <f>+[1]resumen!EF14</f>
        <v>0</v>
      </c>
      <c r="EG14">
        <f>+[1]resumen!EG14</f>
        <v>0</v>
      </c>
      <c r="EH14">
        <f>+[1]resumen!EH14</f>
        <v>0</v>
      </c>
      <c r="EI14">
        <f>+[1]resumen!EI14</f>
        <v>0</v>
      </c>
      <c r="EJ14">
        <f>+[1]resumen!EJ14</f>
        <v>0</v>
      </c>
      <c r="EK14">
        <f>+[1]resumen!EK14</f>
        <v>0</v>
      </c>
      <c r="EL14">
        <f>+[1]resumen!EL14</f>
        <v>0</v>
      </c>
      <c r="EM14">
        <f>+[1]resumen!EM14</f>
        <v>0</v>
      </c>
      <c r="EN14">
        <f>+[1]resumen!EN14</f>
        <v>0</v>
      </c>
      <c r="EO14">
        <f>+[1]resumen!EO14</f>
        <v>0</v>
      </c>
      <c r="EP14">
        <f>+[1]resumen!EP14</f>
        <v>0</v>
      </c>
      <c r="EQ14">
        <f>+[1]resumen!EQ14</f>
        <v>0</v>
      </c>
      <c r="ER14">
        <f>+[1]resumen!ER14</f>
        <v>0</v>
      </c>
      <c r="ES14">
        <f>+[1]resumen!ES14</f>
        <v>0</v>
      </c>
      <c r="ET14">
        <f>+[1]resumen!ET14</f>
        <v>0</v>
      </c>
      <c r="EU14">
        <f>+[1]resumen!EU14</f>
        <v>0</v>
      </c>
      <c r="EV14">
        <f>+[1]resumen!EV14</f>
        <v>0</v>
      </c>
      <c r="EW14">
        <f>+[1]resumen!EW14</f>
        <v>0</v>
      </c>
      <c r="EX14">
        <f>+[1]resumen!EX14</f>
        <v>0</v>
      </c>
      <c r="EY14">
        <f>+[1]resumen!EY14</f>
        <v>0</v>
      </c>
      <c r="EZ14">
        <f>+[1]resumen!EZ14</f>
        <v>0</v>
      </c>
      <c r="FA14">
        <f>+[1]resumen!FA14</f>
        <v>0</v>
      </c>
      <c r="FB14">
        <f>+[1]resumen!FB14</f>
        <v>0</v>
      </c>
      <c r="FC14">
        <f>+[1]resumen!FC14</f>
        <v>0</v>
      </c>
      <c r="FD14">
        <f>+[1]resumen!FD14</f>
        <v>0</v>
      </c>
      <c r="FE14">
        <f>+[1]resumen!FE14</f>
        <v>0</v>
      </c>
      <c r="FF14">
        <f>+[1]resumen!FF14</f>
        <v>0</v>
      </c>
      <c r="FG14">
        <f>+[1]resumen!FG14</f>
        <v>0</v>
      </c>
      <c r="FH14">
        <f>+[1]resumen!FH14</f>
        <v>0</v>
      </c>
      <c r="FI14">
        <f>+[1]resumen!FI14</f>
        <v>0</v>
      </c>
      <c r="FJ14">
        <f>+[1]resumen!FJ14</f>
        <v>0</v>
      </c>
      <c r="FK14">
        <f>+[1]resumen!FK14</f>
        <v>0</v>
      </c>
      <c r="FL14">
        <f>+[1]resumen!FL14</f>
        <v>0</v>
      </c>
      <c r="FM14">
        <f>+[1]resumen!FM14</f>
        <v>0</v>
      </c>
      <c r="FN14">
        <f>+[1]resumen!FN14</f>
        <v>0</v>
      </c>
      <c r="FO14">
        <f>+[1]resumen!FO14</f>
        <v>0</v>
      </c>
      <c r="FP14">
        <f>+[1]resumen!FP14</f>
        <v>0</v>
      </c>
      <c r="FQ14">
        <f>+[1]resumen!FQ14</f>
        <v>0</v>
      </c>
      <c r="FR14">
        <f>+[1]resumen!FR14</f>
        <v>0</v>
      </c>
      <c r="FS14">
        <f>+[1]resumen!FS14</f>
        <v>0</v>
      </c>
      <c r="FT14">
        <f>+[1]resumen!FT14</f>
        <v>0</v>
      </c>
      <c r="FU14">
        <f>+[1]resumen!FU14</f>
        <v>0</v>
      </c>
      <c r="FV14">
        <f>+[1]resumen!FV14</f>
        <v>0</v>
      </c>
      <c r="FW14">
        <f>+[1]resumen!FW14</f>
        <v>0</v>
      </c>
      <c r="FX14">
        <f>+[1]resumen!FX14</f>
        <v>0</v>
      </c>
      <c r="FY14">
        <f>+[1]resumen!FY14</f>
        <v>0</v>
      </c>
      <c r="FZ14">
        <f>+[1]resumen!FZ14</f>
        <v>0</v>
      </c>
      <c r="GA14">
        <f>+[1]resumen!GA14</f>
        <v>0</v>
      </c>
      <c r="GB14">
        <f>+[1]resumen!GB14</f>
        <v>0</v>
      </c>
      <c r="GC14">
        <f>+[1]resumen!GC14</f>
        <v>0</v>
      </c>
      <c r="GD14">
        <f>+[1]resumen!GD14</f>
        <v>0</v>
      </c>
      <c r="GE14">
        <f>+[1]resumen!GE14</f>
        <v>0</v>
      </c>
      <c r="GF14">
        <f>+[1]resumen!GF14</f>
        <v>0</v>
      </c>
      <c r="GG14">
        <f>+[1]resumen!GG14</f>
        <v>0</v>
      </c>
      <c r="GH14">
        <f>+[1]resumen!GH14</f>
        <v>0</v>
      </c>
      <c r="GI14">
        <f>+[1]resumen!GI14</f>
        <v>0</v>
      </c>
      <c r="GJ14">
        <f>+[1]resumen!GJ14</f>
        <v>0</v>
      </c>
      <c r="GK14">
        <f>+[1]resumen!GK14</f>
        <v>0</v>
      </c>
      <c r="GL14">
        <f>+[1]resumen!GL14</f>
        <v>0</v>
      </c>
      <c r="GM14">
        <f>+[1]resumen!GM14</f>
        <v>0</v>
      </c>
      <c r="GN14">
        <f>+[1]resumen!GN14</f>
        <v>0</v>
      </c>
      <c r="GO14">
        <f>+[1]resumen!GO14</f>
        <v>0</v>
      </c>
      <c r="GP14">
        <f>+[1]resumen!GP14</f>
        <v>0</v>
      </c>
      <c r="GQ14">
        <f>+[1]resumen!GQ14</f>
        <v>0</v>
      </c>
      <c r="GR14">
        <f>+[1]resumen!GR14</f>
        <v>0</v>
      </c>
      <c r="GS14">
        <f>+[1]resumen!GS14</f>
        <v>0</v>
      </c>
      <c r="GT14">
        <f>+[1]resumen!GT14</f>
        <v>0</v>
      </c>
      <c r="GU14">
        <f>+[1]resumen!GU14</f>
        <v>0</v>
      </c>
      <c r="GV14">
        <f>+[1]resumen!GV14</f>
        <v>0</v>
      </c>
      <c r="GW14">
        <f>+[1]resumen!GW14</f>
        <v>0</v>
      </c>
      <c r="GX14">
        <f>+[1]resumen!GX14</f>
        <v>0</v>
      </c>
      <c r="GY14" s="19">
        <f>+[1]resumen!GY14</f>
        <v>0</v>
      </c>
      <c r="GZ14" s="12">
        <f>COUNTIF(B14:GX14,"5")</f>
        <v>0</v>
      </c>
      <c r="HA14" s="12">
        <f>COUNTIF(B14:GX14,"10")</f>
        <v>0</v>
      </c>
      <c r="HB14" s="12">
        <f>COUNTIF(B14:GX14,"15")</f>
        <v>0</v>
      </c>
      <c r="HC14" s="12">
        <f>COUNTIF(B14:GX14,"25")</f>
        <v>0</v>
      </c>
      <c r="HD14" s="12">
        <f>COUNTIF(B14:GX14,"37,5")</f>
        <v>0</v>
      </c>
      <c r="HE14" s="12">
        <f>COUNTIF(B14:GX14,"50")</f>
        <v>0</v>
      </c>
      <c r="HF14" s="12">
        <f>COUNTIF(B14:GX14,"75")</f>
        <v>0</v>
      </c>
      <c r="HG14" s="12">
        <f>COUNTIF(B14:GX14,"100")</f>
        <v>0</v>
      </c>
      <c r="HH14" s="12">
        <f>COUNTIF(B14:GX14,"112,5")</f>
        <v>0</v>
      </c>
    </row>
    <row r="15" spans="1:216" x14ac:dyDescent="0.3">
      <c r="A15" s="20" t="s">
        <v>46</v>
      </c>
      <c r="B15">
        <f>+[1]resumen!B15</f>
        <v>2</v>
      </c>
      <c r="C15">
        <f>+[1]resumen!C15</f>
        <v>2</v>
      </c>
      <c r="D15">
        <f>+[1]resumen!D15</f>
        <v>1</v>
      </c>
      <c r="E15">
        <f>+[1]resumen!E15</f>
        <v>2</v>
      </c>
      <c r="F15">
        <f>+[1]resumen!F15</f>
        <v>1</v>
      </c>
      <c r="G15">
        <f>+[1]resumen!G15</f>
        <v>2</v>
      </c>
      <c r="H15">
        <f>+[1]resumen!H15</f>
        <v>2</v>
      </c>
      <c r="I15">
        <f>+[1]resumen!I15</f>
        <v>1</v>
      </c>
      <c r="J15">
        <f>+[1]resumen!J15</f>
        <v>2</v>
      </c>
      <c r="K15">
        <f>+[1]resumen!K15</f>
        <v>2</v>
      </c>
      <c r="L15">
        <f>+[1]resumen!L15</f>
        <v>2</v>
      </c>
      <c r="M15">
        <f>+[1]resumen!M15</f>
        <v>0</v>
      </c>
      <c r="N15">
        <f>+[1]resumen!N15</f>
        <v>0</v>
      </c>
      <c r="O15">
        <f>+[1]resumen!O15</f>
        <v>0</v>
      </c>
      <c r="P15">
        <f>+[1]resumen!P15</f>
        <v>0</v>
      </c>
      <c r="Q15">
        <f>+[1]resumen!Q15</f>
        <v>0</v>
      </c>
      <c r="R15">
        <f>+[1]resumen!R15</f>
        <v>0</v>
      </c>
      <c r="S15">
        <f>+[1]resumen!S15</f>
        <v>0</v>
      </c>
      <c r="T15">
        <f>+[1]resumen!T15</f>
        <v>0</v>
      </c>
      <c r="U15">
        <f>+[1]resumen!U15</f>
        <v>0</v>
      </c>
      <c r="V15">
        <f>+[1]resumen!V15</f>
        <v>0</v>
      </c>
      <c r="W15">
        <f>+[1]resumen!W15</f>
        <v>0</v>
      </c>
      <c r="X15">
        <f>+[1]resumen!X15</f>
        <v>0</v>
      </c>
      <c r="Y15">
        <f>+[1]resumen!Y15</f>
        <v>0</v>
      </c>
      <c r="Z15">
        <f>+[1]resumen!Z15</f>
        <v>0</v>
      </c>
      <c r="AA15">
        <f>+[1]resumen!AA15</f>
        <v>0</v>
      </c>
      <c r="AB15">
        <f>+[1]resumen!AB15</f>
        <v>0</v>
      </c>
      <c r="AC15">
        <f>+[1]resumen!AC15</f>
        <v>0</v>
      </c>
      <c r="AD15">
        <f>+[1]resumen!AD15</f>
        <v>0</v>
      </c>
      <c r="AE15">
        <f>+[1]resumen!AE15</f>
        <v>0</v>
      </c>
      <c r="AF15">
        <f>+[1]resumen!AF15</f>
        <v>0</v>
      </c>
      <c r="AG15">
        <f>+[1]resumen!AG15</f>
        <v>0</v>
      </c>
      <c r="AH15">
        <f>+[1]resumen!AH15</f>
        <v>0</v>
      </c>
      <c r="AI15">
        <f>+[1]resumen!AI15</f>
        <v>0</v>
      </c>
      <c r="AJ15">
        <f>+[1]resumen!AJ15</f>
        <v>0</v>
      </c>
      <c r="AK15">
        <f>+[1]resumen!AK15</f>
        <v>0</v>
      </c>
      <c r="AL15">
        <f>+[1]resumen!AL15</f>
        <v>0</v>
      </c>
      <c r="AM15">
        <f>+[1]resumen!AM15</f>
        <v>0</v>
      </c>
      <c r="AN15">
        <f>+[1]resumen!AN15</f>
        <v>0</v>
      </c>
      <c r="AO15">
        <f>+[1]resumen!AO15</f>
        <v>0</v>
      </c>
      <c r="AP15">
        <f>+[1]resumen!AP15</f>
        <v>0</v>
      </c>
      <c r="AQ15">
        <f>+[1]resumen!AQ15</f>
        <v>0</v>
      </c>
      <c r="AR15">
        <f>+[1]resumen!AR15</f>
        <v>0</v>
      </c>
      <c r="AS15">
        <f>+[1]resumen!AS15</f>
        <v>0</v>
      </c>
      <c r="AT15">
        <f>+[1]resumen!AT15</f>
        <v>0</v>
      </c>
      <c r="AU15">
        <f>+[1]resumen!AU15</f>
        <v>0</v>
      </c>
      <c r="AV15">
        <f>+[1]resumen!AV15</f>
        <v>0</v>
      </c>
      <c r="AW15">
        <f>+[1]resumen!AW15</f>
        <v>0</v>
      </c>
      <c r="AX15">
        <f>+[1]resumen!AX15</f>
        <v>0</v>
      </c>
      <c r="AY15">
        <f>+[1]resumen!AY15</f>
        <v>0</v>
      </c>
      <c r="AZ15">
        <f>+[1]resumen!AZ15</f>
        <v>0</v>
      </c>
      <c r="BA15">
        <f>+[1]resumen!BA15</f>
        <v>0</v>
      </c>
      <c r="BB15">
        <f>+[1]resumen!BB15</f>
        <v>0</v>
      </c>
      <c r="BC15">
        <f>+[1]resumen!BC15</f>
        <v>0</v>
      </c>
      <c r="BD15">
        <f>+[1]resumen!BD15</f>
        <v>0</v>
      </c>
      <c r="BE15">
        <f>+[1]resumen!BE15</f>
        <v>0</v>
      </c>
      <c r="BF15">
        <f>+[1]resumen!BF15</f>
        <v>0</v>
      </c>
      <c r="BG15">
        <f>+[1]resumen!BG15</f>
        <v>0</v>
      </c>
      <c r="BH15">
        <f>+[1]resumen!BH15</f>
        <v>0</v>
      </c>
      <c r="BI15">
        <f>+[1]resumen!BI15</f>
        <v>0</v>
      </c>
      <c r="BJ15">
        <f>+[1]resumen!BJ15</f>
        <v>0</v>
      </c>
      <c r="BK15">
        <f>+[1]resumen!BK15</f>
        <v>0</v>
      </c>
      <c r="BL15">
        <f>+[1]resumen!BL15</f>
        <v>0</v>
      </c>
      <c r="BM15">
        <f>+[1]resumen!BM15</f>
        <v>0</v>
      </c>
      <c r="BN15">
        <f>+[1]resumen!BN15</f>
        <v>0</v>
      </c>
      <c r="BO15">
        <f>+[1]resumen!BO15</f>
        <v>0</v>
      </c>
      <c r="BP15">
        <f>+[1]resumen!BP15</f>
        <v>0</v>
      </c>
      <c r="BQ15">
        <f>+[1]resumen!BQ15</f>
        <v>0</v>
      </c>
      <c r="BR15">
        <f>+[1]resumen!BR15</f>
        <v>0</v>
      </c>
      <c r="BS15">
        <f>+[1]resumen!BS15</f>
        <v>0</v>
      </c>
      <c r="BT15">
        <f>+[1]resumen!BT15</f>
        <v>0</v>
      </c>
      <c r="BU15">
        <f>+[1]resumen!BU15</f>
        <v>0</v>
      </c>
      <c r="BV15">
        <f>+[1]resumen!BV15</f>
        <v>0</v>
      </c>
      <c r="BW15">
        <f>+[1]resumen!BW15</f>
        <v>0</v>
      </c>
      <c r="BX15">
        <f>+[1]resumen!BX15</f>
        <v>0</v>
      </c>
      <c r="BY15">
        <f>+[1]resumen!BY15</f>
        <v>0</v>
      </c>
      <c r="BZ15">
        <f>+[1]resumen!BZ15</f>
        <v>0</v>
      </c>
      <c r="CA15">
        <f>+[1]resumen!CA15</f>
        <v>0</v>
      </c>
      <c r="CB15">
        <f>+[1]resumen!CB15</f>
        <v>0</v>
      </c>
      <c r="CC15">
        <f>+[1]resumen!CC15</f>
        <v>0</v>
      </c>
      <c r="CD15">
        <f>+[1]resumen!CD15</f>
        <v>0</v>
      </c>
      <c r="CE15">
        <f>+[1]resumen!CE15</f>
        <v>0</v>
      </c>
      <c r="CF15">
        <f>+[1]resumen!CF15</f>
        <v>0</v>
      </c>
      <c r="CG15">
        <f>+[1]resumen!CG15</f>
        <v>0</v>
      </c>
      <c r="CH15">
        <f>+[1]resumen!CH15</f>
        <v>0</v>
      </c>
      <c r="CI15">
        <f>+[1]resumen!CI15</f>
        <v>0</v>
      </c>
      <c r="CJ15">
        <f>+[1]resumen!CJ15</f>
        <v>0</v>
      </c>
      <c r="CK15">
        <f>+[1]resumen!CK15</f>
        <v>0</v>
      </c>
      <c r="CL15">
        <f>+[1]resumen!CL15</f>
        <v>0</v>
      </c>
      <c r="CM15">
        <f>+[1]resumen!CM15</f>
        <v>0</v>
      </c>
      <c r="CN15">
        <f>+[1]resumen!CN15</f>
        <v>0</v>
      </c>
      <c r="CO15">
        <f>+[1]resumen!CO15</f>
        <v>0</v>
      </c>
      <c r="CP15">
        <f>+[1]resumen!CP15</f>
        <v>0</v>
      </c>
      <c r="CQ15">
        <f>+[1]resumen!CQ15</f>
        <v>0</v>
      </c>
      <c r="CR15">
        <f>+[1]resumen!CR15</f>
        <v>0</v>
      </c>
      <c r="CS15">
        <f>+[1]resumen!CS15</f>
        <v>0</v>
      </c>
      <c r="CT15">
        <f>+[1]resumen!CT15</f>
        <v>0</v>
      </c>
      <c r="CU15">
        <f>+[1]resumen!CU15</f>
        <v>0</v>
      </c>
      <c r="CV15">
        <f>+[1]resumen!CV15</f>
        <v>0</v>
      </c>
      <c r="CW15">
        <f>+[1]resumen!CW15</f>
        <v>0</v>
      </c>
      <c r="CX15">
        <f>+[1]resumen!CX15</f>
        <v>0</v>
      </c>
      <c r="CY15">
        <f>+[1]resumen!CY15</f>
        <v>0</v>
      </c>
      <c r="CZ15">
        <f>+[1]resumen!CZ15</f>
        <v>0</v>
      </c>
      <c r="DA15">
        <f>+[1]resumen!DA15</f>
        <v>0</v>
      </c>
      <c r="DB15">
        <f>+[1]resumen!DB15</f>
        <v>0</v>
      </c>
      <c r="DC15">
        <f>+[1]resumen!DC15</f>
        <v>0</v>
      </c>
      <c r="DD15">
        <f>+[1]resumen!DD15</f>
        <v>0</v>
      </c>
      <c r="DE15">
        <f>+[1]resumen!DE15</f>
        <v>0</v>
      </c>
      <c r="DF15">
        <f>+[1]resumen!DF15</f>
        <v>0</v>
      </c>
      <c r="DG15">
        <f>+[1]resumen!DG15</f>
        <v>0</v>
      </c>
      <c r="DH15">
        <f>+[1]resumen!DH15</f>
        <v>0</v>
      </c>
      <c r="DI15">
        <f>+[1]resumen!DI15</f>
        <v>0</v>
      </c>
      <c r="DJ15">
        <f>+[1]resumen!DJ15</f>
        <v>0</v>
      </c>
      <c r="DK15">
        <f>+[1]resumen!DK15</f>
        <v>0</v>
      </c>
      <c r="DL15">
        <f>+[1]resumen!DL15</f>
        <v>0</v>
      </c>
      <c r="DM15">
        <f>+[1]resumen!DM15</f>
        <v>0</v>
      </c>
      <c r="DN15">
        <f>+[1]resumen!DN15</f>
        <v>0</v>
      </c>
      <c r="DO15">
        <f>+[1]resumen!DO15</f>
        <v>0</v>
      </c>
      <c r="DP15">
        <f>+[1]resumen!DP15</f>
        <v>0</v>
      </c>
      <c r="DQ15">
        <f>+[1]resumen!DQ15</f>
        <v>0</v>
      </c>
      <c r="DR15">
        <f>+[1]resumen!DR15</f>
        <v>0</v>
      </c>
      <c r="DS15">
        <f>+[1]resumen!DS15</f>
        <v>0</v>
      </c>
      <c r="DT15">
        <f>+[1]resumen!DT15</f>
        <v>0</v>
      </c>
      <c r="DU15">
        <f>+[1]resumen!DU15</f>
        <v>0</v>
      </c>
      <c r="DV15">
        <f>+[1]resumen!DV15</f>
        <v>0</v>
      </c>
      <c r="DW15">
        <f>+[1]resumen!DW15</f>
        <v>0</v>
      </c>
      <c r="DX15">
        <f>+[1]resumen!DX15</f>
        <v>0</v>
      </c>
      <c r="DY15">
        <f>+[1]resumen!DY15</f>
        <v>0</v>
      </c>
      <c r="DZ15">
        <f>+[1]resumen!DZ15</f>
        <v>0</v>
      </c>
      <c r="EA15">
        <f>+[1]resumen!EA15</f>
        <v>0</v>
      </c>
      <c r="EB15">
        <f>+[1]resumen!EB15</f>
        <v>0</v>
      </c>
      <c r="EC15">
        <f>+[1]resumen!EC15</f>
        <v>0</v>
      </c>
      <c r="ED15">
        <f>+[1]resumen!ED15</f>
        <v>0</v>
      </c>
      <c r="EE15">
        <f>+[1]resumen!EE15</f>
        <v>0</v>
      </c>
      <c r="EF15">
        <f>+[1]resumen!EF15</f>
        <v>0</v>
      </c>
      <c r="EG15">
        <f>+[1]resumen!EG15</f>
        <v>0</v>
      </c>
      <c r="EH15">
        <f>+[1]resumen!EH15</f>
        <v>0</v>
      </c>
      <c r="EI15">
        <f>+[1]resumen!EI15</f>
        <v>0</v>
      </c>
      <c r="EJ15">
        <f>+[1]resumen!EJ15</f>
        <v>0</v>
      </c>
      <c r="EK15">
        <f>+[1]resumen!EK15</f>
        <v>0</v>
      </c>
      <c r="EL15">
        <f>+[1]resumen!EL15</f>
        <v>0</v>
      </c>
      <c r="EM15">
        <f>+[1]resumen!EM15</f>
        <v>0</v>
      </c>
      <c r="EN15">
        <f>+[1]resumen!EN15</f>
        <v>0</v>
      </c>
      <c r="EO15">
        <f>+[1]resumen!EO15</f>
        <v>0</v>
      </c>
      <c r="EP15">
        <f>+[1]resumen!EP15</f>
        <v>0</v>
      </c>
      <c r="EQ15">
        <f>+[1]resumen!EQ15</f>
        <v>0</v>
      </c>
      <c r="ER15">
        <f>+[1]resumen!ER15</f>
        <v>0</v>
      </c>
      <c r="ES15">
        <f>+[1]resumen!ES15</f>
        <v>0</v>
      </c>
      <c r="ET15">
        <f>+[1]resumen!ET15</f>
        <v>0</v>
      </c>
      <c r="EU15">
        <f>+[1]resumen!EU15</f>
        <v>0</v>
      </c>
      <c r="EV15">
        <f>+[1]resumen!EV15</f>
        <v>0</v>
      </c>
      <c r="EW15">
        <f>+[1]resumen!EW15</f>
        <v>0</v>
      </c>
      <c r="EX15">
        <f>+[1]resumen!EX15</f>
        <v>0</v>
      </c>
      <c r="EY15">
        <f>+[1]resumen!EY15</f>
        <v>0</v>
      </c>
      <c r="EZ15">
        <f>+[1]resumen!EZ15</f>
        <v>0</v>
      </c>
      <c r="FA15">
        <f>+[1]resumen!FA15</f>
        <v>0</v>
      </c>
      <c r="FB15">
        <f>+[1]resumen!FB15</f>
        <v>0</v>
      </c>
      <c r="FC15">
        <f>+[1]resumen!FC15</f>
        <v>0</v>
      </c>
      <c r="FD15">
        <f>+[1]resumen!FD15</f>
        <v>0</v>
      </c>
      <c r="FE15">
        <f>+[1]resumen!FE15</f>
        <v>0</v>
      </c>
      <c r="FF15">
        <f>+[1]resumen!FF15</f>
        <v>0</v>
      </c>
      <c r="FG15">
        <f>+[1]resumen!FG15</f>
        <v>0</v>
      </c>
      <c r="FH15">
        <f>+[1]resumen!FH15</f>
        <v>0</v>
      </c>
      <c r="FI15">
        <f>+[1]resumen!FI15</f>
        <v>0</v>
      </c>
      <c r="FJ15">
        <f>+[1]resumen!FJ15</f>
        <v>0</v>
      </c>
      <c r="FK15">
        <f>+[1]resumen!FK15</f>
        <v>0</v>
      </c>
      <c r="FL15">
        <f>+[1]resumen!FL15</f>
        <v>0</v>
      </c>
      <c r="FM15">
        <f>+[1]resumen!FM15</f>
        <v>0</v>
      </c>
      <c r="FN15">
        <f>+[1]resumen!FN15</f>
        <v>0</v>
      </c>
      <c r="FO15">
        <f>+[1]resumen!FO15</f>
        <v>0</v>
      </c>
      <c r="FP15">
        <f>+[1]resumen!FP15</f>
        <v>0</v>
      </c>
      <c r="FQ15">
        <f>+[1]resumen!FQ15</f>
        <v>0</v>
      </c>
      <c r="FR15">
        <f>+[1]resumen!FR15</f>
        <v>0</v>
      </c>
      <c r="FS15">
        <f>+[1]resumen!FS15</f>
        <v>0</v>
      </c>
      <c r="FT15">
        <f>+[1]resumen!FT15</f>
        <v>0</v>
      </c>
      <c r="FU15">
        <f>+[1]resumen!FU15</f>
        <v>0</v>
      </c>
      <c r="FV15">
        <f>+[1]resumen!FV15</f>
        <v>0</v>
      </c>
      <c r="FW15">
        <f>+[1]resumen!FW15</f>
        <v>0</v>
      </c>
      <c r="FX15">
        <f>+[1]resumen!FX15</f>
        <v>0</v>
      </c>
      <c r="FY15">
        <f>+[1]resumen!FY15</f>
        <v>0</v>
      </c>
      <c r="FZ15">
        <f>+[1]resumen!FZ15</f>
        <v>0</v>
      </c>
      <c r="GA15">
        <f>+[1]resumen!GA15</f>
        <v>0</v>
      </c>
      <c r="GB15">
        <f>+[1]resumen!GB15</f>
        <v>0</v>
      </c>
      <c r="GC15">
        <f>+[1]resumen!GC15</f>
        <v>0</v>
      </c>
      <c r="GD15">
        <f>+[1]resumen!GD15</f>
        <v>0</v>
      </c>
      <c r="GE15">
        <f>+[1]resumen!GE15</f>
        <v>0</v>
      </c>
      <c r="GF15">
        <f>+[1]resumen!GF15</f>
        <v>0</v>
      </c>
      <c r="GG15">
        <f>+[1]resumen!GG15</f>
        <v>0</v>
      </c>
      <c r="GH15">
        <f>+[1]resumen!GH15</f>
        <v>0</v>
      </c>
      <c r="GI15">
        <f>+[1]resumen!GI15</f>
        <v>0</v>
      </c>
      <c r="GJ15">
        <f>+[1]resumen!GJ15</f>
        <v>0</v>
      </c>
      <c r="GK15">
        <f>+[1]resumen!GK15</f>
        <v>0</v>
      </c>
      <c r="GL15">
        <f>+[1]resumen!GL15</f>
        <v>0</v>
      </c>
      <c r="GM15">
        <f>+[1]resumen!GM15</f>
        <v>0</v>
      </c>
      <c r="GN15">
        <f>+[1]resumen!GN15</f>
        <v>0</v>
      </c>
      <c r="GO15">
        <f>+[1]resumen!GO15</f>
        <v>0</v>
      </c>
      <c r="GP15">
        <f>+[1]resumen!GP15</f>
        <v>0</v>
      </c>
      <c r="GQ15">
        <f>+[1]resumen!GQ15</f>
        <v>0</v>
      </c>
      <c r="GR15">
        <f>+[1]resumen!GR15</f>
        <v>0</v>
      </c>
      <c r="GS15">
        <f>+[1]resumen!GS15</f>
        <v>0</v>
      </c>
      <c r="GT15">
        <f>+[1]resumen!GT15</f>
        <v>0</v>
      </c>
      <c r="GU15">
        <f>+[1]resumen!GU15</f>
        <v>0</v>
      </c>
      <c r="GV15">
        <f>+[1]resumen!GV15</f>
        <v>0</v>
      </c>
      <c r="GW15">
        <f>+[1]resumen!GW15</f>
        <v>0</v>
      </c>
      <c r="GX15">
        <f>+[1]resumen!GX15</f>
        <v>0</v>
      </c>
      <c r="GY15" s="19">
        <f>+[1]resumen!GY15</f>
        <v>0</v>
      </c>
      <c r="GZ15" s="3">
        <v>5</v>
      </c>
      <c r="HA15" s="3">
        <v>10</v>
      </c>
      <c r="HB15" s="3">
        <v>15</v>
      </c>
      <c r="HC15" s="3">
        <v>25</v>
      </c>
      <c r="HD15" s="3">
        <v>37.5</v>
      </c>
      <c r="HE15" s="3">
        <v>50</v>
      </c>
      <c r="HF15" s="3">
        <v>75</v>
      </c>
      <c r="HG15" s="3">
        <v>100</v>
      </c>
      <c r="HH15" s="3">
        <v>112.5</v>
      </c>
    </row>
    <row r="16" spans="1:216" x14ac:dyDescent="0.3">
      <c r="A16" s="20" t="s">
        <v>47</v>
      </c>
      <c r="B16">
        <f>+[1]resumen!B16</f>
        <v>0</v>
      </c>
      <c r="C16">
        <f>+[1]resumen!C16</f>
        <v>0</v>
      </c>
      <c r="D16">
        <f>+[1]resumen!D16</f>
        <v>0</v>
      </c>
      <c r="E16">
        <f>+[1]resumen!E16</f>
        <v>0</v>
      </c>
      <c r="F16">
        <f>+[1]resumen!F16</f>
        <v>0</v>
      </c>
      <c r="G16">
        <f>+[1]resumen!G16</f>
        <v>0</v>
      </c>
      <c r="H16">
        <f>+[1]resumen!H16</f>
        <v>0</v>
      </c>
      <c r="I16">
        <f>+[1]resumen!I16</f>
        <v>0</v>
      </c>
      <c r="J16">
        <f>+[1]resumen!J16</f>
        <v>0</v>
      </c>
      <c r="K16">
        <f>+[1]resumen!K16</f>
        <v>0</v>
      </c>
      <c r="L16">
        <f>+[1]resumen!L16</f>
        <v>0</v>
      </c>
      <c r="M16">
        <f>+[1]resumen!M16</f>
        <v>0</v>
      </c>
      <c r="N16">
        <f>+[1]resumen!N16</f>
        <v>0</v>
      </c>
      <c r="O16">
        <f>+[1]resumen!O16</f>
        <v>0</v>
      </c>
      <c r="P16">
        <f>+[1]resumen!P16</f>
        <v>0</v>
      </c>
      <c r="Q16">
        <f>+[1]resumen!Q16</f>
        <v>0</v>
      </c>
      <c r="R16">
        <f>+[1]resumen!R16</f>
        <v>0</v>
      </c>
      <c r="S16">
        <f>+[1]resumen!S16</f>
        <v>0</v>
      </c>
      <c r="T16">
        <f>+[1]resumen!T16</f>
        <v>0</v>
      </c>
      <c r="U16">
        <f>+[1]resumen!U16</f>
        <v>0</v>
      </c>
      <c r="V16">
        <f>+[1]resumen!V16</f>
        <v>0</v>
      </c>
      <c r="W16">
        <f>+[1]resumen!W16</f>
        <v>0</v>
      </c>
      <c r="X16">
        <f>+[1]resumen!X16</f>
        <v>0</v>
      </c>
      <c r="Y16">
        <f>+[1]resumen!Y16</f>
        <v>0</v>
      </c>
      <c r="Z16">
        <f>+[1]resumen!Z16</f>
        <v>0</v>
      </c>
      <c r="AA16">
        <f>+[1]resumen!AA16</f>
        <v>0</v>
      </c>
      <c r="AB16">
        <f>+[1]resumen!AB16</f>
        <v>0</v>
      </c>
      <c r="AC16">
        <f>+[1]resumen!AC16</f>
        <v>0</v>
      </c>
      <c r="AD16">
        <f>+[1]resumen!AD16</f>
        <v>0</v>
      </c>
      <c r="AE16">
        <f>+[1]resumen!AE16</f>
        <v>0</v>
      </c>
      <c r="AF16">
        <f>+[1]resumen!AF16</f>
        <v>0</v>
      </c>
      <c r="AG16">
        <f>+[1]resumen!AG16</f>
        <v>0</v>
      </c>
      <c r="AH16">
        <f>+[1]resumen!AH16</f>
        <v>0</v>
      </c>
      <c r="AI16">
        <f>+[1]resumen!AI16</f>
        <v>0</v>
      </c>
      <c r="AJ16">
        <f>+[1]resumen!AJ16</f>
        <v>0</v>
      </c>
      <c r="AK16">
        <f>+[1]resumen!AK16</f>
        <v>0</v>
      </c>
      <c r="AL16">
        <f>+[1]resumen!AL16</f>
        <v>0</v>
      </c>
      <c r="AM16">
        <f>+[1]resumen!AM16</f>
        <v>0</v>
      </c>
      <c r="AN16">
        <f>+[1]resumen!AN16</f>
        <v>0</v>
      </c>
      <c r="AO16">
        <f>+[1]resumen!AO16</f>
        <v>0</v>
      </c>
      <c r="AP16">
        <f>+[1]resumen!AP16</f>
        <v>0</v>
      </c>
      <c r="AQ16">
        <f>+[1]resumen!AQ16</f>
        <v>0</v>
      </c>
      <c r="AR16">
        <f>+[1]resumen!AR16</f>
        <v>0</v>
      </c>
      <c r="AS16">
        <f>+[1]resumen!AS16</f>
        <v>0</v>
      </c>
      <c r="AT16">
        <f>+[1]resumen!AT16</f>
        <v>0</v>
      </c>
      <c r="AU16">
        <f>+[1]resumen!AU16</f>
        <v>0</v>
      </c>
      <c r="AV16">
        <f>+[1]resumen!AV16</f>
        <v>0</v>
      </c>
      <c r="AW16">
        <f>+[1]resumen!AW16</f>
        <v>0</v>
      </c>
      <c r="AX16">
        <f>+[1]resumen!AX16</f>
        <v>0</v>
      </c>
      <c r="AY16">
        <f>+[1]resumen!AY16</f>
        <v>0</v>
      </c>
      <c r="AZ16">
        <f>+[1]resumen!AZ16</f>
        <v>0</v>
      </c>
      <c r="BA16">
        <f>+[1]resumen!BA16</f>
        <v>0</v>
      </c>
      <c r="BB16">
        <f>+[1]resumen!BB16</f>
        <v>0</v>
      </c>
      <c r="BC16">
        <f>+[1]resumen!BC16</f>
        <v>0</v>
      </c>
      <c r="BD16">
        <f>+[1]resumen!BD16</f>
        <v>0</v>
      </c>
      <c r="BE16">
        <f>+[1]resumen!BE16</f>
        <v>0</v>
      </c>
      <c r="BF16">
        <f>+[1]resumen!BF16</f>
        <v>0</v>
      </c>
      <c r="BG16">
        <f>+[1]resumen!BG16</f>
        <v>0</v>
      </c>
      <c r="BH16">
        <f>+[1]resumen!BH16</f>
        <v>0</v>
      </c>
      <c r="BI16">
        <f>+[1]resumen!BI16</f>
        <v>0</v>
      </c>
      <c r="BJ16">
        <f>+[1]resumen!BJ16</f>
        <v>0</v>
      </c>
      <c r="BK16">
        <f>+[1]resumen!BK16</f>
        <v>0</v>
      </c>
      <c r="BL16">
        <f>+[1]resumen!BL16</f>
        <v>0</v>
      </c>
      <c r="BM16">
        <f>+[1]resumen!BM16</f>
        <v>0</v>
      </c>
      <c r="BN16">
        <f>+[1]resumen!BN16</f>
        <v>0</v>
      </c>
      <c r="BO16">
        <f>+[1]resumen!BO16</f>
        <v>0</v>
      </c>
      <c r="BP16">
        <f>+[1]resumen!BP16</f>
        <v>0</v>
      </c>
      <c r="BQ16">
        <f>+[1]resumen!BQ16</f>
        <v>0</v>
      </c>
      <c r="BR16">
        <f>+[1]resumen!BR16</f>
        <v>0</v>
      </c>
      <c r="BS16">
        <f>+[1]resumen!BS16</f>
        <v>0</v>
      </c>
      <c r="BT16">
        <f>+[1]resumen!BT16</f>
        <v>0</v>
      </c>
      <c r="BU16">
        <f>+[1]resumen!BU16</f>
        <v>0</v>
      </c>
      <c r="BV16">
        <f>+[1]resumen!BV16</f>
        <v>0</v>
      </c>
      <c r="BW16">
        <f>+[1]resumen!BW16</f>
        <v>0</v>
      </c>
      <c r="BX16">
        <f>+[1]resumen!BX16</f>
        <v>0</v>
      </c>
      <c r="BY16">
        <f>+[1]resumen!BY16</f>
        <v>0</v>
      </c>
      <c r="BZ16">
        <f>+[1]resumen!BZ16</f>
        <v>0</v>
      </c>
      <c r="CA16">
        <f>+[1]resumen!CA16</f>
        <v>0</v>
      </c>
      <c r="CB16">
        <f>+[1]resumen!CB16</f>
        <v>0</v>
      </c>
      <c r="CC16">
        <f>+[1]resumen!CC16</f>
        <v>0</v>
      </c>
      <c r="CD16">
        <f>+[1]resumen!CD16</f>
        <v>0</v>
      </c>
      <c r="CE16">
        <f>+[1]resumen!CE16</f>
        <v>0</v>
      </c>
      <c r="CF16">
        <f>+[1]resumen!CF16</f>
        <v>0</v>
      </c>
      <c r="CG16">
        <f>+[1]resumen!CG16</f>
        <v>0</v>
      </c>
      <c r="CH16">
        <f>+[1]resumen!CH16</f>
        <v>0</v>
      </c>
      <c r="CI16">
        <f>+[1]resumen!CI16</f>
        <v>0</v>
      </c>
      <c r="CJ16">
        <f>+[1]resumen!CJ16</f>
        <v>0</v>
      </c>
      <c r="CK16">
        <f>+[1]resumen!CK16</f>
        <v>0</v>
      </c>
      <c r="CL16">
        <f>+[1]resumen!CL16</f>
        <v>0</v>
      </c>
      <c r="CM16">
        <f>+[1]resumen!CM16</f>
        <v>0</v>
      </c>
      <c r="CN16">
        <f>+[1]resumen!CN16</f>
        <v>0</v>
      </c>
      <c r="CO16">
        <f>+[1]resumen!CO16</f>
        <v>0</v>
      </c>
      <c r="CP16">
        <f>+[1]resumen!CP16</f>
        <v>0</v>
      </c>
      <c r="CQ16">
        <f>+[1]resumen!CQ16</f>
        <v>0</v>
      </c>
      <c r="CR16">
        <f>+[1]resumen!CR16</f>
        <v>0</v>
      </c>
      <c r="CS16">
        <f>+[1]resumen!CS16</f>
        <v>0</v>
      </c>
      <c r="CT16">
        <f>+[1]resumen!CT16</f>
        <v>0</v>
      </c>
      <c r="CU16">
        <f>+[1]resumen!CU16</f>
        <v>0</v>
      </c>
      <c r="CV16">
        <f>+[1]resumen!CV16</f>
        <v>0</v>
      </c>
      <c r="CW16">
        <f>+[1]resumen!CW16</f>
        <v>0</v>
      </c>
      <c r="CX16">
        <f>+[1]resumen!CX16</f>
        <v>0</v>
      </c>
      <c r="CY16">
        <f>+[1]resumen!CY16</f>
        <v>0</v>
      </c>
      <c r="CZ16">
        <f>+[1]resumen!CZ16</f>
        <v>0</v>
      </c>
      <c r="DA16">
        <f>+[1]resumen!DA16</f>
        <v>0</v>
      </c>
      <c r="DB16">
        <f>+[1]resumen!DB16</f>
        <v>0</v>
      </c>
      <c r="DC16">
        <f>+[1]resumen!DC16</f>
        <v>0</v>
      </c>
      <c r="DD16">
        <f>+[1]resumen!DD16</f>
        <v>0</v>
      </c>
      <c r="DE16">
        <f>+[1]resumen!DE16</f>
        <v>0</v>
      </c>
      <c r="DF16">
        <f>+[1]resumen!DF16</f>
        <v>0</v>
      </c>
      <c r="DG16">
        <f>+[1]resumen!DG16</f>
        <v>0</v>
      </c>
      <c r="DH16">
        <f>+[1]resumen!DH16</f>
        <v>0</v>
      </c>
      <c r="DI16">
        <f>+[1]resumen!DI16</f>
        <v>0</v>
      </c>
      <c r="DJ16">
        <f>+[1]resumen!DJ16</f>
        <v>0</v>
      </c>
      <c r="DK16">
        <f>+[1]resumen!DK16</f>
        <v>0</v>
      </c>
      <c r="DL16">
        <f>+[1]resumen!DL16</f>
        <v>0</v>
      </c>
      <c r="DM16">
        <f>+[1]resumen!DM16</f>
        <v>0</v>
      </c>
      <c r="DN16">
        <f>+[1]resumen!DN16</f>
        <v>0</v>
      </c>
      <c r="DO16">
        <f>+[1]resumen!DO16</f>
        <v>0</v>
      </c>
      <c r="DP16">
        <f>+[1]resumen!DP16</f>
        <v>0</v>
      </c>
      <c r="DQ16">
        <f>+[1]resumen!DQ16</f>
        <v>0</v>
      </c>
      <c r="DR16">
        <f>+[1]resumen!DR16</f>
        <v>0</v>
      </c>
      <c r="DS16">
        <f>+[1]resumen!DS16</f>
        <v>0</v>
      </c>
      <c r="DT16">
        <f>+[1]resumen!DT16</f>
        <v>0</v>
      </c>
      <c r="DU16">
        <f>+[1]resumen!DU16</f>
        <v>0</v>
      </c>
      <c r="DV16">
        <f>+[1]resumen!DV16</f>
        <v>0</v>
      </c>
      <c r="DW16">
        <f>+[1]resumen!DW16</f>
        <v>0</v>
      </c>
      <c r="DX16">
        <f>+[1]resumen!DX16</f>
        <v>0</v>
      </c>
      <c r="DY16">
        <f>+[1]resumen!DY16</f>
        <v>0</v>
      </c>
      <c r="DZ16">
        <f>+[1]resumen!DZ16</f>
        <v>0</v>
      </c>
      <c r="EA16">
        <f>+[1]resumen!EA16</f>
        <v>0</v>
      </c>
      <c r="EB16">
        <f>+[1]resumen!EB16</f>
        <v>0</v>
      </c>
      <c r="EC16">
        <f>+[1]resumen!EC16</f>
        <v>0</v>
      </c>
      <c r="ED16">
        <f>+[1]resumen!ED16</f>
        <v>0</v>
      </c>
      <c r="EE16">
        <f>+[1]resumen!EE16</f>
        <v>0</v>
      </c>
      <c r="EF16">
        <f>+[1]resumen!EF16</f>
        <v>0</v>
      </c>
      <c r="EG16">
        <f>+[1]resumen!EG16</f>
        <v>0</v>
      </c>
      <c r="EH16">
        <f>+[1]resumen!EH16</f>
        <v>0</v>
      </c>
      <c r="EI16">
        <f>+[1]resumen!EI16</f>
        <v>0</v>
      </c>
      <c r="EJ16">
        <f>+[1]resumen!EJ16</f>
        <v>0</v>
      </c>
      <c r="EK16">
        <f>+[1]resumen!EK16</f>
        <v>0</v>
      </c>
      <c r="EL16">
        <f>+[1]resumen!EL16</f>
        <v>0</v>
      </c>
      <c r="EM16">
        <f>+[1]resumen!EM16</f>
        <v>0</v>
      </c>
      <c r="EN16">
        <f>+[1]resumen!EN16</f>
        <v>0</v>
      </c>
      <c r="EO16">
        <f>+[1]resumen!EO16</f>
        <v>0</v>
      </c>
      <c r="EP16">
        <f>+[1]resumen!EP16</f>
        <v>0</v>
      </c>
      <c r="EQ16">
        <f>+[1]resumen!EQ16</f>
        <v>0</v>
      </c>
      <c r="ER16">
        <f>+[1]resumen!ER16</f>
        <v>0</v>
      </c>
      <c r="ES16">
        <f>+[1]resumen!ES16</f>
        <v>0</v>
      </c>
      <c r="ET16">
        <f>+[1]resumen!ET16</f>
        <v>0</v>
      </c>
      <c r="EU16">
        <f>+[1]resumen!EU16</f>
        <v>0</v>
      </c>
      <c r="EV16">
        <f>+[1]resumen!EV16</f>
        <v>0</v>
      </c>
      <c r="EW16">
        <f>+[1]resumen!EW16</f>
        <v>0</v>
      </c>
      <c r="EX16">
        <f>+[1]resumen!EX16</f>
        <v>0</v>
      </c>
      <c r="EY16">
        <f>+[1]resumen!EY16</f>
        <v>0</v>
      </c>
      <c r="EZ16">
        <f>+[1]resumen!EZ16</f>
        <v>0</v>
      </c>
      <c r="FA16">
        <f>+[1]resumen!FA16</f>
        <v>0</v>
      </c>
      <c r="FB16">
        <f>+[1]resumen!FB16</f>
        <v>0</v>
      </c>
      <c r="FC16">
        <f>+[1]resumen!FC16</f>
        <v>0</v>
      </c>
      <c r="FD16">
        <f>+[1]resumen!FD16</f>
        <v>0</v>
      </c>
      <c r="FE16">
        <f>+[1]resumen!FE16</f>
        <v>0</v>
      </c>
      <c r="FF16">
        <f>+[1]resumen!FF16</f>
        <v>0</v>
      </c>
      <c r="FG16">
        <f>+[1]resumen!FG16</f>
        <v>0</v>
      </c>
      <c r="FH16">
        <f>+[1]resumen!FH16</f>
        <v>0</v>
      </c>
      <c r="FI16">
        <f>+[1]resumen!FI16</f>
        <v>0</v>
      </c>
      <c r="FJ16">
        <f>+[1]resumen!FJ16</f>
        <v>0</v>
      </c>
      <c r="FK16">
        <f>+[1]resumen!FK16</f>
        <v>0</v>
      </c>
      <c r="FL16">
        <f>+[1]resumen!FL16</f>
        <v>0</v>
      </c>
      <c r="FM16">
        <f>+[1]resumen!FM16</f>
        <v>0</v>
      </c>
      <c r="FN16">
        <f>+[1]resumen!FN16</f>
        <v>0</v>
      </c>
      <c r="FO16">
        <f>+[1]resumen!FO16</f>
        <v>0</v>
      </c>
      <c r="FP16">
        <f>+[1]resumen!FP16</f>
        <v>0</v>
      </c>
      <c r="FQ16">
        <f>+[1]resumen!FQ16</f>
        <v>0</v>
      </c>
      <c r="FR16">
        <f>+[1]resumen!FR16</f>
        <v>0</v>
      </c>
      <c r="FS16">
        <f>+[1]resumen!FS16</f>
        <v>0</v>
      </c>
      <c r="FT16">
        <f>+[1]resumen!FT16</f>
        <v>0</v>
      </c>
      <c r="FU16">
        <f>+[1]resumen!FU16</f>
        <v>0</v>
      </c>
      <c r="FV16">
        <f>+[1]resumen!FV16</f>
        <v>0</v>
      </c>
      <c r="FW16">
        <f>+[1]resumen!FW16</f>
        <v>0</v>
      </c>
      <c r="FX16">
        <f>+[1]resumen!FX16</f>
        <v>0</v>
      </c>
      <c r="FY16">
        <f>+[1]resumen!FY16</f>
        <v>0</v>
      </c>
      <c r="FZ16">
        <f>+[1]resumen!FZ16</f>
        <v>0</v>
      </c>
      <c r="GA16">
        <f>+[1]resumen!GA16</f>
        <v>0</v>
      </c>
      <c r="GB16">
        <f>+[1]resumen!GB16</f>
        <v>0</v>
      </c>
      <c r="GC16">
        <f>+[1]resumen!GC16</f>
        <v>0</v>
      </c>
      <c r="GD16">
        <f>+[1]resumen!GD16</f>
        <v>0</v>
      </c>
      <c r="GE16">
        <f>+[1]resumen!GE16</f>
        <v>0</v>
      </c>
      <c r="GF16">
        <f>+[1]resumen!GF16</f>
        <v>0</v>
      </c>
      <c r="GG16">
        <f>+[1]resumen!GG16</f>
        <v>0</v>
      </c>
      <c r="GH16">
        <f>+[1]resumen!GH16</f>
        <v>0</v>
      </c>
      <c r="GI16">
        <f>+[1]resumen!GI16</f>
        <v>0</v>
      </c>
      <c r="GJ16">
        <f>+[1]resumen!GJ16</f>
        <v>0</v>
      </c>
      <c r="GK16">
        <f>+[1]resumen!GK16</f>
        <v>0</v>
      </c>
      <c r="GL16">
        <f>+[1]resumen!GL16</f>
        <v>0</v>
      </c>
      <c r="GM16">
        <f>+[1]resumen!GM16</f>
        <v>0</v>
      </c>
      <c r="GN16">
        <f>+[1]resumen!GN16</f>
        <v>0</v>
      </c>
      <c r="GO16">
        <f>+[1]resumen!GO16</f>
        <v>0</v>
      </c>
      <c r="GP16">
        <f>+[1]resumen!GP16</f>
        <v>0</v>
      </c>
      <c r="GQ16">
        <f>+[1]resumen!GQ16</f>
        <v>0</v>
      </c>
      <c r="GR16">
        <f>+[1]resumen!GR16</f>
        <v>0</v>
      </c>
      <c r="GS16">
        <f>+[1]resumen!GS16</f>
        <v>0</v>
      </c>
      <c r="GT16">
        <f>+[1]resumen!GT16</f>
        <v>0</v>
      </c>
      <c r="GU16">
        <f>+[1]resumen!GU16</f>
        <v>0</v>
      </c>
      <c r="GV16">
        <f>+[1]resumen!GV16</f>
        <v>0</v>
      </c>
      <c r="GW16">
        <f>+[1]resumen!GW16</f>
        <v>0</v>
      </c>
      <c r="GX16">
        <f>+[1]resumen!GX16</f>
        <v>0</v>
      </c>
      <c r="GY16" s="19">
        <f>+[1]resumen!GY16</f>
        <v>0</v>
      </c>
    </row>
    <row r="17" spans="1:208" x14ac:dyDescent="0.3">
      <c r="A17" s="20" t="s">
        <v>48</v>
      </c>
      <c r="B17">
        <f>+[1]resumen!B17</f>
        <v>13.2</v>
      </c>
      <c r="C17">
        <f>+[1]resumen!C17</f>
        <v>13.2</v>
      </c>
      <c r="D17">
        <f>+[1]resumen!D17</f>
        <v>7.6</v>
      </c>
      <c r="E17">
        <f>+[1]resumen!E17</f>
        <v>13.2</v>
      </c>
      <c r="F17">
        <f>+[1]resumen!F17</f>
        <v>7.6</v>
      </c>
      <c r="G17">
        <f>+[1]resumen!G17</f>
        <v>13.2</v>
      </c>
      <c r="H17">
        <f>+[1]resumen!H17</f>
        <v>13.2</v>
      </c>
      <c r="I17">
        <f>+[1]resumen!I17</f>
        <v>7.6</v>
      </c>
      <c r="J17">
        <f>+[1]resumen!J17</f>
        <v>13.2</v>
      </c>
      <c r="K17">
        <f>+[1]resumen!K17</f>
        <v>13.2</v>
      </c>
      <c r="L17">
        <f>+[1]resumen!L17</f>
        <v>13.2</v>
      </c>
      <c r="M17">
        <f>+[1]resumen!M17</f>
        <v>0</v>
      </c>
      <c r="N17">
        <f>+[1]resumen!N17</f>
        <v>0</v>
      </c>
      <c r="O17">
        <f>+[1]resumen!O17</f>
        <v>0</v>
      </c>
      <c r="P17">
        <f>+[1]resumen!P17</f>
        <v>0</v>
      </c>
      <c r="Q17">
        <f>+[1]resumen!Q17</f>
        <v>0</v>
      </c>
      <c r="R17">
        <f>+[1]resumen!R17</f>
        <v>0</v>
      </c>
      <c r="S17">
        <f>+[1]resumen!S17</f>
        <v>0</v>
      </c>
      <c r="T17">
        <f>+[1]resumen!T17</f>
        <v>0</v>
      </c>
      <c r="U17">
        <f>+[1]resumen!U17</f>
        <v>0</v>
      </c>
      <c r="V17">
        <f>+[1]resumen!V17</f>
        <v>0</v>
      </c>
      <c r="W17">
        <f>+[1]resumen!W17</f>
        <v>0</v>
      </c>
      <c r="X17">
        <f>+[1]resumen!X17</f>
        <v>0</v>
      </c>
      <c r="Y17">
        <f>+[1]resumen!Y17</f>
        <v>0</v>
      </c>
      <c r="Z17">
        <f>+[1]resumen!Z17</f>
        <v>0</v>
      </c>
      <c r="AA17">
        <f>+[1]resumen!AA17</f>
        <v>0</v>
      </c>
      <c r="AB17">
        <f>+[1]resumen!AB17</f>
        <v>0</v>
      </c>
      <c r="AC17">
        <f>+[1]resumen!AC17</f>
        <v>0</v>
      </c>
      <c r="AD17">
        <f>+[1]resumen!AD17</f>
        <v>0</v>
      </c>
      <c r="AE17">
        <f>+[1]resumen!AE17</f>
        <v>0</v>
      </c>
      <c r="AF17">
        <f>+[1]resumen!AF17</f>
        <v>0</v>
      </c>
      <c r="AG17">
        <f>+[1]resumen!AG17</f>
        <v>0</v>
      </c>
      <c r="AH17">
        <f>+[1]resumen!AH17</f>
        <v>0</v>
      </c>
      <c r="AI17">
        <f>+[1]resumen!AI17</f>
        <v>0</v>
      </c>
      <c r="AJ17">
        <f>+[1]resumen!AJ17</f>
        <v>0</v>
      </c>
      <c r="AK17">
        <f>+[1]resumen!AK17</f>
        <v>0</v>
      </c>
      <c r="AL17">
        <f>+[1]resumen!AL17</f>
        <v>0</v>
      </c>
      <c r="AM17">
        <f>+[1]resumen!AM17</f>
        <v>0</v>
      </c>
      <c r="AN17">
        <f>+[1]resumen!AN17</f>
        <v>0</v>
      </c>
      <c r="AO17">
        <f>+[1]resumen!AO17</f>
        <v>0</v>
      </c>
      <c r="AP17">
        <f>+[1]resumen!AP17</f>
        <v>0</v>
      </c>
      <c r="AQ17">
        <f>+[1]resumen!AQ17</f>
        <v>0</v>
      </c>
      <c r="AR17">
        <f>+[1]resumen!AR17</f>
        <v>0</v>
      </c>
      <c r="AS17">
        <f>+[1]resumen!AS17</f>
        <v>0</v>
      </c>
      <c r="AT17">
        <f>+[1]resumen!AT17</f>
        <v>0</v>
      </c>
      <c r="AU17">
        <f>+[1]resumen!AU17</f>
        <v>0</v>
      </c>
      <c r="AV17">
        <f>+[1]resumen!AV17</f>
        <v>0</v>
      </c>
      <c r="AW17">
        <f>+[1]resumen!AW17</f>
        <v>0</v>
      </c>
      <c r="AX17">
        <f>+[1]resumen!AX17</f>
        <v>0</v>
      </c>
      <c r="AY17">
        <f>+[1]resumen!AY17</f>
        <v>0</v>
      </c>
      <c r="AZ17">
        <f>+[1]resumen!AZ17</f>
        <v>0</v>
      </c>
      <c r="BA17">
        <f>+[1]resumen!BA17</f>
        <v>0</v>
      </c>
      <c r="BB17">
        <f>+[1]resumen!BB17</f>
        <v>0</v>
      </c>
      <c r="BC17">
        <f>+[1]resumen!BC17</f>
        <v>0</v>
      </c>
      <c r="BD17">
        <f>+[1]resumen!BD17</f>
        <v>0</v>
      </c>
      <c r="BE17">
        <f>+[1]resumen!BE17</f>
        <v>0</v>
      </c>
      <c r="BF17">
        <f>+[1]resumen!BF17</f>
        <v>0</v>
      </c>
      <c r="BG17">
        <f>+[1]resumen!BG17</f>
        <v>0</v>
      </c>
      <c r="BH17">
        <f>+[1]resumen!BH17</f>
        <v>0</v>
      </c>
      <c r="BI17">
        <f>+[1]resumen!BI17</f>
        <v>0</v>
      </c>
      <c r="BJ17">
        <f>+[1]resumen!BJ17</f>
        <v>0</v>
      </c>
      <c r="BK17">
        <f>+[1]resumen!BK17</f>
        <v>0</v>
      </c>
      <c r="BL17">
        <f>+[1]resumen!BL17</f>
        <v>0</v>
      </c>
      <c r="BM17">
        <f>+[1]resumen!BM17</f>
        <v>0</v>
      </c>
      <c r="BN17">
        <f>+[1]resumen!BN17</f>
        <v>0</v>
      </c>
      <c r="BO17">
        <f>+[1]resumen!BO17</f>
        <v>0</v>
      </c>
      <c r="BP17">
        <f>+[1]resumen!BP17</f>
        <v>0</v>
      </c>
      <c r="BQ17">
        <f>+[1]resumen!BQ17</f>
        <v>0</v>
      </c>
      <c r="BR17">
        <f>+[1]resumen!BR17</f>
        <v>0</v>
      </c>
      <c r="BS17">
        <f>+[1]resumen!BS17</f>
        <v>0</v>
      </c>
      <c r="BT17">
        <f>+[1]resumen!BT17</f>
        <v>0</v>
      </c>
      <c r="BU17">
        <f>+[1]resumen!BU17</f>
        <v>0</v>
      </c>
      <c r="BV17">
        <f>+[1]resumen!BV17</f>
        <v>0</v>
      </c>
      <c r="BW17">
        <f>+[1]resumen!BW17</f>
        <v>0</v>
      </c>
      <c r="BX17">
        <f>+[1]resumen!BX17</f>
        <v>0</v>
      </c>
      <c r="BY17">
        <f>+[1]resumen!BY17</f>
        <v>0</v>
      </c>
      <c r="BZ17">
        <f>+[1]resumen!BZ17</f>
        <v>0</v>
      </c>
      <c r="CA17">
        <f>+[1]resumen!CA17</f>
        <v>0</v>
      </c>
      <c r="CB17">
        <f>+[1]resumen!CB17</f>
        <v>0</v>
      </c>
      <c r="CC17">
        <f>+[1]resumen!CC17</f>
        <v>0</v>
      </c>
      <c r="CD17">
        <f>+[1]resumen!CD17</f>
        <v>0</v>
      </c>
      <c r="CE17">
        <f>+[1]resumen!CE17</f>
        <v>0</v>
      </c>
      <c r="CF17">
        <f>+[1]resumen!CF17</f>
        <v>0</v>
      </c>
      <c r="CG17">
        <f>+[1]resumen!CG17</f>
        <v>0</v>
      </c>
      <c r="CH17">
        <f>+[1]resumen!CH17</f>
        <v>0</v>
      </c>
      <c r="CI17">
        <f>+[1]resumen!CI17</f>
        <v>0</v>
      </c>
      <c r="CJ17">
        <f>+[1]resumen!CJ17</f>
        <v>0</v>
      </c>
      <c r="CK17">
        <f>+[1]resumen!CK17</f>
        <v>0</v>
      </c>
      <c r="CL17">
        <f>+[1]resumen!CL17</f>
        <v>0</v>
      </c>
      <c r="CM17">
        <f>+[1]resumen!CM17</f>
        <v>0</v>
      </c>
      <c r="CN17">
        <f>+[1]resumen!CN17</f>
        <v>0</v>
      </c>
      <c r="CO17">
        <f>+[1]resumen!CO17</f>
        <v>0</v>
      </c>
      <c r="CP17">
        <f>+[1]resumen!CP17</f>
        <v>0</v>
      </c>
      <c r="CQ17">
        <f>+[1]resumen!CQ17</f>
        <v>0</v>
      </c>
      <c r="CR17">
        <f>+[1]resumen!CR17</f>
        <v>0</v>
      </c>
      <c r="CS17">
        <f>+[1]resumen!CS17</f>
        <v>0</v>
      </c>
      <c r="CT17">
        <f>+[1]resumen!CT17</f>
        <v>0</v>
      </c>
      <c r="CU17">
        <f>+[1]resumen!CU17</f>
        <v>0</v>
      </c>
      <c r="CV17">
        <f>+[1]resumen!CV17</f>
        <v>0</v>
      </c>
      <c r="CW17">
        <f>+[1]resumen!CW17</f>
        <v>0</v>
      </c>
      <c r="CX17">
        <f>+[1]resumen!CX17</f>
        <v>0</v>
      </c>
      <c r="CY17">
        <f>+[1]resumen!CY17</f>
        <v>0</v>
      </c>
      <c r="CZ17">
        <f>+[1]resumen!CZ17</f>
        <v>0</v>
      </c>
      <c r="DA17">
        <f>+[1]resumen!DA17</f>
        <v>0</v>
      </c>
      <c r="DB17">
        <f>+[1]resumen!DB17</f>
        <v>0</v>
      </c>
      <c r="DC17">
        <f>+[1]resumen!DC17</f>
        <v>0</v>
      </c>
      <c r="DD17">
        <f>+[1]resumen!DD17</f>
        <v>0</v>
      </c>
      <c r="DE17">
        <f>+[1]resumen!DE17</f>
        <v>0</v>
      </c>
      <c r="DF17">
        <f>+[1]resumen!DF17</f>
        <v>0</v>
      </c>
      <c r="DG17">
        <f>+[1]resumen!DG17</f>
        <v>0</v>
      </c>
      <c r="DH17">
        <f>+[1]resumen!DH17</f>
        <v>0</v>
      </c>
      <c r="DI17">
        <f>+[1]resumen!DI17</f>
        <v>0</v>
      </c>
      <c r="DJ17">
        <f>+[1]resumen!DJ17</f>
        <v>0</v>
      </c>
      <c r="DK17">
        <f>+[1]resumen!DK17</f>
        <v>0</v>
      </c>
      <c r="DL17">
        <f>+[1]resumen!DL17</f>
        <v>0</v>
      </c>
      <c r="DM17">
        <f>+[1]resumen!DM17</f>
        <v>0</v>
      </c>
      <c r="DN17">
        <f>+[1]resumen!DN17</f>
        <v>0</v>
      </c>
      <c r="DO17">
        <f>+[1]resumen!DO17</f>
        <v>0</v>
      </c>
      <c r="DP17">
        <f>+[1]resumen!DP17</f>
        <v>0</v>
      </c>
      <c r="DQ17">
        <f>+[1]resumen!DQ17</f>
        <v>0</v>
      </c>
      <c r="DR17">
        <f>+[1]resumen!DR17</f>
        <v>0</v>
      </c>
      <c r="DS17">
        <f>+[1]resumen!DS17</f>
        <v>0</v>
      </c>
      <c r="DT17">
        <f>+[1]resumen!DT17</f>
        <v>0</v>
      </c>
      <c r="DU17">
        <f>+[1]resumen!DU17</f>
        <v>0</v>
      </c>
      <c r="DV17">
        <f>+[1]resumen!DV17</f>
        <v>0</v>
      </c>
      <c r="DW17">
        <f>+[1]resumen!DW17</f>
        <v>0</v>
      </c>
      <c r="DX17">
        <f>+[1]resumen!DX17</f>
        <v>0</v>
      </c>
      <c r="DY17">
        <f>+[1]resumen!DY17</f>
        <v>0</v>
      </c>
      <c r="DZ17">
        <f>+[1]resumen!DZ17</f>
        <v>0</v>
      </c>
      <c r="EA17">
        <f>+[1]resumen!EA17</f>
        <v>0</v>
      </c>
      <c r="EB17">
        <f>+[1]resumen!EB17</f>
        <v>0</v>
      </c>
      <c r="EC17">
        <f>+[1]resumen!EC17</f>
        <v>0</v>
      </c>
      <c r="ED17">
        <f>+[1]resumen!ED17</f>
        <v>0</v>
      </c>
      <c r="EE17">
        <f>+[1]resumen!EE17</f>
        <v>0</v>
      </c>
      <c r="EF17">
        <f>+[1]resumen!EF17</f>
        <v>0</v>
      </c>
      <c r="EG17">
        <f>+[1]resumen!EG17</f>
        <v>0</v>
      </c>
      <c r="EH17">
        <f>+[1]resumen!EH17</f>
        <v>0</v>
      </c>
      <c r="EI17">
        <f>+[1]resumen!EI17</f>
        <v>0</v>
      </c>
      <c r="EJ17">
        <f>+[1]resumen!EJ17</f>
        <v>0</v>
      </c>
      <c r="EK17">
        <f>+[1]resumen!EK17</f>
        <v>0</v>
      </c>
      <c r="EL17">
        <f>+[1]resumen!EL17</f>
        <v>0</v>
      </c>
      <c r="EM17">
        <f>+[1]resumen!EM17</f>
        <v>0</v>
      </c>
      <c r="EN17">
        <f>+[1]resumen!EN17</f>
        <v>0</v>
      </c>
      <c r="EO17">
        <f>+[1]resumen!EO17</f>
        <v>0</v>
      </c>
      <c r="EP17">
        <f>+[1]resumen!EP17</f>
        <v>0</v>
      </c>
      <c r="EQ17">
        <f>+[1]resumen!EQ17</f>
        <v>0</v>
      </c>
      <c r="ER17">
        <f>+[1]resumen!ER17</f>
        <v>0</v>
      </c>
      <c r="ES17">
        <f>+[1]resumen!ES17</f>
        <v>0</v>
      </c>
      <c r="ET17">
        <f>+[1]resumen!ET17</f>
        <v>0</v>
      </c>
      <c r="EU17">
        <f>+[1]resumen!EU17</f>
        <v>0</v>
      </c>
      <c r="EV17">
        <f>+[1]resumen!EV17</f>
        <v>0</v>
      </c>
      <c r="EW17">
        <f>+[1]resumen!EW17</f>
        <v>0</v>
      </c>
      <c r="EX17">
        <f>+[1]resumen!EX17</f>
        <v>0</v>
      </c>
      <c r="EY17">
        <f>+[1]resumen!EY17</f>
        <v>0</v>
      </c>
      <c r="EZ17">
        <f>+[1]resumen!EZ17</f>
        <v>0</v>
      </c>
      <c r="FA17">
        <f>+[1]resumen!FA17</f>
        <v>0</v>
      </c>
      <c r="FB17">
        <f>+[1]resumen!FB17</f>
        <v>0</v>
      </c>
      <c r="FC17">
        <f>+[1]resumen!FC17</f>
        <v>0</v>
      </c>
      <c r="FD17">
        <f>+[1]resumen!FD17</f>
        <v>0</v>
      </c>
      <c r="FE17">
        <f>+[1]resumen!FE17</f>
        <v>0</v>
      </c>
      <c r="FF17">
        <f>+[1]resumen!FF17</f>
        <v>0</v>
      </c>
      <c r="FG17">
        <f>+[1]resumen!FG17</f>
        <v>0</v>
      </c>
      <c r="FH17">
        <f>+[1]resumen!FH17</f>
        <v>0</v>
      </c>
      <c r="FI17">
        <f>+[1]resumen!FI17</f>
        <v>0</v>
      </c>
      <c r="FJ17">
        <f>+[1]resumen!FJ17</f>
        <v>0</v>
      </c>
      <c r="FK17">
        <f>+[1]resumen!FK17</f>
        <v>0</v>
      </c>
      <c r="FL17">
        <f>+[1]resumen!FL17</f>
        <v>0</v>
      </c>
      <c r="FM17">
        <f>+[1]resumen!FM17</f>
        <v>0</v>
      </c>
      <c r="FN17">
        <f>+[1]resumen!FN17</f>
        <v>0</v>
      </c>
      <c r="FO17">
        <f>+[1]resumen!FO17</f>
        <v>0</v>
      </c>
      <c r="FP17">
        <f>+[1]resumen!FP17</f>
        <v>0</v>
      </c>
      <c r="FQ17">
        <f>+[1]resumen!FQ17</f>
        <v>0</v>
      </c>
      <c r="FR17">
        <f>+[1]resumen!FR17</f>
        <v>0</v>
      </c>
      <c r="FS17">
        <f>+[1]resumen!FS17</f>
        <v>0</v>
      </c>
      <c r="FT17">
        <f>+[1]resumen!FT17</f>
        <v>0</v>
      </c>
      <c r="FU17">
        <f>+[1]resumen!FU17</f>
        <v>0</v>
      </c>
      <c r="FV17">
        <f>+[1]resumen!FV17</f>
        <v>0</v>
      </c>
      <c r="FW17">
        <f>+[1]resumen!FW17</f>
        <v>0</v>
      </c>
      <c r="FX17">
        <f>+[1]resumen!FX17</f>
        <v>0</v>
      </c>
      <c r="FY17">
        <f>+[1]resumen!FY17</f>
        <v>0</v>
      </c>
      <c r="FZ17">
        <f>+[1]resumen!FZ17</f>
        <v>0</v>
      </c>
      <c r="GA17">
        <f>+[1]resumen!GA17</f>
        <v>0</v>
      </c>
      <c r="GB17">
        <f>+[1]resumen!GB17</f>
        <v>0</v>
      </c>
      <c r="GC17">
        <f>+[1]resumen!GC17</f>
        <v>0</v>
      </c>
      <c r="GD17">
        <f>+[1]resumen!GD17</f>
        <v>0</v>
      </c>
      <c r="GE17">
        <f>+[1]resumen!GE17</f>
        <v>0</v>
      </c>
      <c r="GF17">
        <f>+[1]resumen!GF17</f>
        <v>0</v>
      </c>
      <c r="GG17">
        <f>+[1]resumen!GG17</f>
        <v>0</v>
      </c>
      <c r="GH17">
        <f>+[1]resumen!GH17</f>
        <v>0</v>
      </c>
      <c r="GI17">
        <f>+[1]resumen!GI17</f>
        <v>0</v>
      </c>
      <c r="GJ17">
        <f>+[1]resumen!GJ17</f>
        <v>0</v>
      </c>
      <c r="GK17">
        <f>+[1]resumen!GK17</f>
        <v>0</v>
      </c>
      <c r="GL17">
        <f>+[1]resumen!GL17</f>
        <v>0</v>
      </c>
      <c r="GM17">
        <f>+[1]resumen!GM17</f>
        <v>0</v>
      </c>
      <c r="GN17">
        <f>+[1]resumen!GN17</f>
        <v>0</v>
      </c>
      <c r="GO17">
        <f>+[1]resumen!GO17</f>
        <v>0</v>
      </c>
      <c r="GP17">
        <f>+[1]resumen!GP17</f>
        <v>0</v>
      </c>
      <c r="GQ17">
        <f>+[1]resumen!GQ17</f>
        <v>0</v>
      </c>
      <c r="GR17">
        <f>+[1]resumen!GR17</f>
        <v>0</v>
      </c>
      <c r="GS17">
        <f>+[1]resumen!GS17</f>
        <v>0</v>
      </c>
      <c r="GT17">
        <f>+[1]resumen!GT17</f>
        <v>0</v>
      </c>
      <c r="GU17">
        <f>+[1]resumen!GU17</f>
        <v>0</v>
      </c>
      <c r="GV17">
        <f>+[1]resumen!GV17</f>
        <v>0</v>
      </c>
      <c r="GW17">
        <f>+[1]resumen!GW17</f>
        <v>0</v>
      </c>
      <c r="GX17">
        <f>+[1]resumen!GX17</f>
        <v>0</v>
      </c>
      <c r="GY17" s="19">
        <f>+[1]resumen!GY17</f>
        <v>128.4</v>
      </c>
    </row>
    <row r="18" spans="1:208" x14ac:dyDescent="0.3">
      <c r="A18" s="20" t="s">
        <v>49</v>
      </c>
      <c r="B18">
        <f>+[1]resumen!B18</f>
        <v>0</v>
      </c>
      <c r="C18">
        <f>+[1]resumen!C18</f>
        <v>0</v>
      </c>
      <c r="D18">
        <f>+[1]resumen!D18</f>
        <v>0</v>
      </c>
      <c r="E18">
        <f>+[1]resumen!E18</f>
        <v>0</v>
      </c>
      <c r="F18">
        <f>+[1]resumen!F18</f>
        <v>0</v>
      </c>
      <c r="G18">
        <f>+[1]resumen!G18</f>
        <v>0</v>
      </c>
      <c r="H18">
        <f>+[1]resumen!H18</f>
        <v>0</v>
      </c>
      <c r="I18">
        <f>+[1]resumen!I18</f>
        <v>0</v>
      </c>
      <c r="J18">
        <f>+[1]resumen!J18</f>
        <v>0</v>
      </c>
      <c r="K18">
        <f>+[1]resumen!K18</f>
        <v>0</v>
      </c>
      <c r="L18">
        <f>+[1]resumen!L18</f>
        <v>0</v>
      </c>
      <c r="M18">
        <f>+[1]resumen!M18</f>
        <v>0</v>
      </c>
      <c r="N18">
        <f>+[1]resumen!N18</f>
        <v>0</v>
      </c>
      <c r="O18">
        <f>+[1]resumen!O18</f>
        <v>0</v>
      </c>
      <c r="P18">
        <f>+[1]resumen!P18</f>
        <v>0</v>
      </c>
      <c r="Q18">
        <f>+[1]resumen!Q18</f>
        <v>0</v>
      </c>
      <c r="R18">
        <f>+[1]resumen!R18</f>
        <v>0</v>
      </c>
      <c r="S18">
        <f>+[1]resumen!S18</f>
        <v>0</v>
      </c>
      <c r="T18">
        <f>+[1]resumen!T18</f>
        <v>0</v>
      </c>
      <c r="U18">
        <f>+[1]resumen!U18</f>
        <v>0</v>
      </c>
      <c r="V18">
        <f>+[1]resumen!V18</f>
        <v>0</v>
      </c>
      <c r="W18">
        <f>+[1]resumen!W18</f>
        <v>0</v>
      </c>
      <c r="X18">
        <f>+[1]resumen!X18</f>
        <v>0</v>
      </c>
      <c r="Y18">
        <f>+[1]resumen!Y18</f>
        <v>0</v>
      </c>
      <c r="Z18">
        <f>+[1]resumen!Z18</f>
        <v>0</v>
      </c>
      <c r="AA18">
        <f>+[1]resumen!AA18</f>
        <v>0</v>
      </c>
      <c r="AB18">
        <f>+[1]resumen!AB18</f>
        <v>0</v>
      </c>
      <c r="AC18">
        <f>+[1]resumen!AC18</f>
        <v>0</v>
      </c>
      <c r="AD18">
        <f>+[1]resumen!AD18</f>
        <v>0</v>
      </c>
      <c r="AE18">
        <f>+[1]resumen!AE18</f>
        <v>0</v>
      </c>
      <c r="AF18">
        <f>+[1]resumen!AF18</f>
        <v>0</v>
      </c>
      <c r="AG18">
        <f>+[1]resumen!AG18</f>
        <v>0</v>
      </c>
      <c r="AH18">
        <f>+[1]resumen!AH18</f>
        <v>0</v>
      </c>
      <c r="AI18">
        <f>+[1]resumen!AI18</f>
        <v>0</v>
      </c>
      <c r="AJ18">
        <f>+[1]resumen!AJ18</f>
        <v>0</v>
      </c>
      <c r="AK18">
        <f>+[1]resumen!AK18</f>
        <v>0</v>
      </c>
      <c r="AL18">
        <f>+[1]resumen!AL18</f>
        <v>0</v>
      </c>
      <c r="AM18">
        <f>+[1]resumen!AM18</f>
        <v>0</v>
      </c>
      <c r="AN18">
        <f>+[1]resumen!AN18</f>
        <v>0</v>
      </c>
      <c r="AO18">
        <f>+[1]resumen!AO18</f>
        <v>0</v>
      </c>
      <c r="AP18">
        <f>+[1]resumen!AP18</f>
        <v>0</v>
      </c>
      <c r="AQ18">
        <f>+[1]resumen!AQ18</f>
        <v>0</v>
      </c>
      <c r="AR18">
        <f>+[1]resumen!AR18</f>
        <v>0</v>
      </c>
      <c r="AS18">
        <f>+[1]resumen!AS18</f>
        <v>0</v>
      </c>
      <c r="AT18">
        <f>+[1]resumen!AT18</f>
        <v>0</v>
      </c>
      <c r="AU18">
        <f>+[1]resumen!AU18</f>
        <v>0</v>
      </c>
      <c r="AV18">
        <f>+[1]resumen!AV18</f>
        <v>0</v>
      </c>
      <c r="AW18">
        <f>+[1]resumen!AW18</f>
        <v>0</v>
      </c>
      <c r="AX18">
        <f>+[1]resumen!AX18</f>
        <v>0</v>
      </c>
      <c r="AY18">
        <f>+[1]resumen!AY18</f>
        <v>0</v>
      </c>
      <c r="AZ18">
        <f>+[1]resumen!AZ18</f>
        <v>0</v>
      </c>
      <c r="BA18">
        <f>+[1]resumen!BA18</f>
        <v>0</v>
      </c>
      <c r="BB18">
        <f>+[1]resumen!BB18</f>
        <v>0</v>
      </c>
      <c r="BC18">
        <f>+[1]resumen!BC18</f>
        <v>0</v>
      </c>
      <c r="BD18">
        <f>+[1]resumen!BD18</f>
        <v>0</v>
      </c>
      <c r="BE18">
        <f>+[1]resumen!BE18</f>
        <v>0</v>
      </c>
      <c r="BF18">
        <f>+[1]resumen!BF18</f>
        <v>0</v>
      </c>
      <c r="BG18">
        <f>+[1]resumen!BG18</f>
        <v>0</v>
      </c>
      <c r="BH18">
        <f>+[1]resumen!BH18</f>
        <v>0</v>
      </c>
      <c r="BI18">
        <f>+[1]resumen!BI18</f>
        <v>0</v>
      </c>
      <c r="BJ18">
        <f>+[1]resumen!BJ18</f>
        <v>0</v>
      </c>
      <c r="BK18">
        <f>+[1]resumen!BK18</f>
        <v>0</v>
      </c>
      <c r="BL18">
        <f>+[1]resumen!BL18</f>
        <v>0</v>
      </c>
      <c r="BM18">
        <f>+[1]resumen!BM18</f>
        <v>0</v>
      </c>
      <c r="BN18">
        <f>+[1]resumen!BN18</f>
        <v>0</v>
      </c>
      <c r="BO18">
        <f>+[1]resumen!BO18</f>
        <v>0</v>
      </c>
      <c r="BP18">
        <f>+[1]resumen!BP18</f>
        <v>0</v>
      </c>
      <c r="BQ18">
        <f>+[1]resumen!BQ18</f>
        <v>0</v>
      </c>
      <c r="BR18">
        <f>+[1]resumen!BR18</f>
        <v>0</v>
      </c>
      <c r="BS18">
        <f>+[1]resumen!BS18</f>
        <v>0</v>
      </c>
      <c r="BT18">
        <f>+[1]resumen!BT18</f>
        <v>0</v>
      </c>
      <c r="BU18">
        <f>+[1]resumen!BU18</f>
        <v>0</v>
      </c>
      <c r="BV18">
        <f>+[1]resumen!BV18</f>
        <v>0</v>
      </c>
      <c r="BW18">
        <f>+[1]resumen!BW18</f>
        <v>0</v>
      </c>
      <c r="BX18">
        <f>+[1]resumen!BX18</f>
        <v>0</v>
      </c>
      <c r="BY18">
        <f>+[1]resumen!BY18</f>
        <v>0</v>
      </c>
      <c r="BZ18">
        <f>+[1]resumen!BZ18</f>
        <v>0</v>
      </c>
      <c r="CA18">
        <f>+[1]resumen!CA18</f>
        <v>0</v>
      </c>
      <c r="CB18">
        <f>+[1]resumen!CB18</f>
        <v>0</v>
      </c>
      <c r="CC18">
        <f>+[1]resumen!CC18</f>
        <v>0</v>
      </c>
      <c r="CD18">
        <f>+[1]resumen!CD18</f>
        <v>0</v>
      </c>
      <c r="CE18">
        <f>+[1]resumen!CE18</f>
        <v>0</v>
      </c>
      <c r="CF18">
        <f>+[1]resumen!CF18</f>
        <v>0</v>
      </c>
      <c r="CG18">
        <f>+[1]resumen!CG18</f>
        <v>0</v>
      </c>
      <c r="CH18">
        <f>+[1]resumen!CH18</f>
        <v>0</v>
      </c>
      <c r="CI18">
        <f>+[1]resumen!CI18</f>
        <v>0</v>
      </c>
      <c r="CJ18">
        <f>+[1]resumen!CJ18</f>
        <v>0</v>
      </c>
      <c r="CK18">
        <f>+[1]resumen!CK18</f>
        <v>0</v>
      </c>
      <c r="CL18">
        <f>+[1]resumen!CL18</f>
        <v>0</v>
      </c>
      <c r="CM18">
        <f>+[1]resumen!CM18</f>
        <v>0</v>
      </c>
      <c r="CN18">
        <f>+[1]resumen!CN18</f>
        <v>0</v>
      </c>
      <c r="CO18">
        <f>+[1]resumen!CO18</f>
        <v>0</v>
      </c>
      <c r="CP18">
        <f>+[1]resumen!CP18</f>
        <v>0</v>
      </c>
      <c r="CQ18">
        <f>+[1]resumen!CQ18</f>
        <v>0</v>
      </c>
      <c r="CR18">
        <f>+[1]resumen!CR18</f>
        <v>0</v>
      </c>
      <c r="CS18">
        <f>+[1]resumen!CS18</f>
        <v>0</v>
      </c>
      <c r="CT18">
        <f>+[1]resumen!CT18</f>
        <v>0</v>
      </c>
      <c r="CU18">
        <f>+[1]resumen!CU18</f>
        <v>0</v>
      </c>
      <c r="CV18">
        <f>+[1]resumen!CV18</f>
        <v>0</v>
      </c>
      <c r="CW18">
        <f>+[1]resumen!CW18</f>
        <v>0</v>
      </c>
      <c r="CX18">
        <f>+[1]resumen!CX18</f>
        <v>0</v>
      </c>
      <c r="CY18">
        <f>+[1]resumen!CY18</f>
        <v>0</v>
      </c>
      <c r="CZ18">
        <f>+[1]resumen!CZ18</f>
        <v>0</v>
      </c>
      <c r="DA18">
        <f>+[1]resumen!DA18</f>
        <v>0</v>
      </c>
      <c r="DB18">
        <f>+[1]resumen!DB18</f>
        <v>0</v>
      </c>
      <c r="DC18">
        <f>+[1]resumen!DC18</f>
        <v>0</v>
      </c>
      <c r="DD18">
        <f>+[1]resumen!DD18</f>
        <v>0</v>
      </c>
      <c r="DE18">
        <f>+[1]resumen!DE18</f>
        <v>0</v>
      </c>
      <c r="DF18">
        <f>+[1]resumen!DF18</f>
        <v>0</v>
      </c>
      <c r="DG18">
        <f>+[1]resumen!DG18</f>
        <v>0</v>
      </c>
      <c r="DH18">
        <f>+[1]resumen!DH18</f>
        <v>0</v>
      </c>
      <c r="DI18">
        <f>+[1]resumen!DI18</f>
        <v>0</v>
      </c>
      <c r="DJ18">
        <f>+[1]resumen!DJ18</f>
        <v>0</v>
      </c>
      <c r="DK18">
        <f>+[1]resumen!DK18</f>
        <v>0</v>
      </c>
      <c r="DL18">
        <f>+[1]resumen!DL18</f>
        <v>0</v>
      </c>
      <c r="DM18">
        <f>+[1]resumen!DM18</f>
        <v>0</v>
      </c>
      <c r="DN18">
        <f>+[1]resumen!DN18</f>
        <v>0</v>
      </c>
      <c r="DO18">
        <f>+[1]resumen!DO18</f>
        <v>0</v>
      </c>
      <c r="DP18">
        <f>+[1]resumen!DP18</f>
        <v>0</v>
      </c>
      <c r="DQ18">
        <f>+[1]resumen!DQ18</f>
        <v>0</v>
      </c>
      <c r="DR18">
        <f>+[1]resumen!DR18</f>
        <v>0</v>
      </c>
      <c r="DS18">
        <f>+[1]resumen!DS18</f>
        <v>0</v>
      </c>
      <c r="DT18">
        <f>+[1]resumen!DT18</f>
        <v>0</v>
      </c>
      <c r="DU18">
        <f>+[1]resumen!DU18</f>
        <v>0</v>
      </c>
      <c r="DV18">
        <f>+[1]resumen!DV18</f>
        <v>0</v>
      </c>
      <c r="DW18">
        <f>+[1]resumen!DW18</f>
        <v>0</v>
      </c>
      <c r="DX18">
        <f>+[1]resumen!DX18</f>
        <v>0</v>
      </c>
      <c r="DY18">
        <f>+[1]resumen!DY18</f>
        <v>0</v>
      </c>
      <c r="DZ18">
        <f>+[1]resumen!DZ18</f>
        <v>0</v>
      </c>
      <c r="EA18">
        <f>+[1]resumen!EA18</f>
        <v>0</v>
      </c>
      <c r="EB18">
        <f>+[1]resumen!EB18</f>
        <v>0</v>
      </c>
      <c r="EC18">
        <f>+[1]resumen!EC18</f>
        <v>0</v>
      </c>
      <c r="ED18">
        <f>+[1]resumen!ED18</f>
        <v>0</v>
      </c>
      <c r="EE18">
        <f>+[1]resumen!EE18</f>
        <v>0</v>
      </c>
      <c r="EF18">
        <f>+[1]resumen!EF18</f>
        <v>0</v>
      </c>
      <c r="EG18">
        <f>+[1]resumen!EG18</f>
        <v>0</v>
      </c>
      <c r="EH18">
        <f>+[1]resumen!EH18</f>
        <v>0</v>
      </c>
      <c r="EI18">
        <f>+[1]resumen!EI18</f>
        <v>0</v>
      </c>
      <c r="EJ18">
        <f>+[1]resumen!EJ18</f>
        <v>0</v>
      </c>
      <c r="EK18">
        <f>+[1]resumen!EK18</f>
        <v>0</v>
      </c>
      <c r="EL18">
        <f>+[1]resumen!EL18</f>
        <v>0</v>
      </c>
      <c r="EM18">
        <f>+[1]resumen!EM18</f>
        <v>0</v>
      </c>
      <c r="EN18">
        <f>+[1]resumen!EN18</f>
        <v>0</v>
      </c>
      <c r="EO18">
        <f>+[1]resumen!EO18</f>
        <v>0</v>
      </c>
      <c r="EP18">
        <f>+[1]resumen!EP18</f>
        <v>0</v>
      </c>
      <c r="EQ18">
        <f>+[1]resumen!EQ18</f>
        <v>0</v>
      </c>
      <c r="ER18">
        <f>+[1]resumen!ER18</f>
        <v>0</v>
      </c>
      <c r="ES18">
        <f>+[1]resumen!ES18</f>
        <v>0</v>
      </c>
      <c r="ET18">
        <f>+[1]resumen!ET18</f>
        <v>0</v>
      </c>
      <c r="EU18">
        <f>+[1]resumen!EU18</f>
        <v>0</v>
      </c>
      <c r="EV18">
        <f>+[1]resumen!EV18</f>
        <v>0</v>
      </c>
      <c r="EW18">
        <f>+[1]resumen!EW18</f>
        <v>0</v>
      </c>
      <c r="EX18">
        <f>+[1]resumen!EX18</f>
        <v>0</v>
      </c>
      <c r="EY18">
        <f>+[1]resumen!EY18</f>
        <v>0</v>
      </c>
      <c r="EZ18">
        <f>+[1]resumen!EZ18</f>
        <v>0</v>
      </c>
      <c r="FA18">
        <f>+[1]resumen!FA18</f>
        <v>0</v>
      </c>
      <c r="FB18">
        <f>+[1]resumen!FB18</f>
        <v>0</v>
      </c>
      <c r="FC18">
        <f>+[1]resumen!FC18</f>
        <v>0</v>
      </c>
      <c r="FD18">
        <f>+[1]resumen!FD18</f>
        <v>0</v>
      </c>
      <c r="FE18">
        <f>+[1]resumen!FE18</f>
        <v>0</v>
      </c>
      <c r="FF18">
        <f>+[1]resumen!FF18</f>
        <v>0</v>
      </c>
      <c r="FG18">
        <f>+[1]resumen!FG18</f>
        <v>0</v>
      </c>
      <c r="FH18">
        <f>+[1]resumen!FH18</f>
        <v>0</v>
      </c>
      <c r="FI18">
        <f>+[1]resumen!FI18</f>
        <v>0</v>
      </c>
      <c r="FJ18">
        <f>+[1]resumen!FJ18</f>
        <v>0</v>
      </c>
      <c r="FK18">
        <f>+[1]resumen!FK18</f>
        <v>0</v>
      </c>
      <c r="FL18">
        <f>+[1]resumen!FL18</f>
        <v>0</v>
      </c>
      <c r="FM18">
        <f>+[1]resumen!FM18</f>
        <v>0</v>
      </c>
      <c r="FN18">
        <f>+[1]resumen!FN18</f>
        <v>0</v>
      </c>
      <c r="FO18">
        <f>+[1]resumen!FO18</f>
        <v>0</v>
      </c>
      <c r="FP18">
        <f>+[1]resumen!FP18</f>
        <v>0</v>
      </c>
      <c r="FQ18">
        <f>+[1]resumen!FQ18</f>
        <v>0</v>
      </c>
      <c r="FR18">
        <f>+[1]resumen!FR18</f>
        <v>0</v>
      </c>
      <c r="FS18">
        <f>+[1]resumen!FS18</f>
        <v>0</v>
      </c>
      <c r="FT18">
        <f>+[1]resumen!FT18</f>
        <v>0</v>
      </c>
      <c r="FU18">
        <f>+[1]resumen!FU18</f>
        <v>0</v>
      </c>
      <c r="FV18">
        <f>+[1]resumen!FV18</f>
        <v>0</v>
      </c>
      <c r="FW18">
        <f>+[1]resumen!FW18</f>
        <v>0</v>
      </c>
      <c r="FX18">
        <f>+[1]resumen!FX18</f>
        <v>0</v>
      </c>
      <c r="FY18">
        <f>+[1]resumen!FY18</f>
        <v>0</v>
      </c>
      <c r="FZ18">
        <f>+[1]resumen!FZ18</f>
        <v>0</v>
      </c>
      <c r="GA18">
        <f>+[1]resumen!GA18</f>
        <v>0</v>
      </c>
      <c r="GB18">
        <f>+[1]resumen!GB18</f>
        <v>0</v>
      </c>
      <c r="GC18">
        <f>+[1]resumen!GC18</f>
        <v>0</v>
      </c>
      <c r="GD18">
        <f>+[1]resumen!GD18</f>
        <v>0</v>
      </c>
      <c r="GE18">
        <f>+[1]resumen!GE18</f>
        <v>0</v>
      </c>
      <c r="GF18">
        <f>+[1]resumen!GF18</f>
        <v>0</v>
      </c>
      <c r="GG18">
        <f>+[1]resumen!GG18</f>
        <v>0</v>
      </c>
      <c r="GH18">
        <f>+[1]resumen!GH18</f>
        <v>0</v>
      </c>
      <c r="GI18">
        <f>+[1]resumen!GI18</f>
        <v>0</v>
      </c>
      <c r="GJ18">
        <f>+[1]resumen!GJ18</f>
        <v>0</v>
      </c>
      <c r="GK18">
        <f>+[1]resumen!GK18</f>
        <v>0</v>
      </c>
      <c r="GL18">
        <f>+[1]resumen!GL18</f>
        <v>0</v>
      </c>
      <c r="GM18">
        <f>+[1]resumen!GM18</f>
        <v>0</v>
      </c>
      <c r="GN18">
        <f>+[1]resumen!GN18</f>
        <v>0</v>
      </c>
      <c r="GO18">
        <f>+[1]resumen!GO18</f>
        <v>0</v>
      </c>
      <c r="GP18">
        <f>+[1]resumen!GP18</f>
        <v>0</v>
      </c>
      <c r="GQ18">
        <f>+[1]resumen!GQ18</f>
        <v>0</v>
      </c>
      <c r="GR18">
        <f>+[1]resumen!GR18</f>
        <v>0</v>
      </c>
      <c r="GS18">
        <f>+[1]resumen!GS18</f>
        <v>0</v>
      </c>
      <c r="GT18">
        <f>+[1]resumen!GT18</f>
        <v>0</v>
      </c>
      <c r="GU18">
        <f>+[1]resumen!GU18</f>
        <v>0</v>
      </c>
      <c r="GV18">
        <f>+[1]resumen!GV18</f>
        <v>0</v>
      </c>
      <c r="GW18">
        <f>+[1]resumen!GW18</f>
        <v>0</v>
      </c>
      <c r="GX18">
        <f>+[1]resumen!GX18</f>
        <v>0</v>
      </c>
      <c r="GY18" s="19">
        <f>+[1]resumen!GY18</f>
        <v>0</v>
      </c>
    </row>
    <row r="19" spans="1:208" x14ac:dyDescent="0.3">
      <c r="A19" s="20" t="s">
        <v>50</v>
      </c>
      <c r="B19">
        <f>+[1]resumen!B19</f>
        <v>240</v>
      </c>
      <c r="C19">
        <f>+[1]resumen!C19</f>
        <v>240</v>
      </c>
      <c r="D19">
        <f>+[1]resumen!D19</f>
        <v>240</v>
      </c>
      <c r="E19">
        <f>+[1]resumen!E19</f>
        <v>240</v>
      </c>
      <c r="F19">
        <f>+[1]resumen!F19</f>
        <v>240</v>
      </c>
      <c r="G19">
        <f>+[1]resumen!G19</f>
        <v>240</v>
      </c>
      <c r="H19">
        <f>+[1]resumen!H19</f>
        <v>240</v>
      </c>
      <c r="I19">
        <f>+[1]resumen!I19</f>
        <v>240</v>
      </c>
      <c r="J19">
        <f>+[1]resumen!J19</f>
        <v>240</v>
      </c>
      <c r="K19">
        <f>+[1]resumen!K19</f>
        <v>240</v>
      </c>
      <c r="L19">
        <f>+[1]resumen!L19</f>
        <v>240</v>
      </c>
      <c r="M19">
        <f>+[1]resumen!M19</f>
        <v>0</v>
      </c>
      <c r="N19">
        <f>+[1]resumen!N19</f>
        <v>0</v>
      </c>
      <c r="O19">
        <f>+[1]resumen!O19</f>
        <v>0</v>
      </c>
      <c r="P19">
        <f>+[1]resumen!P19</f>
        <v>0</v>
      </c>
      <c r="Q19">
        <f>+[1]resumen!Q19</f>
        <v>0</v>
      </c>
      <c r="R19">
        <f>+[1]resumen!R19</f>
        <v>0</v>
      </c>
      <c r="S19">
        <f>+[1]resumen!S19</f>
        <v>0</v>
      </c>
      <c r="T19">
        <f>+[1]resumen!T19</f>
        <v>0</v>
      </c>
      <c r="U19">
        <f>+[1]resumen!U19</f>
        <v>0</v>
      </c>
      <c r="V19">
        <f>+[1]resumen!V19</f>
        <v>0</v>
      </c>
      <c r="W19">
        <f>+[1]resumen!W19</f>
        <v>0</v>
      </c>
      <c r="X19">
        <f>+[1]resumen!X19</f>
        <v>0</v>
      </c>
      <c r="Y19">
        <f>+[1]resumen!Y19</f>
        <v>0</v>
      </c>
      <c r="Z19">
        <f>+[1]resumen!Z19</f>
        <v>0</v>
      </c>
      <c r="AA19">
        <f>+[1]resumen!AA19</f>
        <v>0</v>
      </c>
      <c r="AB19">
        <f>+[1]resumen!AB19</f>
        <v>0</v>
      </c>
      <c r="AC19">
        <f>+[1]resumen!AC19</f>
        <v>0</v>
      </c>
      <c r="AD19">
        <f>+[1]resumen!AD19</f>
        <v>0</v>
      </c>
      <c r="AE19">
        <f>+[1]resumen!AE19</f>
        <v>0</v>
      </c>
      <c r="AF19">
        <f>+[1]resumen!AF19</f>
        <v>0</v>
      </c>
      <c r="AG19">
        <f>+[1]resumen!AG19</f>
        <v>0</v>
      </c>
      <c r="AH19">
        <f>+[1]resumen!AH19</f>
        <v>0</v>
      </c>
      <c r="AI19">
        <f>+[1]resumen!AI19</f>
        <v>0</v>
      </c>
      <c r="AJ19">
        <f>+[1]resumen!AJ19</f>
        <v>0</v>
      </c>
      <c r="AK19">
        <f>+[1]resumen!AK19</f>
        <v>0</v>
      </c>
      <c r="AL19">
        <f>+[1]resumen!AL19</f>
        <v>0</v>
      </c>
      <c r="AM19">
        <f>+[1]resumen!AM19</f>
        <v>0</v>
      </c>
      <c r="AN19">
        <f>+[1]resumen!AN19</f>
        <v>0</v>
      </c>
      <c r="AO19">
        <f>+[1]resumen!AO19</f>
        <v>0</v>
      </c>
      <c r="AP19">
        <f>+[1]resumen!AP19</f>
        <v>0</v>
      </c>
      <c r="AQ19">
        <f>+[1]resumen!AQ19</f>
        <v>0</v>
      </c>
      <c r="AR19">
        <f>+[1]resumen!AR19</f>
        <v>0</v>
      </c>
      <c r="AS19">
        <f>+[1]resumen!AS19</f>
        <v>0</v>
      </c>
      <c r="AT19">
        <f>+[1]resumen!AT19</f>
        <v>0</v>
      </c>
      <c r="AU19">
        <f>+[1]resumen!AU19</f>
        <v>0</v>
      </c>
      <c r="AV19">
        <f>+[1]resumen!AV19</f>
        <v>0</v>
      </c>
      <c r="AW19">
        <f>+[1]resumen!AW19</f>
        <v>0</v>
      </c>
      <c r="AX19">
        <f>+[1]resumen!AX19</f>
        <v>0</v>
      </c>
      <c r="AY19">
        <f>+[1]resumen!AY19</f>
        <v>0</v>
      </c>
      <c r="AZ19">
        <f>+[1]resumen!AZ19</f>
        <v>0</v>
      </c>
      <c r="BA19">
        <f>+[1]resumen!BA19</f>
        <v>0</v>
      </c>
      <c r="BB19">
        <f>+[1]resumen!BB19</f>
        <v>0</v>
      </c>
      <c r="BC19">
        <f>+[1]resumen!BC19</f>
        <v>0</v>
      </c>
      <c r="BD19">
        <f>+[1]resumen!BD19</f>
        <v>0</v>
      </c>
      <c r="BE19">
        <f>+[1]resumen!BE19</f>
        <v>0</v>
      </c>
      <c r="BF19">
        <f>+[1]resumen!BF19</f>
        <v>0</v>
      </c>
      <c r="BG19">
        <f>+[1]resumen!BG19</f>
        <v>0</v>
      </c>
      <c r="BH19">
        <f>+[1]resumen!BH19</f>
        <v>0</v>
      </c>
      <c r="BI19">
        <f>+[1]resumen!BI19</f>
        <v>0</v>
      </c>
      <c r="BJ19">
        <f>+[1]resumen!BJ19</f>
        <v>0</v>
      </c>
      <c r="BK19">
        <f>+[1]resumen!BK19</f>
        <v>0</v>
      </c>
      <c r="BL19">
        <f>+[1]resumen!BL19</f>
        <v>0</v>
      </c>
      <c r="BM19">
        <f>+[1]resumen!BM19</f>
        <v>0</v>
      </c>
      <c r="BN19">
        <f>+[1]resumen!BN19</f>
        <v>0</v>
      </c>
      <c r="BO19">
        <f>+[1]resumen!BO19</f>
        <v>0</v>
      </c>
      <c r="BP19">
        <f>+[1]resumen!BP19</f>
        <v>0</v>
      </c>
      <c r="BQ19">
        <f>+[1]resumen!BQ19</f>
        <v>0</v>
      </c>
      <c r="BR19">
        <f>+[1]resumen!BR19</f>
        <v>0</v>
      </c>
      <c r="BS19">
        <f>+[1]resumen!BS19</f>
        <v>0</v>
      </c>
      <c r="BT19">
        <f>+[1]resumen!BT19</f>
        <v>0</v>
      </c>
      <c r="BU19">
        <f>+[1]resumen!BU19</f>
        <v>0</v>
      </c>
      <c r="BV19">
        <f>+[1]resumen!BV19</f>
        <v>0</v>
      </c>
      <c r="BW19">
        <f>+[1]resumen!BW19</f>
        <v>0</v>
      </c>
      <c r="BX19">
        <f>+[1]resumen!BX19</f>
        <v>0</v>
      </c>
      <c r="BY19">
        <f>+[1]resumen!BY19</f>
        <v>0</v>
      </c>
      <c r="BZ19">
        <f>+[1]resumen!BZ19</f>
        <v>0</v>
      </c>
      <c r="CA19">
        <f>+[1]resumen!CA19</f>
        <v>0</v>
      </c>
      <c r="CB19">
        <f>+[1]resumen!CB19</f>
        <v>0</v>
      </c>
      <c r="CC19">
        <f>+[1]resumen!CC19</f>
        <v>0</v>
      </c>
      <c r="CD19">
        <f>+[1]resumen!CD19</f>
        <v>0</v>
      </c>
      <c r="CE19">
        <f>+[1]resumen!CE19</f>
        <v>0</v>
      </c>
      <c r="CF19">
        <f>+[1]resumen!CF19</f>
        <v>0</v>
      </c>
      <c r="CG19">
        <f>+[1]resumen!CG19</f>
        <v>0</v>
      </c>
      <c r="CH19">
        <f>+[1]resumen!CH19</f>
        <v>0</v>
      </c>
      <c r="CI19">
        <f>+[1]resumen!CI19</f>
        <v>0</v>
      </c>
      <c r="CJ19">
        <f>+[1]resumen!CJ19</f>
        <v>0</v>
      </c>
      <c r="CK19">
        <f>+[1]resumen!CK19</f>
        <v>0</v>
      </c>
      <c r="CL19">
        <f>+[1]resumen!CL19</f>
        <v>0</v>
      </c>
      <c r="CM19">
        <f>+[1]resumen!CM19</f>
        <v>0</v>
      </c>
      <c r="CN19">
        <f>+[1]resumen!CN19</f>
        <v>0</v>
      </c>
      <c r="CO19">
        <f>+[1]resumen!CO19</f>
        <v>0</v>
      </c>
      <c r="CP19">
        <f>+[1]resumen!CP19</f>
        <v>0</v>
      </c>
      <c r="CQ19">
        <f>+[1]resumen!CQ19</f>
        <v>0</v>
      </c>
      <c r="CR19">
        <f>+[1]resumen!CR19</f>
        <v>0</v>
      </c>
      <c r="CS19">
        <f>+[1]resumen!CS19</f>
        <v>0</v>
      </c>
      <c r="CT19">
        <f>+[1]resumen!CT19</f>
        <v>0</v>
      </c>
      <c r="CU19">
        <f>+[1]resumen!CU19</f>
        <v>0</v>
      </c>
      <c r="CV19">
        <f>+[1]resumen!CV19</f>
        <v>0</v>
      </c>
      <c r="CW19">
        <f>+[1]resumen!CW19</f>
        <v>0</v>
      </c>
      <c r="CX19">
        <f>+[1]resumen!CX19</f>
        <v>0</v>
      </c>
      <c r="CY19">
        <f>+[1]resumen!CY19</f>
        <v>0</v>
      </c>
      <c r="CZ19">
        <f>+[1]resumen!CZ19</f>
        <v>0</v>
      </c>
      <c r="DA19">
        <f>+[1]resumen!DA19</f>
        <v>0</v>
      </c>
      <c r="DB19">
        <f>+[1]resumen!DB19</f>
        <v>0</v>
      </c>
      <c r="DC19">
        <f>+[1]resumen!DC19</f>
        <v>0</v>
      </c>
      <c r="DD19">
        <f>+[1]resumen!DD19</f>
        <v>0</v>
      </c>
      <c r="DE19">
        <f>+[1]resumen!DE19</f>
        <v>0</v>
      </c>
      <c r="DF19">
        <f>+[1]resumen!DF19</f>
        <v>0</v>
      </c>
      <c r="DG19">
        <f>+[1]resumen!DG19</f>
        <v>0</v>
      </c>
      <c r="DH19">
        <f>+[1]resumen!DH19</f>
        <v>0</v>
      </c>
      <c r="DI19">
        <f>+[1]resumen!DI19</f>
        <v>0</v>
      </c>
      <c r="DJ19">
        <f>+[1]resumen!DJ19</f>
        <v>0</v>
      </c>
      <c r="DK19">
        <f>+[1]resumen!DK19</f>
        <v>0</v>
      </c>
      <c r="DL19">
        <f>+[1]resumen!DL19</f>
        <v>0</v>
      </c>
      <c r="DM19">
        <f>+[1]resumen!DM19</f>
        <v>0</v>
      </c>
      <c r="DN19">
        <f>+[1]resumen!DN19</f>
        <v>0</v>
      </c>
      <c r="DO19">
        <f>+[1]resumen!DO19</f>
        <v>0</v>
      </c>
      <c r="DP19">
        <f>+[1]resumen!DP19</f>
        <v>0</v>
      </c>
      <c r="DQ19">
        <f>+[1]resumen!DQ19</f>
        <v>0</v>
      </c>
      <c r="DR19">
        <f>+[1]resumen!DR19</f>
        <v>0</v>
      </c>
      <c r="DS19">
        <f>+[1]resumen!DS19</f>
        <v>0</v>
      </c>
      <c r="DT19">
        <f>+[1]resumen!DT19</f>
        <v>0</v>
      </c>
      <c r="DU19">
        <f>+[1]resumen!DU19</f>
        <v>0</v>
      </c>
      <c r="DV19">
        <f>+[1]resumen!DV19</f>
        <v>0</v>
      </c>
      <c r="DW19">
        <f>+[1]resumen!DW19</f>
        <v>0</v>
      </c>
      <c r="DX19">
        <f>+[1]resumen!DX19</f>
        <v>0</v>
      </c>
      <c r="DY19">
        <f>+[1]resumen!DY19</f>
        <v>0</v>
      </c>
      <c r="DZ19">
        <f>+[1]resumen!DZ19</f>
        <v>0</v>
      </c>
      <c r="EA19">
        <f>+[1]resumen!EA19</f>
        <v>0</v>
      </c>
      <c r="EB19">
        <f>+[1]resumen!EB19</f>
        <v>0</v>
      </c>
      <c r="EC19">
        <f>+[1]resumen!EC19</f>
        <v>0</v>
      </c>
      <c r="ED19">
        <f>+[1]resumen!ED19</f>
        <v>0</v>
      </c>
      <c r="EE19">
        <f>+[1]resumen!EE19</f>
        <v>0</v>
      </c>
      <c r="EF19">
        <f>+[1]resumen!EF19</f>
        <v>0</v>
      </c>
      <c r="EG19">
        <f>+[1]resumen!EG19</f>
        <v>0</v>
      </c>
      <c r="EH19">
        <f>+[1]resumen!EH19</f>
        <v>0</v>
      </c>
      <c r="EI19">
        <f>+[1]resumen!EI19</f>
        <v>0</v>
      </c>
      <c r="EJ19">
        <f>+[1]resumen!EJ19</f>
        <v>0</v>
      </c>
      <c r="EK19">
        <f>+[1]resumen!EK19</f>
        <v>0</v>
      </c>
      <c r="EL19">
        <f>+[1]resumen!EL19</f>
        <v>0</v>
      </c>
      <c r="EM19">
        <f>+[1]resumen!EM19</f>
        <v>0</v>
      </c>
      <c r="EN19">
        <f>+[1]resumen!EN19</f>
        <v>0</v>
      </c>
      <c r="EO19">
        <f>+[1]resumen!EO19</f>
        <v>0</v>
      </c>
      <c r="EP19">
        <f>+[1]resumen!EP19</f>
        <v>0</v>
      </c>
      <c r="EQ19">
        <f>+[1]resumen!EQ19</f>
        <v>0</v>
      </c>
      <c r="ER19">
        <f>+[1]resumen!ER19</f>
        <v>0</v>
      </c>
      <c r="ES19">
        <f>+[1]resumen!ES19</f>
        <v>0</v>
      </c>
      <c r="ET19">
        <f>+[1]resumen!ET19</f>
        <v>0</v>
      </c>
      <c r="EU19">
        <f>+[1]resumen!EU19</f>
        <v>0</v>
      </c>
      <c r="EV19">
        <f>+[1]resumen!EV19</f>
        <v>0</v>
      </c>
      <c r="EW19">
        <f>+[1]resumen!EW19</f>
        <v>0</v>
      </c>
      <c r="EX19">
        <f>+[1]resumen!EX19</f>
        <v>0</v>
      </c>
      <c r="EY19">
        <f>+[1]resumen!EY19</f>
        <v>0</v>
      </c>
      <c r="EZ19">
        <f>+[1]resumen!EZ19</f>
        <v>0</v>
      </c>
      <c r="FA19">
        <f>+[1]resumen!FA19</f>
        <v>0</v>
      </c>
      <c r="FB19">
        <f>+[1]resumen!FB19</f>
        <v>0</v>
      </c>
      <c r="FC19">
        <f>+[1]resumen!FC19</f>
        <v>0</v>
      </c>
      <c r="FD19">
        <f>+[1]resumen!FD19</f>
        <v>0</v>
      </c>
      <c r="FE19">
        <f>+[1]resumen!FE19</f>
        <v>0</v>
      </c>
      <c r="FF19">
        <f>+[1]resumen!FF19</f>
        <v>0</v>
      </c>
      <c r="FG19">
        <f>+[1]resumen!FG19</f>
        <v>0</v>
      </c>
      <c r="FH19">
        <f>+[1]resumen!FH19</f>
        <v>0</v>
      </c>
      <c r="FI19">
        <f>+[1]resumen!FI19</f>
        <v>0</v>
      </c>
      <c r="FJ19">
        <f>+[1]resumen!FJ19</f>
        <v>0</v>
      </c>
      <c r="FK19">
        <f>+[1]resumen!FK19</f>
        <v>0</v>
      </c>
      <c r="FL19">
        <f>+[1]resumen!FL19</f>
        <v>0</v>
      </c>
      <c r="FM19">
        <f>+[1]resumen!FM19</f>
        <v>0</v>
      </c>
      <c r="FN19">
        <f>+[1]resumen!FN19</f>
        <v>0</v>
      </c>
      <c r="FO19">
        <f>+[1]resumen!FO19</f>
        <v>0</v>
      </c>
      <c r="FP19">
        <f>+[1]resumen!FP19</f>
        <v>0</v>
      </c>
      <c r="FQ19">
        <f>+[1]resumen!FQ19</f>
        <v>0</v>
      </c>
      <c r="FR19">
        <f>+[1]resumen!FR19</f>
        <v>0</v>
      </c>
      <c r="FS19">
        <f>+[1]resumen!FS19</f>
        <v>0</v>
      </c>
      <c r="FT19">
        <f>+[1]resumen!FT19</f>
        <v>0</v>
      </c>
      <c r="FU19">
        <f>+[1]resumen!FU19</f>
        <v>0</v>
      </c>
      <c r="FV19">
        <f>+[1]resumen!FV19</f>
        <v>0</v>
      </c>
      <c r="FW19">
        <f>+[1]resumen!FW19</f>
        <v>0</v>
      </c>
      <c r="FX19">
        <f>+[1]resumen!FX19</f>
        <v>0</v>
      </c>
      <c r="FY19">
        <f>+[1]resumen!FY19</f>
        <v>0</v>
      </c>
      <c r="FZ19">
        <f>+[1]resumen!FZ19</f>
        <v>0</v>
      </c>
      <c r="GA19">
        <f>+[1]resumen!GA19</f>
        <v>0</v>
      </c>
      <c r="GB19">
        <f>+[1]resumen!GB19</f>
        <v>0</v>
      </c>
      <c r="GC19">
        <f>+[1]resumen!GC19</f>
        <v>0</v>
      </c>
      <c r="GD19">
        <f>+[1]resumen!GD19</f>
        <v>0</v>
      </c>
      <c r="GE19">
        <f>+[1]resumen!GE19</f>
        <v>0</v>
      </c>
      <c r="GF19">
        <f>+[1]resumen!GF19</f>
        <v>0</v>
      </c>
      <c r="GG19">
        <f>+[1]resumen!GG19</f>
        <v>0</v>
      </c>
      <c r="GH19">
        <f>+[1]resumen!GH19</f>
        <v>0</v>
      </c>
      <c r="GI19">
        <f>+[1]resumen!GI19</f>
        <v>0</v>
      </c>
      <c r="GJ19">
        <f>+[1]resumen!GJ19</f>
        <v>0</v>
      </c>
      <c r="GK19">
        <f>+[1]resumen!GK19</f>
        <v>0</v>
      </c>
      <c r="GL19">
        <f>+[1]resumen!GL19</f>
        <v>0</v>
      </c>
      <c r="GM19">
        <f>+[1]resumen!GM19</f>
        <v>0</v>
      </c>
      <c r="GN19">
        <f>+[1]resumen!GN19</f>
        <v>0</v>
      </c>
      <c r="GO19">
        <f>+[1]resumen!GO19</f>
        <v>0</v>
      </c>
      <c r="GP19">
        <f>+[1]resumen!GP19</f>
        <v>0</v>
      </c>
      <c r="GQ19">
        <f>+[1]resumen!GQ19</f>
        <v>0</v>
      </c>
      <c r="GR19">
        <f>+[1]resumen!GR19</f>
        <v>0</v>
      </c>
      <c r="GS19">
        <f>+[1]resumen!GS19</f>
        <v>0</v>
      </c>
      <c r="GT19">
        <f>+[1]resumen!GT19</f>
        <v>0</v>
      </c>
      <c r="GU19">
        <f>+[1]resumen!GU19</f>
        <v>0</v>
      </c>
      <c r="GV19">
        <f>+[1]resumen!GV19</f>
        <v>0</v>
      </c>
      <c r="GW19">
        <f>+[1]resumen!GW19</f>
        <v>0</v>
      </c>
      <c r="GX19">
        <f>+[1]resumen!GX19</f>
        <v>0</v>
      </c>
      <c r="GY19" s="19">
        <f>+[1]resumen!GY19</f>
        <v>2640</v>
      </c>
    </row>
    <row r="20" spans="1:208" x14ac:dyDescent="0.3">
      <c r="A20" s="20" t="s">
        <v>51</v>
      </c>
      <c r="B20">
        <f>+[1]resumen!B20</f>
        <v>1</v>
      </c>
      <c r="C20">
        <f>+[1]resumen!C20</f>
        <v>2</v>
      </c>
      <c r="D20">
        <f>+[1]resumen!D20</f>
        <v>3</v>
      </c>
      <c r="E20">
        <f>+[1]resumen!E20</f>
        <v>4</v>
      </c>
      <c r="F20">
        <f>+[1]resumen!F20</f>
        <v>5</v>
      </c>
      <c r="G20">
        <f>+[1]resumen!G20</f>
        <v>6</v>
      </c>
      <c r="H20">
        <f>+[1]resumen!H20</f>
        <v>7</v>
      </c>
      <c r="I20">
        <f>+[1]resumen!I20</f>
        <v>8</v>
      </c>
      <c r="J20">
        <f>+[1]resumen!J20</f>
        <v>9</v>
      </c>
      <c r="K20">
        <f>+[1]resumen!K20</f>
        <v>10</v>
      </c>
      <c r="L20">
        <f>+[1]resumen!L20</f>
        <v>11</v>
      </c>
      <c r="M20">
        <f>+[1]resumen!M20</f>
        <v>0</v>
      </c>
      <c r="N20">
        <f>+[1]resumen!N20</f>
        <v>0</v>
      </c>
      <c r="O20">
        <f>+[1]resumen!O20</f>
        <v>0</v>
      </c>
      <c r="P20">
        <f>+[1]resumen!P20</f>
        <v>0</v>
      </c>
      <c r="Q20">
        <f>+[1]resumen!Q20</f>
        <v>0</v>
      </c>
      <c r="R20">
        <f>+[1]resumen!R20</f>
        <v>0</v>
      </c>
      <c r="S20">
        <f>+[1]resumen!S20</f>
        <v>0</v>
      </c>
      <c r="T20">
        <f>+[1]resumen!T20</f>
        <v>0</v>
      </c>
      <c r="U20">
        <f>+[1]resumen!U20</f>
        <v>0</v>
      </c>
      <c r="V20">
        <f>+[1]resumen!V20</f>
        <v>0</v>
      </c>
      <c r="W20">
        <f>+[1]resumen!W20</f>
        <v>0</v>
      </c>
      <c r="X20">
        <f>+[1]resumen!X20</f>
        <v>0</v>
      </c>
      <c r="Y20">
        <f>+[1]resumen!Y20</f>
        <v>0</v>
      </c>
      <c r="Z20">
        <f>+[1]resumen!Z20</f>
        <v>0</v>
      </c>
      <c r="AA20">
        <f>+[1]resumen!AA20</f>
        <v>0</v>
      </c>
      <c r="AB20">
        <f>+[1]resumen!AB20</f>
        <v>0</v>
      </c>
      <c r="AC20">
        <f>+[1]resumen!AC20</f>
        <v>0</v>
      </c>
      <c r="AD20">
        <f>+[1]resumen!AD20</f>
        <v>0</v>
      </c>
      <c r="AE20">
        <f>+[1]resumen!AE20</f>
        <v>0</v>
      </c>
      <c r="AF20">
        <f>+[1]resumen!AF20</f>
        <v>0</v>
      </c>
      <c r="AG20">
        <f>+[1]resumen!AG20</f>
        <v>0</v>
      </c>
      <c r="AH20">
        <f>+[1]resumen!AH20</f>
        <v>0</v>
      </c>
      <c r="AI20">
        <f>+[1]resumen!AI20</f>
        <v>0</v>
      </c>
      <c r="AJ20">
        <f>+[1]resumen!AJ20</f>
        <v>0</v>
      </c>
      <c r="AK20">
        <f>+[1]resumen!AK20</f>
        <v>0</v>
      </c>
      <c r="AL20">
        <f>+[1]resumen!AL20</f>
        <v>0</v>
      </c>
      <c r="AM20">
        <f>+[1]resumen!AM20</f>
        <v>0</v>
      </c>
      <c r="AN20">
        <f>+[1]resumen!AN20</f>
        <v>0</v>
      </c>
      <c r="AO20">
        <f>+[1]resumen!AO20</f>
        <v>0</v>
      </c>
      <c r="AP20">
        <f>+[1]resumen!AP20</f>
        <v>0</v>
      </c>
      <c r="AQ20">
        <f>+[1]resumen!AQ20</f>
        <v>0</v>
      </c>
      <c r="AR20">
        <f>+[1]resumen!AR20</f>
        <v>0</v>
      </c>
      <c r="AS20">
        <f>+[1]resumen!AS20</f>
        <v>0</v>
      </c>
      <c r="AT20">
        <f>+[1]resumen!AT20</f>
        <v>0</v>
      </c>
      <c r="AU20">
        <f>+[1]resumen!AU20</f>
        <v>0</v>
      </c>
      <c r="AV20">
        <f>+[1]resumen!AV20</f>
        <v>0</v>
      </c>
      <c r="AW20">
        <f>+[1]resumen!AW20</f>
        <v>0</v>
      </c>
      <c r="AX20">
        <f>+[1]resumen!AX20</f>
        <v>0</v>
      </c>
      <c r="AY20">
        <f>+[1]resumen!AY20</f>
        <v>0</v>
      </c>
      <c r="AZ20">
        <f>+[1]resumen!AZ20</f>
        <v>0</v>
      </c>
      <c r="BA20">
        <f>+[1]resumen!BA20</f>
        <v>0</v>
      </c>
      <c r="BB20">
        <f>+[1]resumen!BB20</f>
        <v>0</v>
      </c>
      <c r="BC20">
        <f>+[1]resumen!BC20</f>
        <v>0</v>
      </c>
      <c r="BD20">
        <f>+[1]resumen!BD20</f>
        <v>0</v>
      </c>
      <c r="BE20">
        <f>+[1]resumen!BE20</f>
        <v>0</v>
      </c>
      <c r="BF20">
        <f>+[1]resumen!BF20</f>
        <v>0</v>
      </c>
      <c r="BG20">
        <f>+[1]resumen!BG20</f>
        <v>0</v>
      </c>
      <c r="BH20">
        <f>+[1]resumen!BH20</f>
        <v>0</v>
      </c>
      <c r="BI20">
        <f>+[1]resumen!BI20</f>
        <v>0</v>
      </c>
      <c r="BJ20">
        <f>+[1]resumen!BJ20</f>
        <v>0</v>
      </c>
      <c r="BK20">
        <f>+[1]resumen!BK20</f>
        <v>0</v>
      </c>
      <c r="BL20">
        <f>+[1]resumen!BL20</f>
        <v>0</v>
      </c>
      <c r="BM20">
        <f>+[1]resumen!BM20</f>
        <v>0</v>
      </c>
      <c r="BN20">
        <f>+[1]resumen!BN20</f>
        <v>0</v>
      </c>
      <c r="BO20">
        <f>+[1]resumen!BO20</f>
        <v>0</v>
      </c>
      <c r="BP20">
        <f>+[1]resumen!BP20</f>
        <v>0</v>
      </c>
      <c r="BQ20">
        <f>+[1]resumen!BQ20</f>
        <v>0</v>
      </c>
      <c r="BR20">
        <f>+[1]resumen!BR20</f>
        <v>0</v>
      </c>
      <c r="BS20">
        <f>+[1]resumen!BS20</f>
        <v>0</v>
      </c>
      <c r="BT20">
        <f>+[1]resumen!BT20</f>
        <v>0</v>
      </c>
      <c r="BU20">
        <f>+[1]resumen!BU20</f>
        <v>0</v>
      </c>
      <c r="BV20">
        <f>+[1]resumen!BV20</f>
        <v>0</v>
      </c>
      <c r="BW20">
        <f>+[1]resumen!BW20</f>
        <v>0</v>
      </c>
      <c r="BX20">
        <f>+[1]resumen!BX20</f>
        <v>0</v>
      </c>
      <c r="BY20">
        <f>+[1]resumen!BY20</f>
        <v>0</v>
      </c>
      <c r="BZ20">
        <f>+[1]resumen!BZ20</f>
        <v>0</v>
      </c>
      <c r="CA20">
        <f>+[1]resumen!CA20</f>
        <v>0</v>
      </c>
      <c r="CB20">
        <f>+[1]resumen!CB20</f>
        <v>0</v>
      </c>
      <c r="CC20">
        <f>+[1]resumen!CC20</f>
        <v>0</v>
      </c>
      <c r="CD20">
        <f>+[1]resumen!CD20</f>
        <v>0</v>
      </c>
      <c r="CE20">
        <f>+[1]resumen!CE20</f>
        <v>0</v>
      </c>
      <c r="CF20">
        <f>+[1]resumen!CF20</f>
        <v>0</v>
      </c>
      <c r="CG20">
        <f>+[1]resumen!CG20</f>
        <v>0</v>
      </c>
      <c r="CH20">
        <f>+[1]resumen!CH20</f>
        <v>0</v>
      </c>
      <c r="CI20">
        <f>+[1]resumen!CI20</f>
        <v>0</v>
      </c>
      <c r="CJ20">
        <f>+[1]resumen!CJ20</f>
        <v>0</v>
      </c>
      <c r="CK20">
        <f>+[1]resumen!CK20</f>
        <v>0</v>
      </c>
      <c r="CL20">
        <f>+[1]resumen!CL20</f>
        <v>0</v>
      </c>
      <c r="CM20">
        <f>+[1]resumen!CM20</f>
        <v>0</v>
      </c>
      <c r="CN20">
        <f>+[1]resumen!CN20</f>
        <v>0</v>
      </c>
      <c r="CO20">
        <f>+[1]resumen!CO20</f>
        <v>0</v>
      </c>
      <c r="CP20">
        <f>+[1]resumen!CP20</f>
        <v>0</v>
      </c>
      <c r="CQ20">
        <f>+[1]resumen!CQ20</f>
        <v>0</v>
      </c>
      <c r="CR20">
        <f>+[1]resumen!CR20</f>
        <v>0</v>
      </c>
      <c r="CS20">
        <f>+[1]resumen!CS20</f>
        <v>0</v>
      </c>
      <c r="CT20">
        <f>+[1]resumen!CT20</f>
        <v>0</v>
      </c>
      <c r="CU20">
        <f>+[1]resumen!CU20</f>
        <v>0</v>
      </c>
      <c r="CV20">
        <f>+[1]resumen!CV20</f>
        <v>0</v>
      </c>
      <c r="CW20">
        <f>+[1]resumen!CW20</f>
        <v>0</v>
      </c>
      <c r="CX20">
        <f>+[1]resumen!CX20</f>
        <v>0</v>
      </c>
      <c r="CY20">
        <f>+[1]resumen!CY20</f>
        <v>0</v>
      </c>
      <c r="CZ20">
        <f>+[1]resumen!CZ20</f>
        <v>0</v>
      </c>
      <c r="DA20">
        <f>+[1]resumen!DA20</f>
        <v>0</v>
      </c>
      <c r="DB20">
        <f>+[1]resumen!DB20</f>
        <v>0</v>
      </c>
      <c r="DC20">
        <f>+[1]resumen!DC20</f>
        <v>0</v>
      </c>
      <c r="DD20">
        <f>+[1]resumen!DD20</f>
        <v>0</v>
      </c>
      <c r="DE20">
        <f>+[1]resumen!DE20</f>
        <v>0</v>
      </c>
      <c r="DF20">
        <f>+[1]resumen!DF20</f>
        <v>0</v>
      </c>
      <c r="DG20">
        <f>+[1]resumen!DG20</f>
        <v>0</v>
      </c>
      <c r="DH20">
        <f>+[1]resumen!DH20</f>
        <v>0</v>
      </c>
      <c r="DI20">
        <f>+[1]resumen!DI20</f>
        <v>0</v>
      </c>
      <c r="DJ20">
        <f>+[1]resumen!DJ20</f>
        <v>0</v>
      </c>
      <c r="DK20">
        <f>+[1]resumen!DK20</f>
        <v>0</v>
      </c>
      <c r="DL20">
        <f>+[1]resumen!DL20</f>
        <v>0</v>
      </c>
      <c r="DM20">
        <f>+[1]resumen!DM20</f>
        <v>0</v>
      </c>
      <c r="DN20">
        <f>+[1]resumen!DN20</f>
        <v>0</v>
      </c>
      <c r="DO20">
        <f>+[1]resumen!DO20</f>
        <v>0</v>
      </c>
      <c r="DP20">
        <f>+[1]resumen!DP20</f>
        <v>0</v>
      </c>
      <c r="DQ20">
        <f>+[1]resumen!DQ20</f>
        <v>0</v>
      </c>
      <c r="DR20">
        <f>+[1]resumen!DR20</f>
        <v>0</v>
      </c>
      <c r="DS20">
        <f>+[1]resumen!DS20</f>
        <v>0</v>
      </c>
      <c r="DT20">
        <f>+[1]resumen!DT20</f>
        <v>0</v>
      </c>
      <c r="DU20">
        <f>+[1]resumen!DU20</f>
        <v>0</v>
      </c>
      <c r="DV20">
        <f>+[1]resumen!DV20</f>
        <v>0</v>
      </c>
      <c r="DW20">
        <f>+[1]resumen!DW20</f>
        <v>0</v>
      </c>
      <c r="DX20">
        <f>+[1]resumen!DX20</f>
        <v>0</v>
      </c>
      <c r="DY20">
        <f>+[1]resumen!DY20</f>
        <v>0</v>
      </c>
      <c r="DZ20">
        <f>+[1]resumen!DZ20</f>
        <v>0</v>
      </c>
      <c r="EA20">
        <f>+[1]resumen!EA20</f>
        <v>0</v>
      </c>
      <c r="EB20">
        <f>+[1]resumen!EB20</f>
        <v>0</v>
      </c>
      <c r="EC20">
        <f>+[1]resumen!EC20</f>
        <v>0</v>
      </c>
      <c r="ED20">
        <f>+[1]resumen!ED20</f>
        <v>0</v>
      </c>
      <c r="EE20">
        <f>+[1]resumen!EE20</f>
        <v>0</v>
      </c>
      <c r="EF20">
        <f>+[1]resumen!EF20</f>
        <v>0</v>
      </c>
      <c r="EG20">
        <f>+[1]resumen!EG20</f>
        <v>0</v>
      </c>
      <c r="EH20">
        <f>+[1]resumen!EH20</f>
        <v>0</v>
      </c>
      <c r="EI20">
        <f>+[1]resumen!EI20</f>
        <v>0</v>
      </c>
      <c r="EJ20">
        <f>+[1]resumen!EJ20</f>
        <v>0</v>
      </c>
      <c r="EK20">
        <f>+[1]resumen!EK20</f>
        <v>0</v>
      </c>
      <c r="EL20">
        <f>+[1]resumen!EL20</f>
        <v>0</v>
      </c>
      <c r="EM20">
        <f>+[1]resumen!EM20</f>
        <v>0</v>
      </c>
      <c r="EN20">
        <f>+[1]resumen!EN20</f>
        <v>0</v>
      </c>
      <c r="EO20">
        <f>+[1]resumen!EO20</f>
        <v>0</v>
      </c>
      <c r="EP20">
        <f>+[1]resumen!EP20</f>
        <v>0</v>
      </c>
      <c r="EQ20">
        <f>+[1]resumen!EQ20</f>
        <v>0</v>
      </c>
      <c r="ER20">
        <f>+[1]resumen!ER20</f>
        <v>0</v>
      </c>
      <c r="ES20">
        <f>+[1]resumen!ES20</f>
        <v>0</v>
      </c>
      <c r="ET20">
        <f>+[1]resumen!ET20</f>
        <v>0</v>
      </c>
      <c r="EU20">
        <f>+[1]resumen!EU20</f>
        <v>0</v>
      </c>
      <c r="EV20">
        <f>+[1]resumen!EV20</f>
        <v>0</v>
      </c>
      <c r="EW20">
        <f>+[1]resumen!EW20</f>
        <v>0</v>
      </c>
      <c r="EX20">
        <f>+[1]resumen!EX20</f>
        <v>0</v>
      </c>
      <c r="EY20">
        <f>+[1]resumen!EY20</f>
        <v>0</v>
      </c>
      <c r="EZ20">
        <f>+[1]resumen!EZ20</f>
        <v>0</v>
      </c>
      <c r="FA20">
        <f>+[1]resumen!FA20</f>
        <v>0</v>
      </c>
      <c r="FB20">
        <f>+[1]resumen!FB20</f>
        <v>0</v>
      </c>
      <c r="FC20">
        <f>+[1]resumen!FC20</f>
        <v>0</v>
      </c>
      <c r="FD20">
        <f>+[1]resumen!FD20</f>
        <v>0</v>
      </c>
      <c r="FE20">
        <f>+[1]resumen!FE20</f>
        <v>0</v>
      </c>
      <c r="FF20">
        <f>+[1]resumen!FF20</f>
        <v>0</v>
      </c>
      <c r="FG20">
        <f>+[1]resumen!FG20</f>
        <v>0</v>
      </c>
      <c r="FH20">
        <f>+[1]resumen!FH20</f>
        <v>0</v>
      </c>
      <c r="FI20">
        <f>+[1]resumen!FI20</f>
        <v>0</v>
      </c>
      <c r="FJ20">
        <f>+[1]resumen!FJ20</f>
        <v>0</v>
      </c>
      <c r="FK20">
        <f>+[1]resumen!FK20</f>
        <v>0</v>
      </c>
      <c r="FL20">
        <f>+[1]resumen!FL20</f>
        <v>0</v>
      </c>
      <c r="FM20">
        <f>+[1]resumen!FM20</f>
        <v>0</v>
      </c>
      <c r="FN20">
        <f>+[1]resumen!FN20</f>
        <v>0</v>
      </c>
      <c r="FO20">
        <f>+[1]resumen!FO20</f>
        <v>0</v>
      </c>
      <c r="FP20">
        <f>+[1]resumen!FP20</f>
        <v>0</v>
      </c>
      <c r="FQ20">
        <f>+[1]resumen!FQ20</f>
        <v>0</v>
      </c>
      <c r="FR20">
        <f>+[1]resumen!FR20</f>
        <v>0</v>
      </c>
      <c r="FS20">
        <f>+[1]resumen!FS20</f>
        <v>0</v>
      </c>
      <c r="FT20">
        <f>+[1]resumen!FT20</f>
        <v>0</v>
      </c>
      <c r="FU20">
        <f>+[1]resumen!FU20</f>
        <v>0</v>
      </c>
      <c r="FV20">
        <f>+[1]resumen!FV20</f>
        <v>0</v>
      </c>
      <c r="FW20">
        <f>+[1]resumen!FW20</f>
        <v>0</v>
      </c>
      <c r="FX20">
        <f>+[1]resumen!FX20</f>
        <v>0</v>
      </c>
      <c r="FY20">
        <f>+[1]resumen!FY20</f>
        <v>0</v>
      </c>
      <c r="FZ20">
        <f>+[1]resumen!FZ20</f>
        <v>0</v>
      </c>
      <c r="GA20">
        <f>+[1]resumen!GA20</f>
        <v>0</v>
      </c>
      <c r="GB20">
        <f>+[1]resumen!GB20</f>
        <v>0</v>
      </c>
      <c r="GC20">
        <f>+[1]resumen!GC20</f>
        <v>0</v>
      </c>
      <c r="GD20">
        <f>+[1]resumen!GD20</f>
        <v>0</v>
      </c>
      <c r="GE20">
        <f>+[1]resumen!GE20</f>
        <v>0</v>
      </c>
      <c r="GF20">
        <f>+[1]resumen!GF20</f>
        <v>0</v>
      </c>
      <c r="GG20">
        <f>+[1]resumen!GG20</f>
        <v>0</v>
      </c>
      <c r="GH20">
        <f>+[1]resumen!GH20</f>
        <v>0</v>
      </c>
      <c r="GI20">
        <f>+[1]resumen!GI20</f>
        <v>0</v>
      </c>
      <c r="GJ20">
        <f>+[1]resumen!GJ20</f>
        <v>0</v>
      </c>
      <c r="GK20">
        <f>+[1]resumen!GK20</f>
        <v>0</v>
      </c>
      <c r="GL20">
        <f>+[1]resumen!GL20</f>
        <v>0</v>
      </c>
      <c r="GM20">
        <f>+[1]resumen!GM20</f>
        <v>0</v>
      </c>
      <c r="GN20">
        <f>+[1]resumen!GN20</f>
        <v>0</v>
      </c>
      <c r="GO20">
        <f>+[1]resumen!GO20</f>
        <v>0</v>
      </c>
      <c r="GP20">
        <f>+[1]resumen!GP20</f>
        <v>0</v>
      </c>
      <c r="GQ20">
        <f>+[1]resumen!GQ20</f>
        <v>0</v>
      </c>
      <c r="GR20">
        <f>+[1]resumen!GR20</f>
        <v>0</v>
      </c>
      <c r="GS20">
        <f>+[1]resumen!GS20</f>
        <v>0</v>
      </c>
      <c r="GT20">
        <f>+[1]resumen!GT20</f>
        <v>0</v>
      </c>
      <c r="GU20">
        <f>+[1]resumen!GU20</f>
        <v>0</v>
      </c>
      <c r="GV20">
        <f>+[1]resumen!GV20</f>
        <v>0</v>
      </c>
      <c r="GW20">
        <f>+[1]resumen!GW20</f>
        <v>0</v>
      </c>
      <c r="GX20">
        <f>+[1]resumen!GX20</f>
        <v>0</v>
      </c>
      <c r="GY20" s="19">
        <f>+[1]resumen!GY20</f>
        <v>0</v>
      </c>
    </row>
    <row r="21" spans="1:208" x14ac:dyDescent="0.3">
      <c r="A21" s="20" t="s">
        <v>52</v>
      </c>
      <c r="B21">
        <f>+[1]resumen!B21</f>
        <v>40963</v>
      </c>
      <c r="C21">
        <f>+[1]resumen!C21</f>
        <v>40963</v>
      </c>
      <c r="D21">
        <f>+[1]resumen!D21</f>
        <v>40963</v>
      </c>
      <c r="E21">
        <f>+[1]resumen!E21</f>
        <v>40963</v>
      </c>
      <c r="F21">
        <f>+[1]resumen!F21</f>
        <v>40963</v>
      </c>
      <c r="G21">
        <f>+[1]resumen!G21</f>
        <v>40963</v>
      </c>
      <c r="H21">
        <f>+[1]resumen!H21</f>
        <v>40963</v>
      </c>
      <c r="I21">
        <f>+[1]resumen!I21</f>
        <v>40963</v>
      </c>
      <c r="J21">
        <f>+[1]resumen!J21</f>
        <v>40963</v>
      </c>
      <c r="K21">
        <f>+[1]resumen!K21</f>
        <v>40963</v>
      </c>
      <c r="L21">
        <f>+[1]resumen!L21</f>
        <v>40963</v>
      </c>
      <c r="M21">
        <f>+[1]resumen!M21</f>
        <v>0</v>
      </c>
      <c r="N21">
        <f>+[1]resumen!N21</f>
        <v>0</v>
      </c>
      <c r="O21">
        <f>+[1]resumen!O21</f>
        <v>0</v>
      </c>
      <c r="P21">
        <f>+[1]resumen!P21</f>
        <v>0</v>
      </c>
      <c r="Q21">
        <f>+[1]resumen!Q21</f>
        <v>0</v>
      </c>
      <c r="R21">
        <f>+[1]resumen!R21</f>
        <v>0</v>
      </c>
      <c r="S21">
        <f>+[1]resumen!S21</f>
        <v>0</v>
      </c>
      <c r="T21">
        <f>+[1]resumen!T21</f>
        <v>0</v>
      </c>
      <c r="U21">
        <f>+[1]resumen!U21</f>
        <v>0</v>
      </c>
      <c r="V21">
        <f>+[1]resumen!V21</f>
        <v>0</v>
      </c>
      <c r="W21">
        <f>+[1]resumen!W21</f>
        <v>0</v>
      </c>
      <c r="X21">
        <f>+[1]resumen!X21</f>
        <v>0</v>
      </c>
      <c r="Y21">
        <f>+[1]resumen!Y21</f>
        <v>0</v>
      </c>
      <c r="Z21">
        <f>+[1]resumen!Z21</f>
        <v>0</v>
      </c>
      <c r="AA21">
        <f>+[1]resumen!AA21</f>
        <v>0</v>
      </c>
      <c r="AB21">
        <f>+[1]resumen!AB21</f>
        <v>0</v>
      </c>
      <c r="AC21">
        <f>+[1]resumen!AC21</f>
        <v>0</v>
      </c>
      <c r="AD21">
        <f>+[1]resumen!AD21</f>
        <v>0</v>
      </c>
      <c r="AE21">
        <f>+[1]resumen!AE21</f>
        <v>0</v>
      </c>
      <c r="AF21">
        <f>+[1]resumen!AF21</f>
        <v>0</v>
      </c>
      <c r="AG21">
        <f>+[1]resumen!AG21</f>
        <v>0</v>
      </c>
      <c r="AH21">
        <f>+[1]resumen!AH21</f>
        <v>0</v>
      </c>
      <c r="AI21">
        <f>+[1]resumen!AI21</f>
        <v>0</v>
      </c>
      <c r="AJ21">
        <f>+[1]resumen!AJ21</f>
        <v>0</v>
      </c>
      <c r="AK21">
        <f>+[1]resumen!AK21</f>
        <v>0</v>
      </c>
      <c r="AL21">
        <f>+[1]resumen!AL21</f>
        <v>0</v>
      </c>
      <c r="AM21">
        <f>+[1]resumen!AM21</f>
        <v>0</v>
      </c>
      <c r="AN21">
        <f>+[1]resumen!AN21</f>
        <v>0</v>
      </c>
      <c r="AO21">
        <f>+[1]resumen!AO21</f>
        <v>0</v>
      </c>
      <c r="AP21">
        <f>+[1]resumen!AP21</f>
        <v>0</v>
      </c>
      <c r="AQ21">
        <f>+[1]resumen!AQ21</f>
        <v>0</v>
      </c>
      <c r="AR21">
        <f>+[1]resumen!AR21</f>
        <v>0</v>
      </c>
      <c r="AS21">
        <f>+[1]resumen!AS21</f>
        <v>0</v>
      </c>
      <c r="AT21">
        <f>+[1]resumen!AT21</f>
        <v>0</v>
      </c>
      <c r="AU21">
        <f>+[1]resumen!AU21</f>
        <v>0</v>
      </c>
      <c r="AV21">
        <f>+[1]resumen!AV21</f>
        <v>0</v>
      </c>
      <c r="AW21">
        <f>+[1]resumen!AW21</f>
        <v>0</v>
      </c>
      <c r="AX21">
        <f>+[1]resumen!AX21</f>
        <v>0</v>
      </c>
      <c r="AY21">
        <f>+[1]resumen!AY21</f>
        <v>0</v>
      </c>
      <c r="AZ21">
        <f>+[1]resumen!AZ21</f>
        <v>0</v>
      </c>
      <c r="BA21">
        <f>+[1]resumen!BA21</f>
        <v>0</v>
      </c>
      <c r="BB21">
        <f>+[1]resumen!BB21</f>
        <v>0</v>
      </c>
      <c r="BC21">
        <f>+[1]resumen!BC21</f>
        <v>0</v>
      </c>
      <c r="BD21">
        <f>+[1]resumen!BD21</f>
        <v>0</v>
      </c>
      <c r="BE21">
        <f>+[1]resumen!BE21</f>
        <v>0</v>
      </c>
      <c r="BF21">
        <f>+[1]resumen!BF21</f>
        <v>0</v>
      </c>
      <c r="BG21">
        <f>+[1]resumen!BG21</f>
        <v>0</v>
      </c>
      <c r="BH21">
        <f>+[1]resumen!BH21</f>
        <v>0</v>
      </c>
      <c r="BI21">
        <f>+[1]resumen!BI21</f>
        <v>0</v>
      </c>
      <c r="BJ21">
        <f>+[1]resumen!BJ21</f>
        <v>0</v>
      </c>
      <c r="BK21">
        <f>+[1]resumen!BK21</f>
        <v>0</v>
      </c>
      <c r="BL21">
        <f>+[1]resumen!BL21</f>
        <v>0</v>
      </c>
      <c r="BM21">
        <f>+[1]resumen!BM21</f>
        <v>0</v>
      </c>
      <c r="BN21">
        <f>+[1]resumen!BN21</f>
        <v>0</v>
      </c>
      <c r="BO21">
        <f>+[1]resumen!BO21</f>
        <v>0</v>
      </c>
      <c r="BP21">
        <f>+[1]resumen!BP21</f>
        <v>0</v>
      </c>
      <c r="BQ21">
        <f>+[1]resumen!BQ21</f>
        <v>0</v>
      </c>
      <c r="BR21">
        <f>+[1]resumen!BR21</f>
        <v>0</v>
      </c>
      <c r="BS21">
        <f>+[1]resumen!BS21</f>
        <v>0</v>
      </c>
      <c r="BT21">
        <f>+[1]resumen!BT21</f>
        <v>0</v>
      </c>
      <c r="BU21">
        <f>+[1]resumen!BU21</f>
        <v>0</v>
      </c>
      <c r="BV21">
        <f>+[1]resumen!BV21</f>
        <v>0</v>
      </c>
      <c r="BW21">
        <f>+[1]resumen!BW21</f>
        <v>0</v>
      </c>
      <c r="BX21">
        <f>+[1]resumen!BX21</f>
        <v>0</v>
      </c>
      <c r="BY21">
        <f>+[1]resumen!BY21</f>
        <v>0</v>
      </c>
      <c r="BZ21">
        <f>+[1]resumen!BZ21</f>
        <v>0</v>
      </c>
      <c r="CA21">
        <f>+[1]resumen!CA21</f>
        <v>0</v>
      </c>
      <c r="CB21">
        <f>+[1]resumen!CB21</f>
        <v>0</v>
      </c>
      <c r="CC21">
        <f>+[1]resumen!CC21</f>
        <v>0</v>
      </c>
      <c r="CD21">
        <f>+[1]resumen!CD21</f>
        <v>0</v>
      </c>
      <c r="CE21">
        <f>+[1]resumen!CE21</f>
        <v>0</v>
      </c>
      <c r="CF21">
        <f>+[1]resumen!CF21</f>
        <v>0</v>
      </c>
      <c r="CG21">
        <f>+[1]resumen!CG21</f>
        <v>0</v>
      </c>
      <c r="CH21">
        <f>+[1]resumen!CH21</f>
        <v>0</v>
      </c>
      <c r="CI21">
        <f>+[1]resumen!CI21</f>
        <v>0</v>
      </c>
      <c r="CJ21">
        <f>+[1]resumen!CJ21</f>
        <v>0</v>
      </c>
      <c r="CK21">
        <f>+[1]resumen!CK21</f>
        <v>0</v>
      </c>
      <c r="CL21">
        <f>+[1]resumen!CL21</f>
        <v>0</v>
      </c>
      <c r="CM21">
        <f>+[1]resumen!CM21</f>
        <v>0</v>
      </c>
      <c r="CN21">
        <f>+[1]resumen!CN21</f>
        <v>0</v>
      </c>
      <c r="CO21">
        <f>+[1]resumen!CO21</f>
        <v>0</v>
      </c>
      <c r="CP21">
        <f>+[1]resumen!CP21</f>
        <v>0</v>
      </c>
      <c r="CQ21">
        <f>+[1]resumen!CQ21</f>
        <v>0</v>
      </c>
      <c r="CR21">
        <f>+[1]resumen!CR21</f>
        <v>0</v>
      </c>
      <c r="CS21">
        <f>+[1]resumen!CS21</f>
        <v>0</v>
      </c>
      <c r="CT21">
        <f>+[1]resumen!CT21</f>
        <v>0</v>
      </c>
      <c r="CU21">
        <f>+[1]resumen!CU21</f>
        <v>0</v>
      </c>
      <c r="CV21">
        <f>+[1]resumen!CV21</f>
        <v>0</v>
      </c>
      <c r="CW21">
        <f>+[1]resumen!CW21</f>
        <v>0</v>
      </c>
      <c r="CX21">
        <f>+[1]resumen!CX21</f>
        <v>0</v>
      </c>
      <c r="CY21">
        <f>+[1]resumen!CY21</f>
        <v>0</v>
      </c>
      <c r="CZ21">
        <f>+[1]resumen!CZ21</f>
        <v>0</v>
      </c>
      <c r="DA21">
        <f>+[1]resumen!DA21</f>
        <v>0</v>
      </c>
      <c r="DB21">
        <f>+[1]resumen!DB21</f>
        <v>0</v>
      </c>
      <c r="DC21">
        <f>+[1]resumen!DC21</f>
        <v>0</v>
      </c>
      <c r="DD21">
        <f>+[1]resumen!DD21</f>
        <v>0</v>
      </c>
      <c r="DE21">
        <f>+[1]resumen!DE21</f>
        <v>0</v>
      </c>
      <c r="DF21">
        <f>+[1]resumen!DF21</f>
        <v>0</v>
      </c>
      <c r="DG21">
        <f>+[1]resumen!DG21</f>
        <v>0</v>
      </c>
      <c r="DH21">
        <f>+[1]resumen!DH21</f>
        <v>0</v>
      </c>
      <c r="DI21">
        <f>+[1]resumen!DI21</f>
        <v>0</v>
      </c>
      <c r="DJ21">
        <f>+[1]resumen!DJ21</f>
        <v>0</v>
      </c>
      <c r="DK21">
        <f>+[1]resumen!DK21</f>
        <v>0</v>
      </c>
      <c r="DL21">
        <f>+[1]resumen!DL21</f>
        <v>0</v>
      </c>
      <c r="DM21">
        <f>+[1]resumen!DM21</f>
        <v>0</v>
      </c>
      <c r="DN21">
        <f>+[1]resumen!DN21</f>
        <v>0</v>
      </c>
      <c r="DO21">
        <f>+[1]resumen!DO21</f>
        <v>0</v>
      </c>
      <c r="DP21">
        <f>+[1]resumen!DP21</f>
        <v>0</v>
      </c>
      <c r="DQ21">
        <f>+[1]resumen!DQ21</f>
        <v>0</v>
      </c>
      <c r="DR21">
        <f>+[1]resumen!DR21</f>
        <v>0</v>
      </c>
      <c r="DS21">
        <f>+[1]resumen!DS21</f>
        <v>0</v>
      </c>
      <c r="DT21">
        <f>+[1]resumen!DT21</f>
        <v>0</v>
      </c>
      <c r="DU21">
        <f>+[1]resumen!DU21</f>
        <v>0</v>
      </c>
      <c r="DV21">
        <f>+[1]resumen!DV21</f>
        <v>0</v>
      </c>
      <c r="DW21">
        <f>+[1]resumen!DW21</f>
        <v>0</v>
      </c>
      <c r="DX21">
        <f>+[1]resumen!DX21</f>
        <v>0</v>
      </c>
      <c r="DY21">
        <f>+[1]resumen!DY21</f>
        <v>0</v>
      </c>
      <c r="DZ21">
        <f>+[1]resumen!DZ21</f>
        <v>0</v>
      </c>
      <c r="EA21">
        <f>+[1]resumen!EA21</f>
        <v>0</v>
      </c>
      <c r="EB21">
        <f>+[1]resumen!EB21</f>
        <v>0</v>
      </c>
      <c r="EC21">
        <f>+[1]resumen!EC21</f>
        <v>0</v>
      </c>
      <c r="ED21">
        <f>+[1]resumen!ED21</f>
        <v>0</v>
      </c>
      <c r="EE21">
        <f>+[1]resumen!EE21</f>
        <v>0</v>
      </c>
      <c r="EF21">
        <f>+[1]resumen!EF21</f>
        <v>0</v>
      </c>
      <c r="EG21">
        <f>+[1]resumen!EG21</f>
        <v>0</v>
      </c>
      <c r="EH21">
        <f>+[1]resumen!EH21</f>
        <v>0</v>
      </c>
      <c r="EI21">
        <f>+[1]resumen!EI21</f>
        <v>0</v>
      </c>
      <c r="EJ21">
        <f>+[1]resumen!EJ21</f>
        <v>0</v>
      </c>
      <c r="EK21">
        <f>+[1]resumen!EK21</f>
        <v>0</v>
      </c>
      <c r="EL21">
        <f>+[1]resumen!EL21</f>
        <v>0</v>
      </c>
      <c r="EM21">
        <f>+[1]resumen!EM21</f>
        <v>0</v>
      </c>
      <c r="EN21">
        <f>+[1]resumen!EN21</f>
        <v>0</v>
      </c>
      <c r="EO21">
        <f>+[1]resumen!EO21</f>
        <v>0</v>
      </c>
      <c r="EP21">
        <f>+[1]resumen!EP21</f>
        <v>0</v>
      </c>
      <c r="EQ21">
        <f>+[1]resumen!EQ21</f>
        <v>0</v>
      </c>
      <c r="ER21">
        <f>+[1]resumen!ER21</f>
        <v>0</v>
      </c>
      <c r="ES21">
        <f>+[1]resumen!ES21</f>
        <v>0</v>
      </c>
      <c r="ET21">
        <f>+[1]resumen!ET21</f>
        <v>0</v>
      </c>
      <c r="EU21">
        <f>+[1]resumen!EU21</f>
        <v>0</v>
      </c>
      <c r="EV21">
        <f>+[1]resumen!EV21</f>
        <v>0</v>
      </c>
      <c r="EW21">
        <f>+[1]resumen!EW21</f>
        <v>0</v>
      </c>
      <c r="EX21">
        <f>+[1]resumen!EX21</f>
        <v>0</v>
      </c>
      <c r="EY21">
        <f>+[1]resumen!EY21</f>
        <v>0</v>
      </c>
      <c r="EZ21">
        <f>+[1]resumen!EZ21</f>
        <v>0</v>
      </c>
      <c r="FA21">
        <f>+[1]resumen!FA21</f>
        <v>0</v>
      </c>
      <c r="FB21">
        <f>+[1]resumen!FB21</f>
        <v>0</v>
      </c>
      <c r="FC21">
        <f>+[1]resumen!FC21</f>
        <v>0</v>
      </c>
      <c r="FD21">
        <f>+[1]resumen!FD21</f>
        <v>0</v>
      </c>
      <c r="FE21">
        <f>+[1]resumen!FE21</f>
        <v>0</v>
      </c>
      <c r="FF21">
        <f>+[1]resumen!FF21</f>
        <v>0</v>
      </c>
      <c r="FG21">
        <f>+[1]resumen!FG21</f>
        <v>0</v>
      </c>
      <c r="FH21">
        <f>+[1]resumen!FH21</f>
        <v>0</v>
      </c>
      <c r="FI21">
        <f>+[1]resumen!FI21</f>
        <v>0</v>
      </c>
      <c r="FJ21">
        <f>+[1]resumen!FJ21</f>
        <v>0</v>
      </c>
      <c r="FK21">
        <f>+[1]resumen!FK21</f>
        <v>0</v>
      </c>
      <c r="FL21">
        <f>+[1]resumen!FL21</f>
        <v>0</v>
      </c>
      <c r="FM21">
        <f>+[1]resumen!FM21</f>
        <v>0</v>
      </c>
      <c r="FN21">
        <f>+[1]resumen!FN21</f>
        <v>0</v>
      </c>
      <c r="FO21">
        <f>+[1]resumen!FO21</f>
        <v>0</v>
      </c>
      <c r="FP21">
        <f>+[1]resumen!FP21</f>
        <v>0</v>
      </c>
      <c r="FQ21">
        <f>+[1]resumen!FQ21</f>
        <v>0</v>
      </c>
      <c r="FR21">
        <f>+[1]resumen!FR21</f>
        <v>0</v>
      </c>
      <c r="FS21">
        <f>+[1]resumen!FS21</f>
        <v>0</v>
      </c>
      <c r="FT21">
        <f>+[1]resumen!FT21</f>
        <v>0</v>
      </c>
      <c r="FU21">
        <f>+[1]resumen!FU21</f>
        <v>0</v>
      </c>
      <c r="FV21">
        <f>+[1]resumen!FV21</f>
        <v>0</v>
      </c>
      <c r="FW21">
        <f>+[1]resumen!FW21</f>
        <v>0</v>
      </c>
      <c r="FX21">
        <f>+[1]resumen!FX21</f>
        <v>0</v>
      </c>
      <c r="FY21">
        <f>+[1]resumen!FY21</f>
        <v>0</v>
      </c>
      <c r="FZ21">
        <f>+[1]resumen!FZ21</f>
        <v>0</v>
      </c>
      <c r="GA21">
        <f>+[1]resumen!GA21</f>
        <v>0</v>
      </c>
      <c r="GB21">
        <f>+[1]resumen!GB21</f>
        <v>0</v>
      </c>
      <c r="GC21">
        <f>+[1]resumen!GC21</f>
        <v>0</v>
      </c>
      <c r="GD21">
        <f>+[1]resumen!GD21</f>
        <v>0</v>
      </c>
      <c r="GE21">
        <f>+[1]resumen!GE21</f>
        <v>0</v>
      </c>
      <c r="GF21">
        <f>+[1]resumen!GF21</f>
        <v>0</v>
      </c>
      <c r="GG21">
        <f>+[1]resumen!GG21</f>
        <v>0</v>
      </c>
      <c r="GH21">
        <f>+[1]resumen!GH21</f>
        <v>0</v>
      </c>
      <c r="GI21">
        <f>+[1]resumen!GI21</f>
        <v>0</v>
      </c>
      <c r="GJ21">
        <f>+[1]resumen!GJ21</f>
        <v>0</v>
      </c>
      <c r="GK21">
        <f>+[1]resumen!GK21</f>
        <v>0</v>
      </c>
      <c r="GL21">
        <f>+[1]resumen!GL21</f>
        <v>0</v>
      </c>
      <c r="GM21">
        <f>+[1]resumen!GM21</f>
        <v>0</v>
      </c>
      <c r="GN21">
        <f>+[1]resumen!GN21</f>
        <v>0</v>
      </c>
      <c r="GO21">
        <f>+[1]resumen!GO21</f>
        <v>0</v>
      </c>
      <c r="GP21">
        <f>+[1]resumen!GP21</f>
        <v>0</v>
      </c>
      <c r="GQ21">
        <f>+[1]resumen!GQ21</f>
        <v>0</v>
      </c>
      <c r="GR21">
        <f>+[1]resumen!GR21</f>
        <v>0</v>
      </c>
      <c r="GS21">
        <f>+[1]resumen!GS21</f>
        <v>0</v>
      </c>
      <c r="GT21">
        <f>+[1]resumen!GT21</f>
        <v>0</v>
      </c>
      <c r="GU21">
        <f>+[1]resumen!GU21</f>
        <v>0</v>
      </c>
      <c r="GV21">
        <f>+[1]resumen!GV21</f>
        <v>0</v>
      </c>
      <c r="GW21">
        <f>+[1]resumen!GW21</f>
        <v>0</v>
      </c>
      <c r="GX21">
        <f>+[1]resumen!GX21</f>
        <v>0</v>
      </c>
      <c r="GY21" s="19">
        <f>+[1]resumen!GY21</f>
        <v>450593</v>
      </c>
    </row>
    <row r="22" spans="1:208" x14ac:dyDescent="0.3">
      <c r="A22" s="20" t="s">
        <v>53</v>
      </c>
      <c r="B22" t="str">
        <f>+[1]resumen!B22</f>
        <v>M-ALTO</v>
      </c>
      <c r="C22" t="str">
        <f>+[1]resumen!C22</f>
        <v>M-ALTO</v>
      </c>
      <c r="D22" t="str">
        <f>+[1]resumen!D22</f>
        <v>M-ALTO</v>
      </c>
      <c r="E22" t="str">
        <f>+[1]resumen!E22</f>
        <v>M-ALTO</v>
      </c>
      <c r="F22" t="str">
        <f>+[1]resumen!F22</f>
        <v>M-ALTO</v>
      </c>
      <c r="G22" t="str">
        <f>+[1]resumen!G22</f>
        <v>M-ALTO</v>
      </c>
      <c r="H22" t="str">
        <f>+[1]resumen!H22</f>
        <v>M-ALTO</v>
      </c>
      <c r="I22" t="str">
        <f>+[1]resumen!I22</f>
        <v>M-ALTO</v>
      </c>
      <c r="J22" t="str">
        <f>+[1]resumen!J22</f>
        <v>M-ALTO</v>
      </c>
      <c r="K22" t="str">
        <f>+[1]resumen!K22</f>
        <v>M-ALTO</v>
      </c>
      <c r="L22" t="str">
        <f>+[1]resumen!L22</f>
        <v>M-ALTO</v>
      </c>
      <c r="M22">
        <f>+[1]resumen!M22</f>
        <v>0</v>
      </c>
      <c r="N22">
        <f>+[1]resumen!N22</f>
        <v>0</v>
      </c>
      <c r="O22">
        <f>+[1]resumen!O22</f>
        <v>0</v>
      </c>
      <c r="P22">
        <f>+[1]resumen!P22</f>
        <v>0</v>
      </c>
      <c r="Q22">
        <f>+[1]resumen!Q22</f>
        <v>0</v>
      </c>
      <c r="R22">
        <f>+[1]resumen!R22</f>
        <v>0</v>
      </c>
      <c r="S22">
        <f>+[1]resumen!S22</f>
        <v>0</v>
      </c>
      <c r="T22">
        <f>+[1]resumen!T22</f>
        <v>0</v>
      </c>
      <c r="U22">
        <f>+[1]resumen!U22</f>
        <v>0</v>
      </c>
      <c r="V22">
        <f>+[1]resumen!V22</f>
        <v>0</v>
      </c>
      <c r="W22">
        <f>+[1]resumen!W22</f>
        <v>0</v>
      </c>
      <c r="X22">
        <f>+[1]resumen!X22</f>
        <v>0</v>
      </c>
      <c r="Y22">
        <f>+[1]resumen!Y22</f>
        <v>0</v>
      </c>
      <c r="Z22">
        <f>+[1]resumen!Z22</f>
        <v>0</v>
      </c>
      <c r="AA22">
        <f>+[1]resumen!AA22</f>
        <v>0</v>
      </c>
      <c r="AB22">
        <f>+[1]resumen!AB22</f>
        <v>0</v>
      </c>
      <c r="AC22">
        <f>+[1]resumen!AC22</f>
        <v>0</v>
      </c>
      <c r="AD22">
        <f>+[1]resumen!AD22</f>
        <v>0</v>
      </c>
      <c r="AE22">
        <f>+[1]resumen!AE22</f>
        <v>0</v>
      </c>
      <c r="AF22">
        <f>+[1]resumen!AF22</f>
        <v>0</v>
      </c>
      <c r="AG22">
        <f>+[1]resumen!AG22</f>
        <v>0</v>
      </c>
      <c r="AH22">
        <f>+[1]resumen!AH22</f>
        <v>0</v>
      </c>
      <c r="AI22">
        <f>+[1]resumen!AI22</f>
        <v>0</v>
      </c>
      <c r="AJ22">
        <f>+[1]resumen!AJ22</f>
        <v>0</v>
      </c>
      <c r="AK22">
        <f>+[1]resumen!AK22</f>
        <v>0</v>
      </c>
      <c r="AL22">
        <f>+[1]resumen!AL22</f>
        <v>0</v>
      </c>
      <c r="AM22">
        <f>+[1]resumen!AM22</f>
        <v>0</v>
      </c>
      <c r="AN22">
        <f>+[1]resumen!AN22</f>
        <v>0</v>
      </c>
      <c r="AO22">
        <f>+[1]resumen!AO22</f>
        <v>0</v>
      </c>
      <c r="AP22">
        <f>+[1]resumen!AP22</f>
        <v>0</v>
      </c>
      <c r="AQ22">
        <f>+[1]resumen!AQ22</f>
        <v>0</v>
      </c>
      <c r="AR22">
        <f>+[1]resumen!AR22</f>
        <v>0</v>
      </c>
      <c r="AS22">
        <f>+[1]resumen!AS22</f>
        <v>0</v>
      </c>
      <c r="AT22">
        <f>+[1]resumen!AT22</f>
        <v>0</v>
      </c>
      <c r="AU22">
        <f>+[1]resumen!AU22</f>
        <v>0</v>
      </c>
      <c r="AV22">
        <f>+[1]resumen!AV22</f>
        <v>0</v>
      </c>
      <c r="AW22">
        <f>+[1]resumen!AW22</f>
        <v>0</v>
      </c>
      <c r="AX22">
        <f>+[1]resumen!AX22</f>
        <v>0</v>
      </c>
      <c r="AY22">
        <f>+[1]resumen!AY22</f>
        <v>0</v>
      </c>
      <c r="AZ22">
        <f>+[1]resumen!AZ22</f>
        <v>0</v>
      </c>
      <c r="BA22">
        <f>+[1]resumen!BA22</f>
        <v>0</v>
      </c>
      <c r="BB22">
        <f>+[1]resumen!BB22</f>
        <v>0</v>
      </c>
      <c r="BC22">
        <f>+[1]resumen!BC22</f>
        <v>0</v>
      </c>
      <c r="BD22">
        <f>+[1]resumen!BD22</f>
        <v>0</v>
      </c>
      <c r="BE22">
        <f>+[1]resumen!BE22</f>
        <v>0</v>
      </c>
      <c r="BF22">
        <f>+[1]resumen!BF22</f>
        <v>0</v>
      </c>
      <c r="BG22">
        <f>+[1]resumen!BG22</f>
        <v>0</v>
      </c>
      <c r="BH22">
        <f>+[1]resumen!BH22</f>
        <v>0</v>
      </c>
      <c r="BI22">
        <f>+[1]resumen!BI22</f>
        <v>0</v>
      </c>
      <c r="BJ22">
        <f>+[1]resumen!BJ22</f>
        <v>0</v>
      </c>
      <c r="BK22">
        <f>+[1]resumen!BK22</f>
        <v>0</v>
      </c>
      <c r="BL22">
        <f>+[1]resumen!BL22</f>
        <v>0</v>
      </c>
      <c r="BM22">
        <f>+[1]resumen!BM22</f>
        <v>0</v>
      </c>
      <c r="BN22">
        <f>+[1]resumen!BN22</f>
        <v>0</v>
      </c>
      <c r="BO22">
        <f>+[1]resumen!BO22</f>
        <v>0</v>
      </c>
      <c r="BP22">
        <f>+[1]resumen!BP22</f>
        <v>0</v>
      </c>
      <c r="BQ22">
        <f>+[1]resumen!BQ22</f>
        <v>0</v>
      </c>
      <c r="BR22">
        <f>+[1]resumen!BR22</f>
        <v>0</v>
      </c>
      <c r="BS22">
        <f>+[1]resumen!BS22</f>
        <v>0</v>
      </c>
      <c r="BT22">
        <f>+[1]resumen!BT22</f>
        <v>0</v>
      </c>
      <c r="BU22">
        <f>+[1]resumen!BU22</f>
        <v>0</v>
      </c>
      <c r="BV22">
        <f>+[1]resumen!BV22</f>
        <v>0</v>
      </c>
      <c r="BW22">
        <f>+[1]resumen!BW22</f>
        <v>0</v>
      </c>
      <c r="BX22">
        <f>+[1]resumen!BX22</f>
        <v>0</v>
      </c>
      <c r="BY22">
        <f>+[1]resumen!BY22</f>
        <v>0</v>
      </c>
      <c r="BZ22">
        <f>+[1]resumen!BZ22</f>
        <v>0</v>
      </c>
      <c r="CA22">
        <f>+[1]resumen!CA22</f>
        <v>0</v>
      </c>
      <c r="CB22">
        <f>+[1]resumen!CB22</f>
        <v>0</v>
      </c>
      <c r="CC22">
        <f>+[1]resumen!CC22</f>
        <v>0</v>
      </c>
      <c r="CD22">
        <f>+[1]resumen!CD22</f>
        <v>0</v>
      </c>
      <c r="CE22">
        <f>+[1]resumen!CE22</f>
        <v>0</v>
      </c>
      <c r="CF22">
        <f>+[1]resumen!CF22</f>
        <v>0</v>
      </c>
      <c r="CG22">
        <f>+[1]resumen!CG22</f>
        <v>0</v>
      </c>
      <c r="CH22">
        <f>+[1]resumen!CH22</f>
        <v>0</v>
      </c>
      <c r="CI22">
        <f>+[1]resumen!CI22</f>
        <v>0</v>
      </c>
      <c r="CJ22">
        <f>+[1]resumen!CJ22</f>
        <v>0</v>
      </c>
      <c r="CK22">
        <f>+[1]resumen!CK22</f>
        <v>0</v>
      </c>
      <c r="CL22">
        <f>+[1]resumen!CL22</f>
        <v>0</v>
      </c>
      <c r="CM22">
        <f>+[1]resumen!CM22</f>
        <v>0</v>
      </c>
      <c r="CN22">
        <f>+[1]resumen!CN22</f>
        <v>0</v>
      </c>
      <c r="CO22">
        <f>+[1]resumen!CO22</f>
        <v>0</v>
      </c>
      <c r="CP22">
        <f>+[1]resumen!CP22</f>
        <v>0</v>
      </c>
      <c r="CQ22">
        <f>+[1]resumen!CQ22</f>
        <v>0</v>
      </c>
      <c r="CR22">
        <f>+[1]resumen!CR22</f>
        <v>0</v>
      </c>
      <c r="CS22">
        <f>+[1]resumen!CS22</f>
        <v>0</v>
      </c>
      <c r="CT22">
        <f>+[1]resumen!CT22</f>
        <v>0</v>
      </c>
      <c r="CU22">
        <f>+[1]resumen!CU22</f>
        <v>0</v>
      </c>
      <c r="CV22">
        <f>+[1]resumen!CV22</f>
        <v>0</v>
      </c>
      <c r="CW22">
        <f>+[1]resumen!CW22</f>
        <v>0</v>
      </c>
      <c r="CX22">
        <f>+[1]resumen!CX22</f>
        <v>0</v>
      </c>
      <c r="CY22">
        <f>+[1]resumen!CY22</f>
        <v>0</v>
      </c>
      <c r="CZ22">
        <f>+[1]resumen!CZ22</f>
        <v>0</v>
      </c>
      <c r="DA22">
        <f>+[1]resumen!DA22</f>
        <v>0</v>
      </c>
      <c r="DB22">
        <f>+[1]resumen!DB22</f>
        <v>0</v>
      </c>
      <c r="DC22">
        <f>+[1]resumen!DC22</f>
        <v>0</v>
      </c>
      <c r="DD22">
        <f>+[1]resumen!DD22</f>
        <v>0</v>
      </c>
      <c r="DE22">
        <f>+[1]resumen!DE22</f>
        <v>0</v>
      </c>
      <c r="DF22">
        <f>+[1]resumen!DF22</f>
        <v>0</v>
      </c>
      <c r="DG22">
        <f>+[1]resumen!DG22</f>
        <v>0</v>
      </c>
      <c r="DH22">
        <f>+[1]resumen!DH22</f>
        <v>0</v>
      </c>
      <c r="DI22">
        <f>+[1]resumen!DI22</f>
        <v>0</v>
      </c>
      <c r="DJ22">
        <f>+[1]resumen!DJ22</f>
        <v>0</v>
      </c>
      <c r="DK22">
        <f>+[1]resumen!DK22</f>
        <v>0</v>
      </c>
      <c r="DL22">
        <f>+[1]resumen!DL22</f>
        <v>0</v>
      </c>
      <c r="DM22">
        <f>+[1]resumen!DM22</f>
        <v>0</v>
      </c>
      <c r="DN22">
        <f>+[1]resumen!DN22</f>
        <v>0</v>
      </c>
      <c r="DO22">
        <f>+[1]resumen!DO22</f>
        <v>0</v>
      </c>
      <c r="DP22">
        <f>+[1]resumen!DP22</f>
        <v>0</v>
      </c>
      <c r="DQ22">
        <f>+[1]resumen!DQ22</f>
        <v>0</v>
      </c>
      <c r="DR22">
        <f>+[1]resumen!DR22</f>
        <v>0</v>
      </c>
      <c r="DS22">
        <f>+[1]resumen!DS22</f>
        <v>0</v>
      </c>
      <c r="DT22">
        <f>+[1]resumen!DT22</f>
        <v>0</v>
      </c>
      <c r="DU22">
        <f>+[1]resumen!DU22</f>
        <v>0</v>
      </c>
      <c r="DV22">
        <f>+[1]resumen!DV22</f>
        <v>0</v>
      </c>
      <c r="DW22">
        <f>+[1]resumen!DW22</f>
        <v>0</v>
      </c>
      <c r="DX22">
        <f>+[1]resumen!DX22</f>
        <v>0</v>
      </c>
      <c r="DY22">
        <f>+[1]resumen!DY22</f>
        <v>0</v>
      </c>
      <c r="DZ22">
        <f>+[1]resumen!DZ22</f>
        <v>0</v>
      </c>
      <c r="EA22">
        <f>+[1]resumen!EA22</f>
        <v>0</v>
      </c>
      <c r="EB22">
        <f>+[1]resumen!EB22</f>
        <v>0</v>
      </c>
      <c r="EC22">
        <f>+[1]resumen!EC22</f>
        <v>0</v>
      </c>
      <c r="ED22">
        <f>+[1]resumen!ED22</f>
        <v>0</v>
      </c>
      <c r="EE22">
        <f>+[1]resumen!EE22</f>
        <v>0</v>
      </c>
      <c r="EF22">
        <f>+[1]resumen!EF22</f>
        <v>0</v>
      </c>
      <c r="EG22">
        <f>+[1]resumen!EG22</f>
        <v>0</v>
      </c>
      <c r="EH22">
        <f>+[1]resumen!EH22</f>
        <v>0</v>
      </c>
      <c r="EI22">
        <f>+[1]resumen!EI22</f>
        <v>0</v>
      </c>
      <c r="EJ22">
        <f>+[1]resumen!EJ22</f>
        <v>0</v>
      </c>
      <c r="EK22">
        <f>+[1]resumen!EK22</f>
        <v>0</v>
      </c>
      <c r="EL22">
        <f>+[1]resumen!EL22</f>
        <v>0</v>
      </c>
      <c r="EM22">
        <f>+[1]resumen!EM22</f>
        <v>0</v>
      </c>
      <c r="EN22">
        <f>+[1]resumen!EN22</f>
        <v>0</v>
      </c>
      <c r="EO22">
        <f>+[1]resumen!EO22</f>
        <v>0</v>
      </c>
      <c r="EP22">
        <f>+[1]resumen!EP22</f>
        <v>0</v>
      </c>
      <c r="EQ22">
        <f>+[1]resumen!EQ22</f>
        <v>0</v>
      </c>
      <c r="ER22">
        <f>+[1]resumen!ER22</f>
        <v>0</v>
      </c>
      <c r="ES22">
        <f>+[1]resumen!ES22</f>
        <v>0</v>
      </c>
      <c r="ET22">
        <f>+[1]resumen!ET22</f>
        <v>0</v>
      </c>
      <c r="EU22">
        <f>+[1]resumen!EU22</f>
        <v>0</v>
      </c>
      <c r="EV22">
        <f>+[1]resumen!EV22</f>
        <v>0</v>
      </c>
      <c r="EW22">
        <f>+[1]resumen!EW22</f>
        <v>0</v>
      </c>
      <c r="EX22">
        <f>+[1]resumen!EX22</f>
        <v>0</v>
      </c>
      <c r="EY22">
        <f>+[1]resumen!EY22</f>
        <v>0</v>
      </c>
      <c r="EZ22">
        <f>+[1]resumen!EZ22</f>
        <v>0</v>
      </c>
      <c r="FA22">
        <f>+[1]resumen!FA22</f>
        <v>0</v>
      </c>
      <c r="FB22">
        <f>+[1]resumen!FB22</f>
        <v>0</v>
      </c>
      <c r="FC22">
        <f>+[1]resumen!FC22</f>
        <v>0</v>
      </c>
      <c r="FD22">
        <f>+[1]resumen!FD22</f>
        <v>0</v>
      </c>
      <c r="FE22">
        <f>+[1]resumen!FE22</f>
        <v>0</v>
      </c>
      <c r="FF22">
        <f>+[1]resumen!FF22</f>
        <v>0</v>
      </c>
      <c r="FG22">
        <f>+[1]resumen!FG22</f>
        <v>0</v>
      </c>
      <c r="FH22">
        <f>+[1]resumen!FH22</f>
        <v>0</v>
      </c>
      <c r="FI22">
        <f>+[1]resumen!FI22</f>
        <v>0</v>
      </c>
      <c r="FJ22">
        <f>+[1]resumen!FJ22</f>
        <v>0</v>
      </c>
      <c r="FK22">
        <f>+[1]resumen!FK22</f>
        <v>0</v>
      </c>
      <c r="FL22">
        <f>+[1]resumen!FL22</f>
        <v>0</v>
      </c>
      <c r="FM22">
        <f>+[1]resumen!FM22</f>
        <v>0</v>
      </c>
      <c r="FN22">
        <f>+[1]resumen!FN22</f>
        <v>0</v>
      </c>
      <c r="FO22">
        <f>+[1]resumen!FO22</f>
        <v>0</v>
      </c>
      <c r="FP22">
        <f>+[1]resumen!FP22</f>
        <v>0</v>
      </c>
      <c r="FQ22">
        <f>+[1]resumen!FQ22</f>
        <v>0</v>
      </c>
      <c r="FR22">
        <f>+[1]resumen!FR22</f>
        <v>0</v>
      </c>
      <c r="FS22">
        <f>+[1]resumen!FS22</f>
        <v>0</v>
      </c>
      <c r="FT22">
        <f>+[1]resumen!FT22</f>
        <v>0</v>
      </c>
      <c r="FU22">
        <f>+[1]resumen!FU22</f>
        <v>0</v>
      </c>
      <c r="FV22">
        <f>+[1]resumen!FV22</f>
        <v>0</v>
      </c>
      <c r="FW22">
        <f>+[1]resumen!FW22</f>
        <v>0</v>
      </c>
      <c r="FX22">
        <f>+[1]resumen!FX22</f>
        <v>0</v>
      </c>
      <c r="FY22">
        <f>+[1]resumen!FY22</f>
        <v>0</v>
      </c>
      <c r="FZ22">
        <f>+[1]resumen!FZ22</f>
        <v>0</v>
      </c>
      <c r="GA22">
        <f>+[1]resumen!GA22</f>
        <v>0</v>
      </c>
      <c r="GB22">
        <f>+[1]resumen!GB22</f>
        <v>0</v>
      </c>
      <c r="GC22">
        <f>+[1]resumen!GC22</f>
        <v>0</v>
      </c>
      <c r="GD22">
        <f>+[1]resumen!GD22</f>
        <v>0</v>
      </c>
      <c r="GE22">
        <f>+[1]resumen!GE22</f>
        <v>0</v>
      </c>
      <c r="GF22">
        <f>+[1]resumen!GF22</f>
        <v>0</v>
      </c>
      <c r="GG22">
        <f>+[1]resumen!GG22</f>
        <v>0</v>
      </c>
      <c r="GH22">
        <f>+[1]resumen!GH22</f>
        <v>0</v>
      </c>
      <c r="GI22">
        <f>+[1]resumen!GI22</f>
        <v>0</v>
      </c>
      <c r="GJ22">
        <f>+[1]resumen!GJ22</f>
        <v>0</v>
      </c>
      <c r="GK22">
        <f>+[1]resumen!GK22</f>
        <v>0</v>
      </c>
      <c r="GL22">
        <f>+[1]resumen!GL22</f>
        <v>0</v>
      </c>
      <c r="GM22">
        <f>+[1]resumen!GM22</f>
        <v>0</v>
      </c>
      <c r="GN22">
        <f>+[1]resumen!GN22</f>
        <v>0</v>
      </c>
      <c r="GO22">
        <f>+[1]resumen!GO22</f>
        <v>0</v>
      </c>
      <c r="GP22">
        <f>+[1]resumen!GP22</f>
        <v>0</v>
      </c>
      <c r="GQ22">
        <f>+[1]resumen!GQ22</f>
        <v>0</v>
      </c>
      <c r="GR22">
        <f>+[1]resumen!GR22</f>
        <v>0</v>
      </c>
      <c r="GS22">
        <f>+[1]resumen!GS22</f>
        <v>0</v>
      </c>
      <c r="GT22">
        <f>+[1]resumen!GT22</f>
        <v>0</v>
      </c>
      <c r="GU22">
        <f>+[1]resumen!GU22</f>
        <v>0</v>
      </c>
      <c r="GV22">
        <f>+[1]resumen!GV22</f>
        <v>0</v>
      </c>
      <c r="GW22">
        <f>+[1]resumen!GW22</f>
        <v>0</v>
      </c>
      <c r="GX22">
        <f>+[1]resumen!GX22</f>
        <v>0</v>
      </c>
      <c r="GY22" s="19">
        <f>+[1]resumen!GY22</f>
        <v>0</v>
      </c>
    </row>
    <row r="23" spans="1:208" x14ac:dyDescent="0.3">
      <c r="A23" s="20" t="s">
        <v>54</v>
      </c>
      <c r="B23">
        <f>+[1]resumen!B23</f>
        <v>65</v>
      </c>
      <c r="C23">
        <f>+[1]resumen!C23</f>
        <v>118</v>
      </c>
      <c r="D23">
        <f>+[1]resumen!D23</f>
        <v>56</v>
      </c>
      <c r="E23">
        <f>+[1]resumen!E23</f>
        <v>12</v>
      </c>
      <c r="F23">
        <f>+[1]resumen!F23</f>
        <v>69</v>
      </c>
      <c r="G23">
        <f>+[1]resumen!G23</f>
        <v>89</v>
      </c>
      <c r="H23">
        <f>+[1]resumen!H23</f>
        <v>82</v>
      </c>
      <c r="I23">
        <f>+[1]resumen!I23</f>
        <v>103</v>
      </c>
      <c r="J23">
        <f>+[1]resumen!J23</f>
        <v>57</v>
      </c>
      <c r="K23">
        <f>+[1]resumen!K23</f>
        <v>8</v>
      </c>
      <c r="L23">
        <f>+[1]resumen!L23</f>
        <v>35</v>
      </c>
      <c r="M23">
        <f>+[1]resumen!M23</f>
        <v>0</v>
      </c>
      <c r="N23">
        <f>+[1]resumen!N23</f>
        <v>0</v>
      </c>
      <c r="O23">
        <f>+[1]resumen!O23</f>
        <v>0</v>
      </c>
      <c r="P23">
        <f>+[1]resumen!P23</f>
        <v>0</v>
      </c>
      <c r="Q23">
        <f>+[1]resumen!Q23</f>
        <v>0</v>
      </c>
      <c r="R23">
        <f>+[1]resumen!R23</f>
        <v>0</v>
      </c>
      <c r="S23">
        <f>+[1]resumen!S23</f>
        <v>0</v>
      </c>
      <c r="T23">
        <f>+[1]resumen!T23</f>
        <v>0</v>
      </c>
      <c r="U23">
        <f>+[1]resumen!U23</f>
        <v>0</v>
      </c>
      <c r="V23">
        <f>+[1]resumen!V23</f>
        <v>0</v>
      </c>
      <c r="W23">
        <f>+[1]resumen!W23</f>
        <v>0</v>
      </c>
      <c r="X23">
        <f>+[1]resumen!X23</f>
        <v>0</v>
      </c>
      <c r="Y23">
        <f>+[1]resumen!Y23</f>
        <v>0</v>
      </c>
      <c r="Z23">
        <f>+[1]resumen!Z23</f>
        <v>0</v>
      </c>
      <c r="AA23">
        <f>+[1]resumen!AA23</f>
        <v>0</v>
      </c>
      <c r="AB23">
        <f>+[1]resumen!AB23</f>
        <v>0</v>
      </c>
      <c r="AC23">
        <f>+[1]resumen!AC23</f>
        <v>0</v>
      </c>
      <c r="AD23">
        <f>+[1]resumen!AD23</f>
        <v>0</v>
      </c>
      <c r="AE23">
        <f>+[1]resumen!AE23</f>
        <v>0</v>
      </c>
      <c r="AF23">
        <f>+[1]resumen!AF23</f>
        <v>0</v>
      </c>
      <c r="AG23">
        <f>+[1]resumen!AG23</f>
        <v>0</v>
      </c>
      <c r="AH23">
        <f>+[1]resumen!AH23</f>
        <v>0</v>
      </c>
      <c r="AI23">
        <f>+[1]resumen!AI23</f>
        <v>0</v>
      </c>
      <c r="AJ23">
        <f>+[1]resumen!AJ23</f>
        <v>0</v>
      </c>
      <c r="AK23">
        <f>+[1]resumen!AK23</f>
        <v>0</v>
      </c>
      <c r="AL23">
        <f>+[1]resumen!AL23</f>
        <v>0</v>
      </c>
      <c r="AM23">
        <f>+[1]resumen!AM23</f>
        <v>0</v>
      </c>
      <c r="AN23">
        <f>+[1]resumen!AN23</f>
        <v>0</v>
      </c>
      <c r="AO23">
        <f>+[1]resumen!AO23</f>
        <v>0</v>
      </c>
      <c r="AP23">
        <f>+[1]resumen!AP23</f>
        <v>0</v>
      </c>
      <c r="AQ23">
        <f>+[1]resumen!AQ23</f>
        <v>0</v>
      </c>
      <c r="AR23">
        <f>+[1]resumen!AR23</f>
        <v>0</v>
      </c>
      <c r="AS23">
        <f>+[1]resumen!AS23</f>
        <v>0</v>
      </c>
      <c r="AT23">
        <f>+[1]resumen!AT23</f>
        <v>0</v>
      </c>
      <c r="AU23">
        <f>+[1]resumen!AU23</f>
        <v>0</v>
      </c>
      <c r="AV23">
        <f>+[1]resumen!AV23</f>
        <v>0</v>
      </c>
      <c r="AW23">
        <f>+[1]resumen!AW23</f>
        <v>0</v>
      </c>
      <c r="AX23">
        <f>+[1]resumen!AX23</f>
        <v>0</v>
      </c>
      <c r="AY23">
        <f>+[1]resumen!AY23</f>
        <v>0</v>
      </c>
      <c r="AZ23">
        <f>+[1]resumen!AZ23</f>
        <v>0</v>
      </c>
      <c r="BA23">
        <f>+[1]resumen!BA23</f>
        <v>0</v>
      </c>
      <c r="BB23">
        <f>+[1]resumen!BB23</f>
        <v>0</v>
      </c>
      <c r="BC23">
        <f>+[1]resumen!BC23</f>
        <v>0</v>
      </c>
      <c r="BD23">
        <f>+[1]resumen!BD23</f>
        <v>0</v>
      </c>
      <c r="BE23">
        <f>+[1]resumen!BE23</f>
        <v>0</v>
      </c>
      <c r="BF23">
        <f>+[1]resumen!BF23</f>
        <v>0</v>
      </c>
      <c r="BG23">
        <f>+[1]resumen!BG23</f>
        <v>0</v>
      </c>
      <c r="BH23">
        <f>+[1]resumen!BH23</f>
        <v>0</v>
      </c>
      <c r="BI23">
        <f>+[1]resumen!BI23</f>
        <v>0</v>
      </c>
      <c r="BJ23">
        <f>+[1]resumen!BJ23</f>
        <v>0</v>
      </c>
      <c r="BK23">
        <f>+[1]resumen!BK23</f>
        <v>0</v>
      </c>
      <c r="BL23">
        <f>+[1]resumen!BL23</f>
        <v>0</v>
      </c>
      <c r="BM23">
        <f>+[1]resumen!BM23</f>
        <v>0</v>
      </c>
      <c r="BN23">
        <f>+[1]resumen!BN23</f>
        <v>0</v>
      </c>
      <c r="BO23">
        <f>+[1]resumen!BO23</f>
        <v>0</v>
      </c>
      <c r="BP23">
        <f>+[1]resumen!BP23</f>
        <v>0</v>
      </c>
      <c r="BQ23">
        <f>+[1]resumen!BQ23</f>
        <v>0</v>
      </c>
      <c r="BR23">
        <f>+[1]resumen!BR23</f>
        <v>0</v>
      </c>
      <c r="BS23">
        <f>+[1]resumen!BS23</f>
        <v>0</v>
      </c>
      <c r="BT23">
        <f>+[1]resumen!BT23</f>
        <v>0</v>
      </c>
      <c r="BU23">
        <f>+[1]resumen!BU23</f>
        <v>0</v>
      </c>
      <c r="BV23">
        <f>+[1]resumen!BV23</f>
        <v>0</v>
      </c>
      <c r="BW23">
        <f>+[1]resumen!BW23</f>
        <v>0</v>
      </c>
      <c r="BX23">
        <f>+[1]resumen!BX23</f>
        <v>0</v>
      </c>
      <c r="BY23">
        <f>+[1]resumen!BY23</f>
        <v>0</v>
      </c>
      <c r="BZ23">
        <f>+[1]resumen!BZ23</f>
        <v>0</v>
      </c>
      <c r="CA23">
        <f>+[1]resumen!CA23</f>
        <v>0</v>
      </c>
      <c r="CB23">
        <f>+[1]resumen!CB23</f>
        <v>0</v>
      </c>
      <c r="CC23">
        <f>+[1]resumen!CC23</f>
        <v>0</v>
      </c>
      <c r="CD23">
        <f>+[1]resumen!CD23</f>
        <v>0</v>
      </c>
      <c r="CE23">
        <f>+[1]resumen!CE23</f>
        <v>0</v>
      </c>
      <c r="CF23">
        <f>+[1]resumen!CF23</f>
        <v>0</v>
      </c>
      <c r="CG23">
        <f>+[1]resumen!CG23</f>
        <v>0</v>
      </c>
      <c r="CH23">
        <f>+[1]resumen!CH23</f>
        <v>0</v>
      </c>
      <c r="CI23">
        <f>+[1]resumen!CI23</f>
        <v>0</v>
      </c>
      <c r="CJ23">
        <f>+[1]resumen!CJ23</f>
        <v>0</v>
      </c>
      <c r="CK23">
        <f>+[1]resumen!CK23</f>
        <v>0</v>
      </c>
      <c r="CL23">
        <f>+[1]resumen!CL23</f>
        <v>0</v>
      </c>
      <c r="CM23">
        <f>+[1]resumen!CM23</f>
        <v>0</v>
      </c>
      <c r="CN23">
        <f>+[1]resumen!CN23</f>
        <v>0</v>
      </c>
      <c r="CO23">
        <f>+[1]resumen!CO23</f>
        <v>0</v>
      </c>
      <c r="CP23">
        <f>+[1]resumen!CP23</f>
        <v>0</v>
      </c>
      <c r="CQ23">
        <f>+[1]resumen!CQ23</f>
        <v>0</v>
      </c>
      <c r="CR23">
        <f>+[1]resumen!CR23</f>
        <v>0</v>
      </c>
      <c r="CS23">
        <f>+[1]resumen!CS23</f>
        <v>0</v>
      </c>
      <c r="CT23">
        <f>+[1]resumen!CT23</f>
        <v>0</v>
      </c>
      <c r="CU23">
        <f>+[1]resumen!CU23</f>
        <v>0</v>
      </c>
      <c r="CV23">
        <f>+[1]resumen!CV23</f>
        <v>0</v>
      </c>
      <c r="CW23">
        <f>+[1]resumen!CW23</f>
        <v>0</v>
      </c>
      <c r="CX23">
        <f>+[1]resumen!CX23</f>
        <v>0</v>
      </c>
      <c r="CY23">
        <f>+[1]resumen!CY23</f>
        <v>0</v>
      </c>
      <c r="CZ23">
        <f>+[1]resumen!CZ23</f>
        <v>0</v>
      </c>
      <c r="DA23">
        <f>+[1]resumen!DA23</f>
        <v>0</v>
      </c>
      <c r="DB23">
        <f>+[1]resumen!DB23</f>
        <v>0</v>
      </c>
      <c r="DC23">
        <f>+[1]resumen!DC23</f>
        <v>0</v>
      </c>
      <c r="DD23">
        <f>+[1]resumen!DD23</f>
        <v>0</v>
      </c>
      <c r="DE23">
        <f>+[1]resumen!DE23</f>
        <v>0</v>
      </c>
      <c r="DF23">
        <f>+[1]resumen!DF23</f>
        <v>0</v>
      </c>
      <c r="DG23">
        <f>+[1]resumen!DG23</f>
        <v>0</v>
      </c>
      <c r="DH23">
        <f>+[1]resumen!DH23</f>
        <v>0</v>
      </c>
      <c r="DI23">
        <f>+[1]resumen!DI23</f>
        <v>0</v>
      </c>
      <c r="DJ23">
        <f>+[1]resumen!DJ23</f>
        <v>0</v>
      </c>
      <c r="DK23">
        <f>+[1]resumen!DK23</f>
        <v>0</v>
      </c>
      <c r="DL23">
        <f>+[1]resumen!DL23</f>
        <v>0</v>
      </c>
      <c r="DM23">
        <f>+[1]resumen!DM23</f>
        <v>0</v>
      </c>
      <c r="DN23">
        <f>+[1]resumen!DN23</f>
        <v>0</v>
      </c>
      <c r="DO23">
        <f>+[1]resumen!DO23</f>
        <v>0</v>
      </c>
      <c r="DP23">
        <f>+[1]resumen!DP23</f>
        <v>0</v>
      </c>
      <c r="DQ23">
        <f>+[1]resumen!DQ23</f>
        <v>0</v>
      </c>
      <c r="DR23">
        <f>+[1]resumen!DR23</f>
        <v>0</v>
      </c>
      <c r="DS23">
        <f>+[1]resumen!DS23</f>
        <v>0</v>
      </c>
      <c r="DT23">
        <f>+[1]resumen!DT23</f>
        <v>0</v>
      </c>
      <c r="DU23">
        <f>+[1]resumen!DU23</f>
        <v>0</v>
      </c>
      <c r="DV23">
        <f>+[1]resumen!DV23</f>
        <v>0</v>
      </c>
      <c r="DW23">
        <f>+[1]resumen!DW23</f>
        <v>0</v>
      </c>
      <c r="DX23">
        <f>+[1]resumen!DX23</f>
        <v>0</v>
      </c>
      <c r="DY23">
        <f>+[1]resumen!DY23</f>
        <v>0</v>
      </c>
      <c r="DZ23">
        <f>+[1]resumen!DZ23</f>
        <v>0</v>
      </c>
      <c r="EA23">
        <f>+[1]resumen!EA23</f>
        <v>0</v>
      </c>
      <c r="EB23">
        <f>+[1]resumen!EB23</f>
        <v>0</v>
      </c>
      <c r="EC23">
        <f>+[1]resumen!EC23</f>
        <v>0</v>
      </c>
      <c r="ED23">
        <f>+[1]resumen!ED23</f>
        <v>0</v>
      </c>
      <c r="EE23">
        <f>+[1]resumen!EE23</f>
        <v>0</v>
      </c>
      <c r="EF23">
        <f>+[1]resumen!EF23</f>
        <v>0</v>
      </c>
      <c r="EG23">
        <f>+[1]resumen!EG23</f>
        <v>0</v>
      </c>
      <c r="EH23">
        <f>+[1]resumen!EH23</f>
        <v>0</v>
      </c>
      <c r="EI23">
        <f>+[1]resumen!EI23</f>
        <v>0</v>
      </c>
      <c r="EJ23">
        <f>+[1]resumen!EJ23</f>
        <v>0</v>
      </c>
      <c r="EK23">
        <f>+[1]resumen!EK23</f>
        <v>0</v>
      </c>
      <c r="EL23">
        <f>+[1]resumen!EL23</f>
        <v>0</v>
      </c>
      <c r="EM23">
        <f>+[1]resumen!EM23</f>
        <v>0</v>
      </c>
      <c r="EN23">
        <f>+[1]resumen!EN23</f>
        <v>0</v>
      </c>
      <c r="EO23">
        <f>+[1]resumen!EO23</f>
        <v>0</v>
      </c>
      <c r="EP23">
        <f>+[1]resumen!EP23</f>
        <v>0</v>
      </c>
      <c r="EQ23">
        <f>+[1]resumen!EQ23</f>
        <v>0</v>
      </c>
      <c r="ER23">
        <f>+[1]resumen!ER23</f>
        <v>0</v>
      </c>
      <c r="ES23">
        <f>+[1]resumen!ES23</f>
        <v>0</v>
      </c>
      <c r="ET23">
        <f>+[1]resumen!ET23</f>
        <v>0</v>
      </c>
      <c r="EU23">
        <f>+[1]resumen!EU23</f>
        <v>0</v>
      </c>
      <c r="EV23">
        <f>+[1]resumen!EV23</f>
        <v>0</v>
      </c>
      <c r="EW23">
        <f>+[1]resumen!EW23</f>
        <v>0</v>
      </c>
      <c r="EX23">
        <f>+[1]resumen!EX23</f>
        <v>0</v>
      </c>
      <c r="EY23">
        <f>+[1]resumen!EY23</f>
        <v>0</v>
      </c>
      <c r="EZ23">
        <f>+[1]resumen!EZ23</f>
        <v>0</v>
      </c>
      <c r="FA23">
        <f>+[1]resumen!FA23</f>
        <v>0</v>
      </c>
      <c r="FB23">
        <f>+[1]resumen!FB23</f>
        <v>0</v>
      </c>
      <c r="FC23">
        <f>+[1]resumen!FC23</f>
        <v>0</v>
      </c>
      <c r="FD23">
        <f>+[1]resumen!FD23</f>
        <v>0</v>
      </c>
      <c r="FE23">
        <f>+[1]resumen!FE23</f>
        <v>0</v>
      </c>
      <c r="FF23">
        <f>+[1]resumen!FF23</f>
        <v>0</v>
      </c>
      <c r="FG23">
        <f>+[1]resumen!FG23</f>
        <v>0</v>
      </c>
      <c r="FH23">
        <f>+[1]resumen!FH23</f>
        <v>0</v>
      </c>
      <c r="FI23">
        <f>+[1]resumen!FI23</f>
        <v>0</v>
      </c>
      <c r="FJ23">
        <f>+[1]resumen!FJ23</f>
        <v>0</v>
      </c>
      <c r="FK23">
        <f>+[1]resumen!FK23</f>
        <v>0</v>
      </c>
      <c r="FL23">
        <f>+[1]resumen!FL23</f>
        <v>0</v>
      </c>
      <c r="FM23">
        <f>+[1]resumen!FM23</f>
        <v>0</v>
      </c>
      <c r="FN23">
        <f>+[1]resumen!FN23</f>
        <v>0</v>
      </c>
      <c r="FO23">
        <f>+[1]resumen!FO23</f>
        <v>0</v>
      </c>
      <c r="FP23">
        <f>+[1]resumen!FP23</f>
        <v>0</v>
      </c>
      <c r="FQ23">
        <f>+[1]resumen!FQ23</f>
        <v>0</v>
      </c>
      <c r="FR23">
        <f>+[1]resumen!FR23</f>
        <v>0</v>
      </c>
      <c r="FS23">
        <f>+[1]resumen!FS23</f>
        <v>0</v>
      </c>
      <c r="FT23">
        <f>+[1]resumen!FT23</f>
        <v>0</v>
      </c>
      <c r="FU23">
        <f>+[1]resumen!FU23</f>
        <v>0</v>
      </c>
      <c r="FV23">
        <f>+[1]resumen!FV23</f>
        <v>0</v>
      </c>
      <c r="FW23">
        <f>+[1]resumen!FW23</f>
        <v>0</v>
      </c>
      <c r="FX23">
        <f>+[1]resumen!FX23</f>
        <v>0</v>
      </c>
      <c r="FY23">
        <f>+[1]resumen!FY23</f>
        <v>0</v>
      </c>
      <c r="FZ23">
        <f>+[1]resumen!FZ23</f>
        <v>0</v>
      </c>
      <c r="GA23">
        <f>+[1]resumen!GA23</f>
        <v>0</v>
      </c>
      <c r="GB23">
        <f>+[1]resumen!GB23</f>
        <v>0</v>
      </c>
      <c r="GC23">
        <f>+[1]resumen!GC23</f>
        <v>0</v>
      </c>
      <c r="GD23">
        <f>+[1]resumen!GD23</f>
        <v>0</v>
      </c>
      <c r="GE23">
        <f>+[1]resumen!GE23</f>
        <v>0</v>
      </c>
      <c r="GF23">
        <f>+[1]resumen!GF23</f>
        <v>0</v>
      </c>
      <c r="GG23">
        <f>+[1]resumen!GG23</f>
        <v>0</v>
      </c>
      <c r="GH23">
        <f>+[1]resumen!GH23</f>
        <v>0</v>
      </c>
      <c r="GI23">
        <f>+[1]resumen!GI23</f>
        <v>0</v>
      </c>
      <c r="GJ23">
        <f>+[1]resumen!GJ23</f>
        <v>0</v>
      </c>
      <c r="GK23">
        <f>+[1]resumen!GK23</f>
        <v>0</v>
      </c>
      <c r="GL23">
        <f>+[1]resumen!GL23</f>
        <v>0</v>
      </c>
      <c r="GM23">
        <f>+[1]resumen!GM23</f>
        <v>0</v>
      </c>
      <c r="GN23">
        <f>+[1]resumen!GN23</f>
        <v>0</v>
      </c>
      <c r="GO23">
        <f>+[1]resumen!GO23</f>
        <v>0</v>
      </c>
      <c r="GP23">
        <f>+[1]resumen!GP23</f>
        <v>0</v>
      </c>
      <c r="GQ23">
        <f>+[1]resumen!GQ23</f>
        <v>0</v>
      </c>
      <c r="GR23">
        <f>+[1]resumen!GR23</f>
        <v>0</v>
      </c>
      <c r="GS23">
        <f>+[1]resumen!GS23</f>
        <v>0</v>
      </c>
      <c r="GT23">
        <f>+[1]resumen!GT23</f>
        <v>0</v>
      </c>
      <c r="GU23">
        <f>+[1]resumen!GU23</f>
        <v>0</v>
      </c>
      <c r="GV23">
        <f>+[1]resumen!GV23</f>
        <v>0</v>
      </c>
      <c r="GW23">
        <f>+[1]resumen!GW23</f>
        <v>0</v>
      </c>
      <c r="GX23">
        <f>+[1]resumen!GX23</f>
        <v>0</v>
      </c>
      <c r="GY23" s="19">
        <f>+[1]resumen!GY23</f>
        <v>694</v>
      </c>
    </row>
    <row r="24" spans="1:208" x14ac:dyDescent="0.3">
      <c r="A24" s="20" t="s">
        <v>55</v>
      </c>
      <c r="B24">
        <f>+[1]resumen!B24</f>
        <v>2.5499999999999998</v>
      </c>
      <c r="C24">
        <f>+[1]resumen!C24</f>
        <v>2.5499999999999998</v>
      </c>
      <c r="D24">
        <f>+[1]resumen!D24</f>
        <v>2.5499999999999998</v>
      </c>
      <c r="E24">
        <f>+[1]resumen!E24</f>
        <v>2.5499999999999998</v>
      </c>
      <c r="F24">
        <f>+[1]resumen!F24</f>
        <v>2.5499999999999998</v>
      </c>
      <c r="G24">
        <f>+[1]resumen!G24</f>
        <v>2.5499999999999998</v>
      </c>
      <c r="H24">
        <f>+[1]resumen!H24</f>
        <v>2.5499999999999998</v>
      </c>
      <c r="I24">
        <f>+[1]resumen!I24</f>
        <v>2.5499999999999998</v>
      </c>
      <c r="J24">
        <f>+[1]resumen!J24</f>
        <v>2.5499999999999998</v>
      </c>
      <c r="K24">
        <f>+[1]resumen!K24</f>
        <v>2.5499999999999998</v>
      </c>
      <c r="L24">
        <f>+[1]resumen!L24</f>
        <v>2.5499999999999998</v>
      </c>
      <c r="M24">
        <f>+[1]resumen!M24</f>
        <v>0</v>
      </c>
      <c r="N24">
        <f>+[1]resumen!N24</f>
        <v>0</v>
      </c>
      <c r="O24">
        <f>+[1]resumen!O24</f>
        <v>0</v>
      </c>
      <c r="P24">
        <f>+[1]resumen!P24</f>
        <v>0</v>
      </c>
      <c r="Q24">
        <f>+[1]resumen!Q24</f>
        <v>0</v>
      </c>
      <c r="R24">
        <f>+[1]resumen!R24</f>
        <v>0</v>
      </c>
      <c r="S24">
        <f>+[1]resumen!S24</f>
        <v>0</v>
      </c>
      <c r="T24">
        <f>+[1]resumen!T24</f>
        <v>0</v>
      </c>
      <c r="U24">
        <f>+[1]resumen!U24</f>
        <v>0</v>
      </c>
      <c r="V24">
        <f>+[1]resumen!V24</f>
        <v>0</v>
      </c>
      <c r="W24">
        <f>+[1]resumen!W24</f>
        <v>0</v>
      </c>
      <c r="X24">
        <f>+[1]resumen!X24</f>
        <v>0</v>
      </c>
      <c r="Y24">
        <f>+[1]resumen!Y24</f>
        <v>0</v>
      </c>
      <c r="Z24">
        <f>+[1]resumen!Z24</f>
        <v>0</v>
      </c>
      <c r="AA24">
        <f>+[1]resumen!AA24</f>
        <v>0</v>
      </c>
      <c r="AB24">
        <f>+[1]resumen!AB24</f>
        <v>0</v>
      </c>
      <c r="AC24">
        <f>+[1]resumen!AC24</f>
        <v>0</v>
      </c>
      <c r="AD24">
        <f>+[1]resumen!AD24</f>
        <v>0</v>
      </c>
      <c r="AE24">
        <f>+[1]resumen!AE24</f>
        <v>0</v>
      </c>
      <c r="AF24">
        <f>+[1]resumen!AF24</f>
        <v>0</v>
      </c>
      <c r="AG24">
        <f>+[1]resumen!AG24</f>
        <v>0</v>
      </c>
      <c r="AH24">
        <f>+[1]resumen!AH24</f>
        <v>0</v>
      </c>
      <c r="AI24">
        <f>+[1]resumen!AI24</f>
        <v>0</v>
      </c>
      <c r="AJ24">
        <f>+[1]resumen!AJ24</f>
        <v>0</v>
      </c>
      <c r="AK24">
        <f>+[1]resumen!AK24</f>
        <v>0</v>
      </c>
      <c r="AL24">
        <f>+[1]resumen!AL24</f>
        <v>0</v>
      </c>
      <c r="AM24">
        <f>+[1]resumen!AM24</f>
        <v>0</v>
      </c>
      <c r="AN24">
        <f>+[1]resumen!AN24</f>
        <v>0</v>
      </c>
      <c r="AO24">
        <f>+[1]resumen!AO24</f>
        <v>0</v>
      </c>
      <c r="AP24">
        <f>+[1]resumen!AP24</f>
        <v>0</v>
      </c>
      <c r="AQ24">
        <f>+[1]resumen!AQ24</f>
        <v>0</v>
      </c>
      <c r="AR24">
        <f>+[1]resumen!AR24</f>
        <v>0</v>
      </c>
      <c r="AS24">
        <f>+[1]resumen!AS24</f>
        <v>0</v>
      </c>
      <c r="AT24">
        <f>+[1]resumen!AT24</f>
        <v>0</v>
      </c>
      <c r="AU24">
        <f>+[1]resumen!AU24</f>
        <v>0</v>
      </c>
      <c r="AV24">
        <f>+[1]resumen!AV24</f>
        <v>0</v>
      </c>
      <c r="AW24">
        <f>+[1]resumen!AW24</f>
        <v>0</v>
      </c>
      <c r="AX24">
        <f>+[1]resumen!AX24</f>
        <v>0</v>
      </c>
      <c r="AY24">
        <f>+[1]resumen!AY24</f>
        <v>0</v>
      </c>
      <c r="AZ24">
        <f>+[1]resumen!AZ24</f>
        <v>0</v>
      </c>
      <c r="BA24">
        <f>+[1]resumen!BA24</f>
        <v>0</v>
      </c>
      <c r="BB24">
        <f>+[1]resumen!BB24</f>
        <v>0</v>
      </c>
      <c r="BC24">
        <f>+[1]resumen!BC24</f>
        <v>0</v>
      </c>
      <c r="BD24">
        <f>+[1]resumen!BD24</f>
        <v>0</v>
      </c>
      <c r="BE24">
        <f>+[1]resumen!BE24</f>
        <v>0</v>
      </c>
      <c r="BF24">
        <f>+[1]resumen!BF24</f>
        <v>0</v>
      </c>
      <c r="BG24">
        <f>+[1]resumen!BG24</f>
        <v>0</v>
      </c>
      <c r="BH24">
        <f>+[1]resumen!BH24</f>
        <v>0</v>
      </c>
      <c r="BI24">
        <f>+[1]resumen!BI24</f>
        <v>0</v>
      </c>
      <c r="BJ24">
        <f>+[1]resumen!BJ24</f>
        <v>0</v>
      </c>
      <c r="BK24">
        <f>+[1]resumen!BK24</f>
        <v>0</v>
      </c>
      <c r="BL24">
        <f>+[1]resumen!BL24</f>
        <v>0</v>
      </c>
      <c r="BM24">
        <f>+[1]resumen!BM24</f>
        <v>0</v>
      </c>
      <c r="BN24">
        <f>+[1]resumen!BN24</f>
        <v>0</v>
      </c>
      <c r="BO24">
        <f>+[1]resumen!BO24</f>
        <v>0</v>
      </c>
      <c r="BP24">
        <f>+[1]resumen!BP24</f>
        <v>0</v>
      </c>
      <c r="BQ24">
        <f>+[1]resumen!BQ24</f>
        <v>0</v>
      </c>
      <c r="BR24">
        <f>+[1]resumen!BR24</f>
        <v>0</v>
      </c>
      <c r="BS24">
        <f>+[1]resumen!BS24</f>
        <v>0</v>
      </c>
      <c r="BT24">
        <f>+[1]resumen!BT24</f>
        <v>0</v>
      </c>
      <c r="BU24">
        <f>+[1]resumen!BU24</f>
        <v>0</v>
      </c>
      <c r="BV24">
        <f>+[1]resumen!BV24</f>
        <v>0</v>
      </c>
      <c r="BW24">
        <f>+[1]resumen!BW24</f>
        <v>0</v>
      </c>
      <c r="BX24">
        <f>+[1]resumen!BX24</f>
        <v>0</v>
      </c>
      <c r="BY24">
        <f>+[1]resumen!BY24</f>
        <v>0</v>
      </c>
      <c r="BZ24">
        <f>+[1]resumen!BZ24</f>
        <v>0</v>
      </c>
      <c r="CA24">
        <f>+[1]resumen!CA24</f>
        <v>0</v>
      </c>
      <c r="CB24">
        <f>+[1]resumen!CB24</f>
        <v>0</v>
      </c>
      <c r="CC24">
        <f>+[1]resumen!CC24</f>
        <v>0</v>
      </c>
      <c r="CD24">
        <f>+[1]resumen!CD24</f>
        <v>0</v>
      </c>
      <c r="CE24">
        <f>+[1]resumen!CE24</f>
        <v>0</v>
      </c>
      <c r="CF24">
        <f>+[1]resumen!CF24</f>
        <v>0</v>
      </c>
      <c r="CG24">
        <f>+[1]resumen!CG24</f>
        <v>0</v>
      </c>
      <c r="CH24">
        <f>+[1]resumen!CH24</f>
        <v>0</v>
      </c>
      <c r="CI24">
        <f>+[1]resumen!CI24</f>
        <v>0</v>
      </c>
      <c r="CJ24">
        <f>+[1]resumen!CJ24</f>
        <v>0</v>
      </c>
      <c r="CK24">
        <f>+[1]resumen!CK24</f>
        <v>0</v>
      </c>
      <c r="CL24">
        <f>+[1]resumen!CL24</f>
        <v>0</v>
      </c>
      <c r="CM24">
        <f>+[1]resumen!CM24</f>
        <v>0</v>
      </c>
      <c r="CN24">
        <f>+[1]resumen!CN24</f>
        <v>0</v>
      </c>
      <c r="CO24">
        <f>+[1]resumen!CO24</f>
        <v>0</v>
      </c>
      <c r="CP24">
        <f>+[1]resumen!CP24</f>
        <v>0</v>
      </c>
      <c r="CQ24">
        <f>+[1]resumen!CQ24</f>
        <v>0</v>
      </c>
      <c r="CR24">
        <f>+[1]resumen!CR24</f>
        <v>0</v>
      </c>
      <c r="CS24">
        <f>+[1]resumen!CS24</f>
        <v>0</v>
      </c>
      <c r="CT24">
        <f>+[1]resumen!CT24</f>
        <v>0</v>
      </c>
      <c r="CU24">
        <f>+[1]resumen!CU24</f>
        <v>0</v>
      </c>
      <c r="CV24">
        <f>+[1]resumen!CV24</f>
        <v>0</v>
      </c>
      <c r="CW24">
        <f>+[1]resumen!CW24</f>
        <v>0</v>
      </c>
      <c r="CX24">
        <f>+[1]resumen!CX24</f>
        <v>0</v>
      </c>
      <c r="CY24">
        <f>+[1]resumen!CY24</f>
        <v>0</v>
      </c>
      <c r="CZ24">
        <f>+[1]resumen!CZ24</f>
        <v>0</v>
      </c>
      <c r="DA24">
        <f>+[1]resumen!DA24</f>
        <v>0</v>
      </c>
      <c r="DB24">
        <f>+[1]resumen!DB24</f>
        <v>0</v>
      </c>
      <c r="DC24">
        <f>+[1]resumen!DC24</f>
        <v>0</v>
      </c>
      <c r="DD24">
        <f>+[1]resumen!DD24</f>
        <v>0</v>
      </c>
      <c r="DE24">
        <f>+[1]resumen!DE24</f>
        <v>0</v>
      </c>
      <c r="DF24">
        <f>+[1]resumen!DF24</f>
        <v>0</v>
      </c>
      <c r="DG24">
        <f>+[1]resumen!DG24</f>
        <v>0</v>
      </c>
      <c r="DH24">
        <f>+[1]resumen!DH24</f>
        <v>0</v>
      </c>
      <c r="DI24">
        <f>+[1]resumen!DI24</f>
        <v>0</v>
      </c>
      <c r="DJ24">
        <f>+[1]resumen!DJ24</f>
        <v>0</v>
      </c>
      <c r="DK24">
        <f>+[1]resumen!DK24</f>
        <v>0</v>
      </c>
      <c r="DL24">
        <f>+[1]resumen!DL24</f>
        <v>0</v>
      </c>
      <c r="DM24">
        <f>+[1]resumen!DM24</f>
        <v>0</v>
      </c>
      <c r="DN24">
        <f>+[1]resumen!DN24</f>
        <v>0</v>
      </c>
      <c r="DO24">
        <f>+[1]resumen!DO24</f>
        <v>0</v>
      </c>
      <c r="DP24">
        <f>+[1]resumen!DP24</f>
        <v>0</v>
      </c>
      <c r="DQ24">
        <f>+[1]resumen!DQ24</f>
        <v>0</v>
      </c>
      <c r="DR24">
        <f>+[1]resumen!DR24</f>
        <v>0</v>
      </c>
      <c r="DS24">
        <f>+[1]resumen!DS24</f>
        <v>0</v>
      </c>
      <c r="DT24">
        <f>+[1]resumen!DT24</f>
        <v>0</v>
      </c>
      <c r="DU24">
        <f>+[1]resumen!DU24</f>
        <v>0</v>
      </c>
      <c r="DV24">
        <f>+[1]resumen!DV24</f>
        <v>0</v>
      </c>
      <c r="DW24">
        <f>+[1]resumen!DW24</f>
        <v>0</v>
      </c>
      <c r="DX24">
        <f>+[1]resumen!DX24</f>
        <v>0</v>
      </c>
      <c r="DY24">
        <f>+[1]resumen!DY24</f>
        <v>0</v>
      </c>
      <c r="DZ24">
        <f>+[1]resumen!DZ24</f>
        <v>0</v>
      </c>
      <c r="EA24">
        <f>+[1]resumen!EA24</f>
        <v>0</v>
      </c>
      <c r="EB24">
        <f>+[1]resumen!EB24</f>
        <v>0</v>
      </c>
      <c r="EC24">
        <f>+[1]resumen!EC24</f>
        <v>0</v>
      </c>
      <c r="ED24">
        <f>+[1]resumen!ED24</f>
        <v>0</v>
      </c>
      <c r="EE24">
        <f>+[1]resumen!EE24</f>
        <v>0</v>
      </c>
      <c r="EF24">
        <f>+[1]resumen!EF24</f>
        <v>0</v>
      </c>
      <c r="EG24">
        <f>+[1]resumen!EG24</f>
        <v>0</v>
      </c>
      <c r="EH24">
        <f>+[1]resumen!EH24</f>
        <v>0</v>
      </c>
      <c r="EI24">
        <f>+[1]resumen!EI24</f>
        <v>0</v>
      </c>
      <c r="EJ24">
        <f>+[1]resumen!EJ24</f>
        <v>0</v>
      </c>
      <c r="EK24">
        <f>+[1]resumen!EK24</f>
        <v>0</v>
      </c>
      <c r="EL24">
        <f>+[1]resumen!EL24</f>
        <v>0</v>
      </c>
      <c r="EM24">
        <f>+[1]resumen!EM24</f>
        <v>0</v>
      </c>
      <c r="EN24">
        <f>+[1]resumen!EN24</f>
        <v>0</v>
      </c>
      <c r="EO24">
        <f>+[1]resumen!EO24</f>
        <v>0</v>
      </c>
      <c r="EP24">
        <f>+[1]resumen!EP24</f>
        <v>0</v>
      </c>
      <c r="EQ24">
        <f>+[1]resumen!EQ24</f>
        <v>0</v>
      </c>
      <c r="ER24">
        <f>+[1]resumen!ER24</f>
        <v>0</v>
      </c>
      <c r="ES24">
        <f>+[1]resumen!ES24</f>
        <v>0</v>
      </c>
      <c r="ET24">
        <f>+[1]resumen!ET24</f>
        <v>0</v>
      </c>
      <c r="EU24">
        <f>+[1]resumen!EU24</f>
        <v>0</v>
      </c>
      <c r="EV24">
        <f>+[1]resumen!EV24</f>
        <v>0</v>
      </c>
      <c r="EW24">
        <f>+[1]resumen!EW24</f>
        <v>0</v>
      </c>
      <c r="EX24">
        <f>+[1]resumen!EX24</f>
        <v>0</v>
      </c>
      <c r="EY24">
        <f>+[1]resumen!EY24</f>
        <v>0</v>
      </c>
      <c r="EZ24">
        <f>+[1]resumen!EZ24</f>
        <v>0</v>
      </c>
      <c r="FA24">
        <f>+[1]resumen!FA24</f>
        <v>0</v>
      </c>
      <c r="FB24">
        <f>+[1]resumen!FB24</f>
        <v>0</v>
      </c>
      <c r="FC24">
        <f>+[1]resumen!FC24</f>
        <v>0</v>
      </c>
      <c r="FD24">
        <f>+[1]resumen!FD24</f>
        <v>0</v>
      </c>
      <c r="FE24">
        <f>+[1]resumen!FE24</f>
        <v>0</v>
      </c>
      <c r="FF24">
        <f>+[1]resumen!FF24</f>
        <v>0</v>
      </c>
      <c r="FG24">
        <f>+[1]resumen!FG24</f>
        <v>0</v>
      </c>
      <c r="FH24">
        <f>+[1]resumen!FH24</f>
        <v>0</v>
      </c>
      <c r="FI24">
        <f>+[1]resumen!FI24</f>
        <v>0</v>
      </c>
      <c r="FJ24">
        <f>+[1]resumen!FJ24</f>
        <v>0</v>
      </c>
      <c r="FK24">
        <f>+[1]resumen!FK24</f>
        <v>0</v>
      </c>
      <c r="FL24">
        <f>+[1]resumen!FL24</f>
        <v>0</v>
      </c>
      <c r="FM24">
        <f>+[1]resumen!FM24</f>
        <v>0</v>
      </c>
      <c r="FN24">
        <f>+[1]resumen!FN24</f>
        <v>0</v>
      </c>
      <c r="FO24">
        <f>+[1]resumen!FO24</f>
        <v>0</v>
      </c>
      <c r="FP24">
        <f>+[1]resumen!FP24</f>
        <v>0</v>
      </c>
      <c r="FQ24">
        <f>+[1]resumen!FQ24</f>
        <v>0</v>
      </c>
      <c r="FR24">
        <f>+[1]resumen!FR24</f>
        <v>0</v>
      </c>
      <c r="FS24">
        <f>+[1]resumen!FS24</f>
        <v>0</v>
      </c>
      <c r="FT24">
        <f>+[1]resumen!FT24</f>
        <v>0</v>
      </c>
      <c r="FU24">
        <f>+[1]resumen!FU24</f>
        <v>0</v>
      </c>
      <c r="FV24">
        <f>+[1]resumen!FV24</f>
        <v>0</v>
      </c>
      <c r="FW24">
        <f>+[1]resumen!FW24</f>
        <v>0</v>
      </c>
      <c r="FX24">
        <f>+[1]resumen!FX24</f>
        <v>0</v>
      </c>
      <c r="FY24">
        <f>+[1]resumen!FY24</f>
        <v>0</v>
      </c>
      <c r="FZ24">
        <f>+[1]resumen!FZ24</f>
        <v>0</v>
      </c>
      <c r="GA24">
        <f>+[1]resumen!GA24</f>
        <v>0</v>
      </c>
      <c r="GB24">
        <f>+[1]resumen!GB24</f>
        <v>0</v>
      </c>
      <c r="GC24">
        <f>+[1]resumen!GC24</f>
        <v>0</v>
      </c>
      <c r="GD24">
        <f>+[1]resumen!GD24</f>
        <v>0</v>
      </c>
      <c r="GE24">
        <f>+[1]resumen!GE24</f>
        <v>0</v>
      </c>
      <c r="GF24">
        <f>+[1]resumen!GF24</f>
        <v>0</v>
      </c>
      <c r="GG24">
        <f>+[1]resumen!GG24</f>
        <v>0</v>
      </c>
      <c r="GH24">
        <f>+[1]resumen!GH24</f>
        <v>0</v>
      </c>
      <c r="GI24">
        <f>+[1]resumen!GI24</f>
        <v>0</v>
      </c>
      <c r="GJ24">
        <f>+[1]resumen!GJ24</f>
        <v>0</v>
      </c>
      <c r="GK24">
        <f>+[1]resumen!GK24</f>
        <v>0</v>
      </c>
      <c r="GL24">
        <f>+[1]resumen!GL24</f>
        <v>0</v>
      </c>
      <c r="GM24">
        <f>+[1]resumen!GM24</f>
        <v>0</v>
      </c>
      <c r="GN24">
        <f>+[1]resumen!GN24</f>
        <v>0</v>
      </c>
      <c r="GO24">
        <f>+[1]resumen!GO24</f>
        <v>0</v>
      </c>
      <c r="GP24">
        <f>+[1]resumen!GP24</f>
        <v>0</v>
      </c>
      <c r="GQ24">
        <f>+[1]resumen!GQ24</f>
        <v>0</v>
      </c>
      <c r="GR24">
        <f>+[1]resumen!GR24</f>
        <v>0</v>
      </c>
      <c r="GS24">
        <f>+[1]resumen!GS24</f>
        <v>0</v>
      </c>
      <c r="GT24">
        <f>+[1]resumen!GT24</f>
        <v>0</v>
      </c>
      <c r="GU24">
        <f>+[1]resumen!GU24</f>
        <v>0</v>
      </c>
      <c r="GV24">
        <f>+[1]resumen!GV24</f>
        <v>0</v>
      </c>
      <c r="GW24">
        <f>+[1]resumen!GW24</f>
        <v>0</v>
      </c>
      <c r="GX24">
        <f>+[1]resumen!GX24</f>
        <v>0</v>
      </c>
      <c r="GY24" s="19">
        <f>+[1]resumen!GY24</f>
        <v>28.050000000000004</v>
      </c>
    </row>
    <row r="25" spans="1:208" x14ac:dyDescent="0.3">
      <c r="A25" s="20" t="s">
        <v>56</v>
      </c>
      <c r="B25">
        <f>+[1]resumen!B25</f>
        <v>9</v>
      </c>
      <c r="C25">
        <f>+[1]resumen!C25</f>
        <v>14</v>
      </c>
      <c r="D25">
        <f>+[1]resumen!D25</f>
        <v>11</v>
      </c>
      <c r="E25">
        <f>+[1]resumen!E25</f>
        <v>3</v>
      </c>
      <c r="F25">
        <f>+[1]resumen!F25</f>
        <v>16</v>
      </c>
      <c r="G25">
        <f>+[1]resumen!G25</f>
        <v>13</v>
      </c>
      <c r="H25">
        <f>+[1]resumen!H25</f>
        <v>14</v>
      </c>
      <c r="I25">
        <f>+[1]resumen!I25</f>
        <v>16</v>
      </c>
      <c r="J25">
        <f>+[1]resumen!J25</f>
        <v>12</v>
      </c>
      <c r="K25">
        <f>+[1]resumen!K25</f>
        <v>2</v>
      </c>
      <c r="L25">
        <f>+[1]resumen!L25</f>
        <v>7</v>
      </c>
      <c r="M25">
        <f>+[1]resumen!M25</f>
        <v>0</v>
      </c>
      <c r="N25">
        <f>+[1]resumen!N25</f>
        <v>0</v>
      </c>
      <c r="O25">
        <f>+[1]resumen!O25</f>
        <v>0</v>
      </c>
      <c r="P25">
        <f>+[1]resumen!P25</f>
        <v>0</v>
      </c>
      <c r="Q25">
        <f>+[1]resumen!Q25</f>
        <v>0</v>
      </c>
      <c r="R25">
        <f>+[1]resumen!R25</f>
        <v>0</v>
      </c>
      <c r="S25">
        <f>+[1]resumen!S25</f>
        <v>0</v>
      </c>
      <c r="T25">
        <f>+[1]resumen!T25</f>
        <v>0</v>
      </c>
      <c r="U25">
        <f>+[1]resumen!U25</f>
        <v>0</v>
      </c>
      <c r="V25">
        <f>+[1]resumen!V25</f>
        <v>0</v>
      </c>
      <c r="W25">
        <f>+[1]resumen!W25</f>
        <v>0</v>
      </c>
      <c r="X25">
        <f>+[1]resumen!X25</f>
        <v>0</v>
      </c>
      <c r="Y25">
        <f>+[1]resumen!Y25</f>
        <v>0</v>
      </c>
      <c r="Z25">
        <f>+[1]resumen!Z25</f>
        <v>0</v>
      </c>
      <c r="AA25">
        <f>+[1]resumen!AA25</f>
        <v>0</v>
      </c>
      <c r="AB25">
        <f>+[1]resumen!AB25</f>
        <v>0</v>
      </c>
      <c r="AC25">
        <f>+[1]resumen!AC25</f>
        <v>0</v>
      </c>
      <c r="AD25">
        <f>+[1]resumen!AD25</f>
        <v>0</v>
      </c>
      <c r="AE25">
        <f>+[1]resumen!AE25</f>
        <v>0</v>
      </c>
      <c r="AF25">
        <f>+[1]resumen!AF25</f>
        <v>0</v>
      </c>
      <c r="AG25">
        <f>+[1]resumen!AG25</f>
        <v>0</v>
      </c>
      <c r="AH25">
        <f>+[1]resumen!AH25</f>
        <v>0</v>
      </c>
      <c r="AI25">
        <f>+[1]resumen!AI25</f>
        <v>0</v>
      </c>
      <c r="AJ25">
        <f>+[1]resumen!AJ25</f>
        <v>0</v>
      </c>
      <c r="AK25">
        <f>+[1]resumen!AK25</f>
        <v>0</v>
      </c>
      <c r="AL25">
        <f>+[1]resumen!AL25</f>
        <v>0</v>
      </c>
      <c r="AM25">
        <f>+[1]resumen!AM25</f>
        <v>0</v>
      </c>
      <c r="AN25">
        <f>+[1]resumen!AN25</f>
        <v>0</v>
      </c>
      <c r="AO25">
        <f>+[1]resumen!AO25</f>
        <v>0</v>
      </c>
      <c r="AP25">
        <f>+[1]resumen!AP25</f>
        <v>0</v>
      </c>
      <c r="AQ25">
        <f>+[1]resumen!AQ25</f>
        <v>0</v>
      </c>
      <c r="AR25">
        <f>+[1]resumen!AR25</f>
        <v>0</v>
      </c>
      <c r="AS25">
        <f>+[1]resumen!AS25</f>
        <v>0</v>
      </c>
      <c r="AT25">
        <f>+[1]resumen!AT25</f>
        <v>0</v>
      </c>
      <c r="AU25">
        <f>+[1]resumen!AU25</f>
        <v>0</v>
      </c>
      <c r="AV25">
        <f>+[1]resumen!AV25</f>
        <v>0</v>
      </c>
      <c r="AW25">
        <f>+[1]resumen!AW25</f>
        <v>0</v>
      </c>
      <c r="AX25">
        <f>+[1]resumen!AX25</f>
        <v>0</v>
      </c>
      <c r="AY25">
        <f>+[1]resumen!AY25</f>
        <v>0</v>
      </c>
      <c r="AZ25">
        <f>+[1]resumen!AZ25</f>
        <v>0</v>
      </c>
      <c r="BA25">
        <f>+[1]resumen!BA25</f>
        <v>0</v>
      </c>
      <c r="BB25">
        <f>+[1]resumen!BB25</f>
        <v>0</v>
      </c>
      <c r="BC25">
        <f>+[1]resumen!BC25</f>
        <v>0</v>
      </c>
      <c r="BD25">
        <f>+[1]resumen!BD25</f>
        <v>0</v>
      </c>
      <c r="BE25">
        <f>+[1]resumen!BE25</f>
        <v>0</v>
      </c>
      <c r="BF25">
        <f>+[1]resumen!BF25</f>
        <v>0</v>
      </c>
      <c r="BG25">
        <f>+[1]resumen!BG25</f>
        <v>0</v>
      </c>
      <c r="BH25">
        <f>+[1]resumen!BH25</f>
        <v>0</v>
      </c>
      <c r="BI25">
        <f>+[1]resumen!BI25</f>
        <v>0</v>
      </c>
      <c r="BJ25">
        <f>+[1]resumen!BJ25</f>
        <v>0</v>
      </c>
      <c r="BK25">
        <f>+[1]resumen!BK25</f>
        <v>0</v>
      </c>
      <c r="BL25">
        <f>+[1]resumen!BL25</f>
        <v>0</v>
      </c>
      <c r="BM25">
        <f>+[1]resumen!BM25</f>
        <v>0</v>
      </c>
      <c r="BN25">
        <f>+[1]resumen!BN25</f>
        <v>0</v>
      </c>
      <c r="BO25">
        <f>+[1]resumen!BO25</f>
        <v>0</v>
      </c>
      <c r="BP25">
        <f>+[1]resumen!BP25</f>
        <v>0</v>
      </c>
      <c r="BQ25">
        <f>+[1]resumen!BQ25</f>
        <v>0</v>
      </c>
      <c r="BR25">
        <f>+[1]resumen!BR25</f>
        <v>0</v>
      </c>
      <c r="BS25">
        <f>+[1]resumen!BS25</f>
        <v>0</v>
      </c>
      <c r="BT25">
        <f>+[1]resumen!BT25</f>
        <v>0</v>
      </c>
      <c r="BU25">
        <f>+[1]resumen!BU25</f>
        <v>0</v>
      </c>
      <c r="BV25">
        <f>+[1]resumen!BV25</f>
        <v>0</v>
      </c>
      <c r="BW25">
        <f>+[1]resumen!BW25</f>
        <v>0</v>
      </c>
      <c r="BX25">
        <f>+[1]resumen!BX25</f>
        <v>0</v>
      </c>
      <c r="BY25">
        <f>+[1]resumen!BY25</f>
        <v>0</v>
      </c>
      <c r="BZ25">
        <f>+[1]resumen!BZ25</f>
        <v>0</v>
      </c>
      <c r="CA25">
        <f>+[1]resumen!CA25</f>
        <v>0</v>
      </c>
      <c r="CB25">
        <f>+[1]resumen!CB25</f>
        <v>0</v>
      </c>
      <c r="CC25">
        <f>+[1]resumen!CC25</f>
        <v>0</v>
      </c>
      <c r="CD25">
        <f>+[1]resumen!CD25</f>
        <v>0</v>
      </c>
      <c r="CE25">
        <f>+[1]resumen!CE25</f>
        <v>0</v>
      </c>
      <c r="CF25">
        <f>+[1]resumen!CF25</f>
        <v>0</v>
      </c>
      <c r="CG25">
        <f>+[1]resumen!CG25</f>
        <v>0</v>
      </c>
      <c r="CH25">
        <f>+[1]resumen!CH25</f>
        <v>0</v>
      </c>
      <c r="CI25">
        <f>+[1]resumen!CI25</f>
        <v>0</v>
      </c>
      <c r="CJ25">
        <f>+[1]resumen!CJ25</f>
        <v>0</v>
      </c>
      <c r="CK25">
        <f>+[1]resumen!CK25</f>
        <v>0</v>
      </c>
      <c r="CL25">
        <f>+[1]resumen!CL25</f>
        <v>0</v>
      </c>
      <c r="CM25">
        <f>+[1]resumen!CM25</f>
        <v>0</v>
      </c>
      <c r="CN25">
        <f>+[1]resumen!CN25</f>
        <v>0</v>
      </c>
      <c r="CO25">
        <f>+[1]resumen!CO25</f>
        <v>0</v>
      </c>
      <c r="CP25">
        <f>+[1]resumen!CP25</f>
        <v>0</v>
      </c>
      <c r="CQ25">
        <f>+[1]resumen!CQ25</f>
        <v>0</v>
      </c>
      <c r="CR25">
        <f>+[1]resumen!CR25</f>
        <v>0</v>
      </c>
      <c r="CS25">
        <f>+[1]resumen!CS25</f>
        <v>0</v>
      </c>
      <c r="CT25">
        <f>+[1]resumen!CT25</f>
        <v>0</v>
      </c>
      <c r="CU25">
        <f>+[1]resumen!CU25</f>
        <v>0</v>
      </c>
      <c r="CV25">
        <f>+[1]resumen!CV25</f>
        <v>0</v>
      </c>
      <c r="CW25">
        <f>+[1]resumen!CW25</f>
        <v>0</v>
      </c>
      <c r="CX25">
        <f>+[1]resumen!CX25</f>
        <v>0</v>
      </c>
      <c r="CY25">
        <f>+[1]resumen!CY25</f>
        <v>0</v>
      </c>
      <c r="CZ25">
        <f>+[1]resumen!CZ25</f>
        <v>0</v>
      </c>
      <c r="DA25">
        <f>+[1]resumen!DA25</f>
        <v>0</v>
      </c>
      <c r="DB25">
        <f>+[1]resumen!DB25</f>
        <v>0</v>
      </c>
      <c r="DC25">
        <f>+[1]resumen!DC25</f>
        <v>0</v>
      </c>
      <c r="DD25">
        <f>+[1]resumen!DD25</f>
        <v>0</v>
      </c>
      <c r="DE25">
        <f>+[1]resumen!DE25</f>
        <v>0</v>
      </c>
      <c r="DF25">
        <f>+[1]resumen!DF25</f>
        <v>0</v>
      </c>
      <c r="DG25">
        <f>+[1]resumen!DG25</f>
        <v>0</v>
      </c>
      <c r="DH25">
        <f>+[1]resumen!DH25</f>
        <v>0</v>
      </c>
      <c r="DI25">
        <f>+[1]resumen!DI25</f>
        <v>0</v>
      </c>
      <c r="DJ25">
        <f>+[1]resumen!DJ25</f>
        <v>0</v>
      </c>
      <c r="DK25">
        <f>+[1]resumen!DK25</f>
        <v>0</v>
      </c>
      <c r="DL25">
        <f>+[1]resumen!DL25</f>
        <v>0</v>
      </c>
      <c r="DM25">
        <f>+[1]resumen!DM25</f>
        <v>0</v>
      </c>
      <c r="DN25">
        <f>+[1]resumen!DN25</f>
        <v>0</v>
      </c>
      <c r="DO25">
        <f>+[1]resumen!DO25</f>
        <v>0</v>
      </c>
      <c r="DP25">
        <f>+[1]resumen!DP25</f>
        <v>0</v>
      </c>
      <c r="DQ25">
        <f>+[1]resumen!DQ25</f>
        <v>0</v>
      </c>
      <c r="DR25">
        <f>+[1]resumen!DR25</f>
        <v>0</v>
      </c>
      <c r="DS25">
        <f>+[1]resumen!DS25</f>
        <v>0</v>
      </c>
      <c r="DT25">
        <f>+[1]resumen!DT25</f>
        <v>0</v>
      </c>
      <c r="DU25">
        <f>+[1]resumen!DU25</f>
        <v>0</v>
      </c>
      <c r="DV25">
        <f>+[1]resumen!DV25</f>
        <v>0</v>
      </c>
      <c r="DW25">
        <f>+[1]resumen!DW25</f>
        <v>0</v>
      </c>
      <c r="DX25">
        <f>+[1]resumen!DX25</f>
        <v>0</v>
      </c>
      <c r="DY25">
        <f>+[1]resumen!DY25</f>
        <v>0</v>
      </c>
      <c r="DZ25">
        <f>+[1]resumen!DZ25</f>
        <v>0</v>
      </c>
      <c r="EA25">
        <f>+[1]resumen!EA25</f>
        <v>0</v>
      </c>
      <c r="EB25">
        <f>+[1]resumen!EB25</f>
        <v>0</v>
      </c>
      <c r="EC25">
        <f>+[1]resumen!EC25</f>
        <v>0</v>
      </c>
      <c r="ED25">
        <f>+[1]resumen!ED25</f>
        <v>0</v>
      </c>
      <c r="EE25">
        <f>+[1]resumen!EE25</f>
        <v>0</v>
      </c>
      <c r="EF25">
        <f>+[1]resumen!EF25</f>
        <v>0</v>
      </c>
      <c r="EG25">
        <f>+[1]resumen!EG25</f>
        <v>0</v>
      </c>
      <c r="EH25">
        <f>+[1]resumen!EH25</f>
        <v>0</v>
      </c>
      <c r="EI25">
        <f>+[1]resumen!EI25</f>
        <v>0</v>
      </c>
      <c r="EJ25">
        <f>+[1]resumen!EJ25</f>
        <v>0</v>
      </c>
      <c r="EK25">
        <f>+[1]resumen!EK25</f>
        <v>0</v>
      </c>
      <c r="EL25">
        <f>+[1]resumen!EL25</f>
        <v>0</v>
      </c>
      <c r="EM25">
        <f>+[1]resumen!EM25</f>
        <v>0</v>
      </c>
      <c r="EN25">
        <f>+[1]resumen!EN25</f>
        <v>0</v>
      </c>
      <c r="EO25">
        <f>+[1]resumen!EO25</f>
        <v>0</v>
      </c>
      <c r="EP25">
        <f>+[1]resumen!EP25</f>
        <v>0</v>
      </c>
      <c r="EQ25">
        <f>+[1]resumen!EQ25</f>
        <v>0</v>
      </c>
      <c r="ER25">
        <f>+[1]resumen!ER25</f>
        <v>0</v>
      </c>
      <c r="ES25">
        <f>+[1]resumen!ES25</f>
        <v>0</v>
      </c>
      <c r="ET25">
        <f>+[1]resumen!ET25</f>
        <v>0</v>
      </c>
      <c r="EU25">
        <f>+[1]resumen!EU25</f>
        <v>0</v>
      </c>
      <c r="EV25">
        <f>+[1]resumen!EV25</f>
        <v>0</v>
      </c>
      <c r="EW25">
        <f>+[1]resumen!EW25</f>
        <v>0</v>
      </c>
      <c r="EX25">
        <f>+[1]resumen!EX25</f>
        <v>0</v>
      </c>
      <c r="EY25">
        <f>+[1]resumen!EY25</f>
        <v>0</v>
      </c>
      <c r="EZ25">
        <f>+[1]resumen!EZ25</f>
        <v>0</v>
      </c>
      <c r="FA25">
        <f>+[1]resumen!FA25</f>
        <v>0</v>
      </c>
      <c r="FB25">
        <f>+[1]resumen!FB25</f>
        <v>0</v>
      </c>
      <c r="FC25">
        <f>+[1]resumen!FC25</f>
        <v>0</v>
      </c>
      <c r="FD25">
        <f>+[1]resumen!FD25</f>
        <v>0</v>
      </c>
      <c r="FE25">
        <f>+[1]resumen!FE25</f>
        <v>0</v>
      </c>
      <c r="FF25">
        <f>+[1]resumen!FF25</f>
        <v>0</v>
      </c>
      <c r="FG25">
        <f>+[1]resumen!FG25</f>
        <v>0</v>
      </c>
      <c r="FH25">
        <f>+[1]resumen!FH25</f>
        <v>0</v>
      </c>
      <c r="FI25">
        <f>+[1]resumen!FI25</f>
        <v>0</v>
      </c>
      <c r="FJ25">
        <f>+[1]resumen!FJ25</f>
        <v>0</v>
      </c>
      <c r="FK25">
        <f>+[1]resumen!FK25</f>
        <v>0</v>
      </c>
      <c r="FL25">
        <f>+[1]resumen!FL25</f>
        <v>0</v>
      </c>
      <c r="FM25">
        <f>+[1]resumen!FM25</f>
        <v>0</v>
      </c>
      <c r="FN25">
        <f>+[1]resumen!FN25</f>
        <v>0</v>
      </c>
      <c r="FO25">
        <f>+[1]resumen!FO25</f>
        <v>0</v>
      </c>
      <c r="FP25">
        <f>+[1]resumen!FP25</f>
        <v>0</v>
      </c>
      <c r="FQ25">
        <f>+[1]resumen!FQ25</f>
        <v>0</v>
      </c>
      <c r="FR25">
        <f>+[1]resumen!FR25</f>
        <v>0</v>
      </c>
      <c r="FS25">
        <f>+[1]resumen!FS25</f>
        <v>0</v>
      </c>
      <c r="FT25">
        <f>+[1]resumen!FT25</f>
        <v>0</v>
      </c>
      <c r="FU25">
        <f>+[1]resumen!FU25</f>
        <v>0</v>
      </c>
      <c r="FV25">
        <f>+[1]resumen!FV25</f>
        <v>0</v>
      </c>
      <c r="FW25">
        <f>+[1]resumen!FW25</f>
        <v>0</v>
      </c>
      <c r="FX25">
        <f>+[1]resumen!FX25</f>
        <v>0</v>
      </c>
      <c r="FY25">
        <f>+[1]resumen!FY25</f>
        <v>0</v>
      </c>
      <c r="FZ25">
        <f>+[1]resumen!FZ25</f>
        <v>0</v>
      </c>
      <c r="GA25">
        <f>+[1]resumen!GA25</f>
        <v>0</v>
      </c>
      <c r="GB25">
        <f>+[1]resumen!GB25</f>
        <v>0</v>
      </c>
      <c r="GC25">
        <f>+[1]resumen!GC25</f>
        <v>0</v>
      </c>
      <c r="GD25">
        <f>+[1]resumen!GD25</f>
        <v>0</v>
      </c>
      <c r="GE25">
        <f>+[1]resumen!GE25</f>
        <v>0</v>
      </c>
      <c r="GF25">
        <f>+[1]resumen!GF25</f>
        <v>0</v>
      </c>
      <c r="GG25">
        <f>+[1]resumen!GG25</f>
        <v>0</v>
      </c>
      <c r="GH25">
        <f>+[1]resumen!GH25</f>
        <v>0</v>
      </c>
      <c r="GI25">
        <f>+[1]resumen!GI25</f>
        <v>0</v>
      </c>
      <c r="GJ25">
        <f>+[1]resumen!GJ25</f>
        <v>0</v>
      </c>
      <c r="GK25">
        <f>+[1]resumen!GK25</f>
        <v>0</v>
      </c>
      <c r="GL25">
        <f>+[1]resumen!GL25</f>
        <v>0</v>
      </c>
      <c r="GM25">
        <f>+[1]resumen!GM25</f>
        <v>0</v>
      </c>
      <c r="GN25">
        <f>+[1]resumen!GN25</f>
        <v>0</v>
      </c>
      <c r="GO25">
        <f>+[1]resumen!GO25</f>
        <v>0</v>
      </c>
      <c r="GP25">
        <f>+[1]resumen!GP25</f>
        <v>0</v>
      </c>
      <c r="GQ25">
        <f>+[1]resumen!GQ25</f>
        <v>0</v>
      </c>
      <c r="GR25">
        <f>+[1]resumen!GR25</f>
        <v>0</v>
      </c>
      <c r="GS25">
        <f>+[1]resumen!GS25</f>
        <v>0</v>
      </c>
      <c r="GT25">
        <f>+[1]resumen!GT25</f>
        <v>0</v>
      </c>
      <c r="GU25">
        <f>+[1]resumen!GU25</f>
        <v>0</v>
      </c>
      <c r="GV25">
        <f>+[1]resumen!GV25</f>
        <v>0</v>
      </c>
      <c r="GW25">
        <f>+[1]resumen!GW25</f>
        <v>0</v>
      </c>
      <c r="GX25">
        <f>+[1]resumen!GX25</f>
        <v>0</v>
      </c>
      <c r="GY25" s="19">
        <f>+[1]resumen!GY25</f>
        <v>117</v>
      </c>
    </row>
    <row r="26" spans="1:208" x14ac:dyDescent="0.3">
      <c r="A26" s="20" t="s">
        <v>57</v>
      </c>
      <c r="B26">
        <f>+[1]resumen!B26</f>
        <v>0</v>
      </c>
      <c r="C26">
        <f>+[1]resumen!C26</f>
        <v>0</v>
      </c>
      <c r="D26">
        <f>+[1]resumen!D26</f>
        <v>0</v>
      </c>
      <c r="E26">
        <f>+[1]resumen!E26</f>
        <v>0</v>
      </c>
      <c r="F26">
        <f>+[1]resumen!F26</f>
        <v>0</v>
      </c>
      <c r="G26">
        <f>+[1]resumen!G26</f>
        <v>0</v>
      </c>
      <c r="H26">
        <f>+[1]resumen!H26</f>
        <v>0</v>
      </c>
      <c r="I26">
        <f>+[1]resumen!I26</f>
        <v>0</v>
      </c>
      <c r="J26">
        <f>+[1]resumen!J26</f>
        <v>0</v>
      </c>
      <c r="K26">
        <f>+[1]resumen!K26</f>
        <v>0</v>
      </c>
      <c r="L26">
        <f>+[1]resumen!L26</f>
        <v>0</v>
      </c>
      <c r="M26">
        <f>+[1]resumen!M26</f>
        <v>0</v>
      </c>
      <c r="N26">
        <f>+[1]resumen!N26</f>
        <v>0</v>
      </c>
      <c r="O26">
        <f>+[1]resumen!O26</f>
        <v>0</v>
      </c>
      <c r="P26">
        <f>+[1]resumen!P26</f>
        <v>0</v>
      </c>
      <c r="Q26">
        <f>+[1]resumen!Q26</f>
        <v>0</v>
      </c>
      <c r="R26">
        <f>+[1]resumen!R26</f>
        <v>0</v>
      </c>
      <c r="S26">
        <f>+[1]resumen!S26</f>
        <v>0</v>
      </c>
      <c r="T26">
        <f>+[1]resumen!T26</f>
        <v>0</v>
      </c>
      <c r="U26">
        <f>+[1]resumen!U26</f>
        <v>0</v>
      </c>
      <c r="V26">
        <f>+[1]resumen!V26</f>
        <v>0</v>
      </c>
      <c r="W26">
        <f>+[1]resumen!W26</f>
        <v>0</v>
      </c>
      <c r="X26">
        <f>+[1]resumen!X26</f>
        <v>0</v>
      </c>
      <c r="Y26">
        <f>+[1]resumen!Y26</f>
        <v>0</v>
      </c>
      <c r="Z26">
        <f>+[1]resumen!Z26</f>
        <v>0</v>
      </c>
      <c r="AA26">
        <f>+[1]resumen!AA26</f>
        <v>0</v>
      </c>
      <c r="AB26">
        <f>+[1]resumen!AB26</f>
        <v>0</v>
      </c>
      <c r="AC26">
        <f>+[1]resumen!AC26</f>
        <v>0</v>
      </c>
      <c r="AD26">
        <f>+[1]resumen!AD26</f>
        <v>0</v>
      </c>
      <c r="AE26">
        <f>+[1]resumen!AE26</f>
        <v>0</v>
      </c>
      <c r="AF26">
        <f>+[1]resumen!AF26</f>
        <v>0</v>
      </c>
      <c r="AG26">
        <f>+[1]resumen!AG26</f>
        <v>0</v>
      </c>
      <c r="AH26">
        <f>+[1]resumen!AH26</f>
        <v>0</v>
      </c>
      <c r="AI26">
        <f>+[1]resumen!AI26</f>
        <v>0</v>
      </c>
      <c r="AJ26">
        <f>+[1]resumen!AJ26</f>
        <v>0</v>
      </c>
      <c r="AK26">
        <f>+[1]resumen!AK26</f>
        <v>0</v>
      </c>
      <c r="AL26">
        <f>+[1]resumen!AL26</f>
        <v>0</v>
      </c>
      <c r="AM26">
        <f>+[1]resumen!AM26</f>
        <v>0</v>
      </c>
      <c r="AN26">
        <f>+[1]resumen!AN26</f>
        <v>0</v>
      </c>
      <c r="AO26">
        <f>+[1]resumen!AO26</f>
        <v>0</v>
      </c>
      <c r="AP26">
        <f>+[1]resumen!AP26</f>
        <v>0</v>
      </c>
      <c r="AQ26">
        <f>+[1]resumen!AQ26</f>
        <v>0</v>
      </c>
      <c r="AR26">
        <f>+[1]resumen!AR26</f>
        <v>0</v>
      </c>
      <c r="AS26">
        <f>+[1]resumen!AS26</f>
        <v>0</v>
      </c>
      <c r="AT26">
        <f>+[1]resumen!AT26</f>
        <v>0</v>
      </c>
      <c r="AU26">
        <f>+[1]resumen!AU26</f>
        <v>0</v>
      </c>
      <c r="AV26">
        <f>+[1]resumen!AV26</f>
        <v>0</v>
      </c>
      <c r="AW26">
        <f>+[1]resumen!AW26</f>
        <v>0</v>
      </c>
      <c r="AX26">
        <f>+[1]resumen!AX26</f>
        <v>0</v>
      </c>
      <c r="AY26">
        <f>+[1]resumen!AY26</f>
        <v>0</v>
      </c>
      <c r="AZ26">
        <f>+[1]resumen!AZ26</f>
        <v>0</v>
      </c>
      <c r="BA26">
        <f>+[1]resumen!BA26</f>
        <v>0</v>
      </c>
      <c r="BB26">
        <f>+[1]resumen!BB26</f>
        <v>0</v>
      </c>
      <c r="BC26">
        <f>+[1]resumen!BC26</f>
        <v>0</v>
      </c>
      <c r="BD26">
        <f>+[1]resumen!BD26</f>
        <v>0</v>
      </c>
      <c r="BE26">
        <f>+[1]resumen!BE26</f>
        <v>0</v>
      </c>
      <c r="BF26">
        <f>+[1]resumen!BF26</f>
        <v>0</v>
      </c>
      <c r="BG26">
        <f>+[1]resumen!BG26</f>
        <v>0</v>
      </c>
      <c r="BH26">
        <f>+[1]resumen!BH26</f>
        <v>0</v>
      </c>
      <c r="BI26">
        <f>+[1]resumen!BI26</f>
        <v>0</v>
      </c>
      <c r="BJ26">
        <f>+[1]resumen!BJ26</f>
        <v>0</v>
      </c>
      <c r="BK26">
        <f>+[1]resumen!BK26</f>
        <v>0</v>
      </c>
      <c r="BL26">
        <f>+[1]resumen!BL26</f>
        <v>0</v>
      </c>
      <c r="BM26">
        <f>+[1]resumen!BM26</f>
        <v>0</v>
      </c>
      <c r="BN26">
        <f>+[1]resumen!BN26</f>
        <v>0</v>
      </c>
      <c r="BO26">
        <f>+[1]resumen!BO26</f>
        <v>0</v>
      </c>
      <c r="BP26">
        <f>+[1]resumen!BP26</f>
        <v>0</v>
      </c>
      <c r="BQ26">
        <f>+[1]resumen!BQ26</f>
        <v>0</v>
      </c>
      <c r="BR26">
        <f>+[1]resumen!BR26</f>
        <v>0</v>
      </c>
      <c r="BS26">
        <f>+[1]resumen!BS26</f>
        <v>0</v>
      </c>
      <c r="BT26">
        <f>+[1]resumen!BT26</f>
        <v>0</v>
      </c>
      <c r="BU26">
        <f>+[1]resumen!BU26</f>
        <v>0</v>
      </c>
      <c r="BV26">
        <f>+[1]resumen!BV26</f>
        <v>0</v>
      </c>
      <c r="BW26">
        <f>+[1]resumen!BW26</f>
        <v>0</v>
      </c>
      <c r="BX26">
        <f>+[1]resumen!BX26</f>
        <v>0</v>
      </c>
      <c r="BY26">
        <f>+[1]resumen!BY26</f>
        <v>0</v>
      </c>
      <c r="BZ26">
        <f>+[1]resumen!BZ26</f>
        <v>0</v>
      </c>
      <c r="CA26">
        <f>+[1]resumen!CA26</f>
        <v>0</v>
      </c>
      <c r="CB26">
        <f>+[1]resumen!CB26</f>
        <v>0</v>
      </c>
      <c r="CC26">
        <f>+[1]resumen!CC26</f>
        <v>0</v>
      </c>
      <c r="CD26">
        <f>+[1]resumen!CD26</f>
        <v>0</v>
      </c>
      <c r="CE26">
        <f>+[1]resumen!CE26</f>
        <v>0</v>
      </c>
      <c r="CF26">
        <f>+[1]resumen!CF26</f>
        <v>0</v>
      </c>
      <c r="CG26">
        <f>+[1]resumen!CG26</f>
        <v>0</v>
      </c>
      <c r="CH26">
        <f>+[1]resumen!CH26</f>
        <v>0</v>
      </c>
      <c r="CI26">
        <f>+[1]resumen!CI26</f>
        <v>0</v>
      </c>
      <c r="CJ26">
        <f>+[1]resumen!CJ26</f>
        <v>0</v>
      </c>
      <c r="CK26">
        <f>+[1]resumen!CK26</f>
        <v>0</v>
      </c>
      <c r="CL26">
        <f>+[1]resumen!CL26</f>
        <v>0</v>
      </c>
      <c r="CM26">
        <f>+[1]resumen!CM26</f>
        <v>0</v>
      </c>
      <c r="CN26">
        <f>+[1]resumen!CN26</f>
        <v>0</v>
      </c>
      <c r="CO26">
        <f>+[1]resumen!CO26</f>
        <v>0</v>
      </c>
      <c r="CP26">
        <f>+[1]resumen!CP26</f>
        <v>0</v>
      </c>
      <c r="CQ26">
        <f>+[1]resumen!CQ26</f>
        <v>0</v>
      </c>
      <c r="CR26">
        <f>+[1]resumen!CR26</f>
        <v>0</v>
      </c>
      <c r="CS26">
        <f>+[1]resumen!CS26</f>
        <v>0</v>
      </c>
      <c r="CT26">
        <f>+[1]resumen!CT26</f>
        <v>0</v>
      </c>
      <c r="CU26">
        <f>+[1]resumen!CU26</f>
        <v>0</v>
      </c>
      <c r="CV26">
        <f>+[1]resumen!CV26</f>
        <v>0</v>
      </c>
      <c r="CW26">
        <f>+[1]resumen!CW26</f>
        <v>0</v>
      </c>
      <c r="CX26">
        <f>+[1]resumen!CX26</f>
        <v>0</v>
      </c>
      <c r="CY26">
        <f>+[1]resumen!CY26</f>
        <v>0</v>
      </c>
      <c r="CZ26">
        <f>+[1]resumen!CZ26</f>
        <v>0</v>
      </c>
      <c r="DA26">
        <f>+[1]resumen!DA26</f>
        <v>0</v>
      </c>
      <c r="DB26">
        <f>+[1]resumen!DB26</f>
        <v>0</v>
      </c>
      <c r="DC26">
        <f>+[1]resumen!DC26</f>
        <v>0</v>
      </c>
      <c r="DD26">
        <f>+[1]resumen!DD26</f>
        <v>0</v>
      </c>
      <c r="DE26">
        <f>+[1]resumen!DE26</f>
        <v>0</v>
      </c>
      <c r="DF26">
        <f>+[1]resumen!DF26</f>
        <v>0</v>
      </c>
      <c r="DG26">
        <f>+[1]resumen!DG26</f>
        <v>0</v>
      </c>
      <c r="DH26">
        <f>+[1]resumen!DH26</f>
        <v>0</v>
      </c>
      <c r="DI26">
        <f>+[1]resumen!DI26</f>
        <v>0</v>
      </c>
      <c r="DJ26">
        <f>+[1]resumen!DJ26</f>
        <v>0</v>
      </c>
      <c r="DK26">
        <f>+[1]resumen!DK26</f>
        <v>0</v>
      </c>
      <c r="DL26">
        <f>+[1]resumen!DL26</f>
        <v>0</v>
      </c>
      <c r="DM26">
        <f>+[1]resumen!DM26</f>
        <v>0</v>
      </c>
      <c r="DN26">
        <f>+[1]resumen!DN26</f>
        <v>0</v>
      </c>
      <c r="DO26">
        <f>+[1]resumen!DO26</f>
        <v>0</v>
      </c>
      <c r="DP26">
        <f>+[1]resumen!DP26</f>
        <v>0</v>
      </c>
      <c r="DQ26">
        <f>+[1]resumen!DQ26</f>
        <v>0</v>
      </c>
      <c r="DR26">
        <f>+[1]resumen!DR26</f>
        <v>0</v>
      </c>
      <c r="DS26">
        <f>+[1]resumen!DS26</f>
        <v>0</v>
      </c>
      <c r="DT26">
        <f>+[1]resumen!DT26</f>
        <v>0</v>
      </c>
      <c r="DU26">
        <f>+[1]resumen!DU26</f>
        <v>0</v>
      </c>
      <c r="DV26">
        <f>+[1]resumen!DV26</f>
        <v>0</v>
      </c>
      <c r="DW26">
        <f>+[1]resumen!DW26</f>
        <v>0</v>
      </c>
      <c r="DX26">
        <f>+[1]resumen!DX26</f>
        <v>0</v>
      </c>
      <c r="DY26">
        <f>+[1]resumen!DY26</f>
        <v>0</v>
      </c>
      <c r="DZ26">
        <f>+[1]resumen!DZ26</f>
        <v>0</v>
      </c>
      <c r="EA26">
        <f>+[1]resumen!EA26</f>
        <v>0</v>
      </c>
      <c r="EB26">
        <f>+[1]resumen!EB26</f>
        <v>0</v>
      </c>
      <c r="EC26">
        <f>+[1]resumen!EC26</f>
        <v>0</v>
      </c>
      <c r="ED26">
        <f>+[1]resumen!ED26</f>
        <v>0</v>
      </c>
      <c r="EE26">
        <f>+[1]resumen!EE26</f>
        <v>0</v>
      </c>
      <c r="EF26">
        <f>+[1]resumen!EF26</f>
        <v>0</v>
      </c>
      <c r="EG26">
        <f>+[1]resumen!EG26</f>
        <v>0</v>
      </c>
      <c r="EH26">
        <f>+[1]resumen!EH26</f>
        <v>0</v>
      </c>
      <c r="EI26">
        <f>+[1]resumen!EI26</f>
        <v>0</v>
      </c>
      <c r="EJ26">
        <f>+[1]resumen!EJ26</f>
        <v>0</v>
      </c>
      <c r="EK26">
        <f>+[1]resumen!EK26</f>
        <v>0</v>
      </c>
      <c r="EL26">
        <f>+[1]resumen!EL26</f>
        <v>0</v>
      </c>
      <c r="EM26">
        <f>+[1]resumen!EM26</f>
        <v>0</v>
      </c>
      <c r="EN26">
        <f>+[1]resumen!EN26</f>
        <v>0</v>
      </c>
      <c r="EO26">
        <f>+[1]resumen!EO26</f>
        <v>0</v>
      </c>
      <c r="EP26">
        <f>+[1]resumen!EP26</f>
        <v>0</v>
      </c>
      <c r="EQ26">
        <f>+[1]resumen!EQ26</f>
        <v>0</v>
      </c>
      <c r="ER26">
        <f>+[1]resumen!ER26</f>
        <v>0</v>
      </c>
      <c r="ES26">
        <f>+[1]resumen!ES26</f>
        <v>0</v>
      </c>
      <c r="ET26">
        <f>+[1]resumen!ET26</f>
        <v>0</v>
      </c>
      <c r="EU26">
        <f>+[1]resumen!EU26</f>
        <v>0</v>
      </c>
      <c r="EV26">
        <f>+[1]resumen!EV26</f>
        <v>0</v>
      </c>
      <c r="EW26">
        <f>+[1]resumen!EW26</f>
        <v>0</v>
      </c>
      <c r="EX26">
        <f>+[1]resumen!EX26</f>
        <v>0</v>
      </c>
      <c r="EY26">
        <f>+[1]resumen!EY26</f>
        <v>0</v>
      </c>
      <c r="EZ26">
        <f>+[1]resumen!EZ26</f>
        <v>0</v>
      </c>
      <c r="FA26">
        <f>+[1]resumen!FA26</f>
        <v>0</v>
      </c>
      <c r="FB26">
        <f>+[1]resumen!FB26</f>
        <v>0</v>
      </c>
      <c r="FC26">
        <f>+[1]resumen!FC26</f>
        <v>0</v>
      </c>
      <c r="FD26">
        <f>+[1]resumen!FD26</f>
        <v>0</v>
      </c>
      <c r="FE26">
        <f>+[1]resumen!FE26</f>
        <v>0</v>
      </c>
      <c r="FF26">
        <f>+[1]resumen!FF26</f>
        <v>0</v>
      </c>
      <c r="FG26">
        <f>+[1]resumen!FG26</f>
        <v>0</v>
      </c>
      <c r="FH26">
        <f>+[1]resumen!FH26</f>
        <v>0</v>
      </c>
      <c r="FI26">
        <f>+[1]resumen!FI26</f>
        <v>0</v>
      </c>
      <c r="FJ26">
        <f>+[1]resumen!FJ26</f>
        <v>0</v>
      </c>
      <c r="FK26">
        <f>+[1]resumen!FK26</f>
        <v>0</v>
      </c>
      <c r="FL26">
        <f>+[1]resumen!FL26</f>
        <v>0</v>
      </c>
      <c r="FM26">
        <f>+[1]resumen!FM26</f>
        <v>0</v>
      </c>
      <c r="FN26">
        <f>+[1]resumen!FN26</f>
        <v>0</v>
      </c>
      <c r="FO26">
        <f>+[1]resumen!FO26</f>
        <v>0</v>
      </c>
      <c r="FP26">
        <f>+[1]resumen!FP26</f>
        <v>0</v>
      </c>
      <c r="FQ26">
        <f>+[1]resumen!FQ26</f>
        <v>0</v>
      </c>
      <c r="FR26">
        <f>+[1]resumen!FR26</f>
        <v>0</v>
      </c>
      <c r="FS26">
        <f>+[1]resumen!FS26</f>
        <v>0</v>
      </c>
      <c r="FT26">
        <f>+[1]resumen!FT26</f>
        <v>0</v>
      </c>
      <c r="FU26">
        <f>+[1]resumen!FU26</f>
        <v>0</v>
      </c>
      <c r="FV26">
        <f>+[1]resumen!FV26</f>
        <v>0</v>
      </c>
      <c r="FW26">
        <f>+[1]resumen!FW26</f>
        <v>0</v>
      </c>
      <c r="FX26">
        <f>+[1]resumen!FX26</f>
        <v>0</v>
      </c>
      <c r="FY26">
        <f>+[1]resumen!FY26</f>
        <v>0</v>
      </c>
      <c r="FZ26">
        <f>+[1]resumen!FZ26</f>
        <v>0</v>
      </c>
      <c r="GA26">
        <f>+[1]resumen!GA26</f>
        <v>0</v>
      </c>
      <c r="GB26">
        <f>+[1]resumen!GB26</f>
        <v>0</v>
      </c>
      <c r="GC26">
        <f>+[1]resumen!GC26</f>
        <v>0</v>
      </c>
      <c r="GD26">
        <f>+[1]resumen!GD26</f>
        <v>0</v>
      </c>
      <c r="GE26">
        <f>+[1]resumen!GE26</f>
        <v>0</v>
      </c>
      <c r="GF26">
        <f>+[1]resumen!GF26</f>
        <v>0</v>
      </c>
      <c r="GG26">
        <f>+[1]resumen!GG26</f>
        <v>0</v>
      </c>
      <c r="GH26">
        <f>+[1]resumen!GH26</f>
        <v>0</v>
      </c>
      <c r="GI26">
        <f>+[1]resumen!GI26</f>
        <v>0</v>
      </c>
      <c r="GJ26">
        <f>+[1]resumen!GJ26</f>
        <v>0</v>
      </c>
      <c r="GK26">
        <f>+[1]resumen!GK26</f>
        <v>0</v>
      </c>
      <c r="GL26">
        <f>+[1]resumen!GL26</f>
        <v>0</v>
      </c>
      <c r="GM26">
        <f>+[1]resumen!GM26</f>
        <v>0</v>
      </c>
      <c r="GN26">
        <f>+[1]resumen!GN26</f>
        <v>0</v>
      </c>
      <c r="GO26">
        <f>+[1]resumen!GO26</f>
        <v>0</v>
      </c>
      <c r="GP26">
        <f>+[1]resumen!GP26</f>
        <v>0</v>
      </c>
      <c r="GQ26">
        <f>+[1]resumen!GQ26</f>
        <v>0</v>
      </c>
      <c r="GR26">
        <f>+[1]resumen!GR26</f>
        <v>0</v>
      </c>
      <c r="GS26">
        <f>+[1]resumen!GS26</f>
        <v>0</v>
      </c>
      <c r="GT26">
        <f>+[1]resumen!GT26</f>
        <v>0</v>
      </c>
      <c r="GU26">
        <f>+[1]resumen!GU26</f>
        <v>0</v>
      </c>
      <c r="GV26">
        <f>+[1]resumen!GV26</f>
        <v>0</v>
      </c>
      <c r="GW26">
        <f>+[1]resumen!GW26</f>
        <v>0</v>
      </c>
      <c r="GX26">
        <f>+[1]resumen!GX26</f>
        <v>0</v>
      </c>
      <c r="GY26" s="19">
        <f>+[1]resumen!GY26</f>
        <v>0</v>
      </c>
    </row>
    <row r="27" spans="1:208" x14ac:dyDescent="0.3">
      <c r="A27" s="20" t="s">
        <v>58</v>
      </c>
      <c r="B27">
        <f>+[1]resumen!B27</f>
        <v>6.3448417936625496</v>
      </c>
      <c r="C27">
        <f>+[1]resumen!C27</f>
        <v>12.902498153333328</v>
      </c>
      <c r="D27">
        <f>+[1]resumen!D27</f>
        <v>2.5016264151273777</v>
      </c>
      <c r="E27">
        <f>+[1]resumen!E27</f>
        <v>0.26193761833333329</v>
      </c>
      <c r="F27">
        <f>+[1]resumen!F27</f>
        <v>3.9232781189916315</v>
      </c>
      <c r="G27">
        <f>+[1]resumen!G27</f>
        <v>8.4982519425049112</v>
      </c>
      <c r="H27">
        <f>+[1]resumen!H27</f>
        <v>8.2115348697325086</v>
      </c>
      <c r="I27">
        <f>+[1]resumen!I27</f>
        <v>6.5397618904686983</v>
      </c>
      <c r="J27">
        <f>+[1]resumen!J27</f>
        <v>1.8359785756759706</v>
      </c>
      <c r="K27">
        <f>+[1]resumen!K27</f>
        <v>0.11985436034336415</v>
      </c>
      <c r="L27">
        <f>+[1]resumen!L27</f>
        <v>4.641850917748199</v>
      </c>
      <c r="M27">
        <f>+[1]resumen!M27</f>
        <v>0</v>
      </c>
      <c r="N27">
        <f>+[1]resumen!N27</f>
        <v>0</v>
      </c>
      <c r="O27">
        <f>+[1]resumen!O27</f>
        <v>0</v>
      </c>
      <c r="P27">
        <f>+[1]resumen!P27</f>
        <v>0</v>
      </c>
      <c r="Q27">
        <f>+[1]resumen!Q27</f>
        <v>0</v>
      </c>
      <c r="R27">
        <f>+[1]resumen!R27</f>
        <v>0</v>
      </c>
      <c r="S27">
        <f>+[1]resumen!S27</f>
        <v>0</v>
      </c>
      <c r="T27">
        <f>+[1]resumen!T27</f>
        <v>0</v>
      </c>
      <c r="U27">
        <f>+[1]resumen!U27</f>
        <v>0</v>
      </c>
      <c r="V27">
        <f>+[1]resumen!V27</f>
        <v>0</v>
      </c>
      <c r="W27">
        <f>+[1]resumen!W27</f>
        <v>0</v>
      </c>
      <c r="X27">
        <f>+[1]resumen!X27</f>
        <v>0</v>
      </c>
      <c r="Y27">
        <f>+[1]resumen!Y27</f>
        <v>0</v>
      </c>
      <c r="Z27">
        <f>+[1]resumen!Z27</f>
        <v>0</v>
      </c>
      <c r="AA27">
        <f>+[1]resumen!AA27</f>
        <v>0</v>
      </c>
      <c r="AB27">
        <f>+[1]resumen!AB27</f>
        <v>0</v>
      </c>
      <c r="AC27">
        <f>+[1]resumen!AC27</f>
        <v>0</v>
      </c>
      <c r="AD27">
        <f>+[1]resumen!AD27</f>
        <v>0</v>
      </c>
      <c r="AE27">
        <f>+[1]resumen!AE27</f>
        <v>0</v>
      </c>
      <c r="AF27">
        <f>+[1]resumen!AF27</f>
        <v>0</v>
      </c>
      <c r="AG27">
        <f>+[1]resumen!AG27</f>
        <v>0</v>
      </c>
      <c r="AH27">
        <f>+[1]resumen!AH27</f>
        <v>0</v>
      </c>
      <c r="AI27">
        <f>+[1]resumen!AI27</f>
        <v>0</v>
      </c>
      <c r="AJ27">
        <f>+[1]resumen!AJ27</f>
        <v>0</v>
      </c>
      <c r="AK27">
        <f>+[1]resumen!AK27</f>
        <v>0</v>
      </c>
      <c r="AL27">
        <f>+[1]resumen!AL27</f>
        <v>0</v>
      </c>
      <c r="AM27">
        <f>+[1]resumen!AM27</f>
        <v>0</v>
      </c>
      <c r="AN27">
        <f>+[1]resumen!AN27</f>
        <v>0</v>
      </c>
      <c r="AO27">
        <f>+[1]resumen!AO27</f>
        <v>0</v>
      </c>
      <c r="AP27">
        <f>+[1]resumen!AP27</f>
        <v>0</v>
      </c>
      <c r="AQ27">
        <f>+[1]resumen!AQ27</f>
        <v>0</v>
      </c>
      <c r="AR27">
        <f>+[1]resumen!AR27</f>
        <v>0</v>
      </c>
      <c r="AS27">
        <f>+[1]resumen!AS27</f>
        <v>0</v>
      </c>
      <c r="AT27">
        <f>+[1]resumen!AT27</f>
        <v>0</v>
      </c>
      <c r="AU27">
        <f>+[1]resumen!AU27</f>
        <v>0</v>
      </c>
      <c r="AV27">
        <f>+[1]resumen!AV27</f>
        <v>0</v>
      </c>
      <c r="AW27">
        <f>+[1]resumen!AW27</f>
        <v>0</v>
      </c>
      <c r="AX27">
        <f>+[1]resumen!AX27</f>
        <v>0</v>
      </c>
      <c r="AY27">
        <f>+[1]resumen!AY27</f>
        <v>0</v>
      </c>
      <c r="AZ27">
        <f>+[1]resumen!AZ27</f>
        <v>0</v>
      </c>
      <c r="BA27">
        <f>+[1]resumen!BA27</f>
        <v>0</v>
      </c>
      <c r="BB27">
        <f>+[1]resumen!BB27</f>
        <v>0</v>
      </c>
      <c r="BC27">
        <f>+[1]resumen!BC27</f>
        <v>0</v>
      </c>
      <c r="BD27">
        <f>+[1]resumen!BD27</f>
        <v>0</v>
      </c>
      <c r="BE27">
        <f>+[1]resumen!BE27</f>
        <v>0</v>
      </c>
      <c r="BF27">
        <f>+[1]resumen!BF27</f>
        <v>0</v>
      </c>
      <c r="BG27">
        <f>+[1]resumen!BG27</f>
        <v>0</v>
      </c>
      <c r="BH27">
        <f>+[1]resumen!BH27</f>
        <v>0</v>
      </c>
      <c r="BI27">
        <f>+[1]resumen!BI27</f>
        <v>0</v>
      </c>
      <c r="BJ27">
        <f>+[1]resumen!BJ27</f>
        <v>0</v>
      </c>
      <c r="BK27">
        <f>+[1]resumen!BK27</f>
        <v>0</v>
      </c>
      <c r="BL27">
        <f>+[1]resumen!BL27</f>
        <v>0</v>
      </c>
      <c r="BM27">
        <f>+[1]resumen!BM27</f>
        <v>0</v>
      </c>
      <c r="BN27">
        <f>+[1]resumen!BN27</f>
        <v>0</v>
      </c>
      <c r="BO27">
        <f>+[1]resumen!BO27</f>
        <v>0</v>
      </c>
      <c r="BP27">
        <f>+[1]resumen!BP27</f>
        <v>0</v>
      </c>
      <c r="BQ27">
        <f>+[1]resumen!BQ27</f>
        <v>0</v>
      </c>
      <c r="BR27">
        <f>+[1]resumen!BR27</f>
        <v>0</v>
      </c>
      <c r="BS27">
        <f>+[1]resumen!BS27</f>
        <v>0</v>
      </c>
      <c r="BT27">
        <f>+[1]resumen!BT27</f>
        <v>0</v>
      </c>
      <c r="BU27">
        <f>+[1]resumen!BU27</f>
        <v>0</v>
      </c>
      <c r="BV27">
        <f>+[1]resumen!BV27</f>
        <v>0</v>
      </c>
      <c r="BW27">
        <f>+[1]resumen!BW27</f>
        <v>0</v>
      </c>
      <c r="BX27">
        <f>+[1]resumen!BX27</f>
        <v>0</v>
      </c>
      <c r="BY27">
        <f>+[1]resumen!BY27</f>
        <v>0</v>
      </c>
      <c r="BZ27">
        <f>+[1]resumen!BZ27</f>
        <v>0</v>
      </c>
      <c r="CA27">
        <f>+[1]resumen!CA27</f>
        <v>0</v>
      </c>
      <c r="CB27">
        <f>+[1]resumen!CB27</f>
        <v>0</v>
      </c>
      <c r="CC27">
        <f>+[1]resumen!CC27</f>
        <v>0</v>
      </c>
      <c r="CD27">
        <f>+[1]resumen!CD27</f>
        <v>0</v>
      </c>
      <c r="CE27">
        <f>+[1]resumen!CE27</f>
        <v>0</v>
      </c>
      <c r="CF27">
        <f>+[1]resumen!CF27</f>
        <v>0</v>
      </c>
      <c r="CG27">
        <f>+[1]resumen!CG27</f>
        <v>0</v>
      </c>
      <c r="CH27">
        <f>+[1]resumen!CH27</f>
        <v>0</v>
      </c>
      <c r="CI27">
        <f>+[1]resumen!CI27</f>
        <v>0</v>
      </c>
      <c r="CJ27">
        <f>+[1]resumen!CJ27</f>
        <v>0</v>
      </c>
      <c r="CK27">
        <f>+[1]resumen!CK27</f>
        <v>0</v>
      </c>
      <c r="CL27">
        <f>+[1]resumen!CL27</f>
        <v>0</v>
      </c>
      <c r="CM27">
        <f>+[1]resumen!CM27</f>
        <v>0</v>
      </c>
      <c r="CN27">
        <f>+[1]resumen!CN27</f>
        <v>0</v>
      </c>
      <c r="CO27">
        <f>+[1]resumen!CO27</f>
        <v>0</v>
      </c>
      <c r="CP27">
        <f>+[1]resumen!CP27</f>
        <v>0</v>
      </c>
      <c r="CQ27">
        <f>+[1]resumen!CQ27</f>
        <v>0</v>
      </c>
      <c r="CR27">
        <f>+[1]resumen!CR27</f>
        <v>0</v>
      </c>
      <c r="CS27">
        <f>+[1]resumen!CS27</f>
        <v>0</v>
      </c>
      <c r="CT27">
        <f>+[1]resumen!CT27</f>
        <v>0</v>
      </c>
      <c r="CU27">
        <f>+[1]resumen!CU27</f>
        <v>0</v>
      </c>
      <c r="CV27">
        <f>+[1]resumen!CV27</f>
        <v>0</v>
      </c>
      <c r="CW27">
        <f>+[1]resumen!CW27</f>
        <v>0</v>
      </c>
      <c r="CX27">
        <f>+[1]resumen!CX27</f>
        <v>0</v>
      </c>
      <c r="CY27">
        <f>+[1]resumen!CY27</f>
        <v>0</v>
      </c>
      <c r="CZ27">
        <f>+[1]resumen!CZ27</f>
        <v>0</v>
      </c>
      <c r="DA27">
        <f>+[1]resumen!DA27</f>
        <v>0</v>
      </c>
      <c r="DB27">
        <f>+[1]resumen!DB27</f>
        <v>0</v>
      </c>
      <c r="DC27">
        <f>+[1]resumen!DC27</f>
        <v>0</v>
      </c>
      <c r="DD27">
        <f>+[1]resumen!DD27</f>
        <v>0</v>
      </c>
      <c r="DE27">
        <f>+[1]resumen!DE27</f>
        <v>0</v>
      </c>
      <c r="DF27">
        <f>+[1]resumen!DF27</f>
        <v>0</v>
      </c>
      <c r="DG27">
        <f>+[1]resumen!DG27</f>
        <v>0</v>
      </c>
      <c r="DH27">
        <f>+[1]resumen!DH27</f>
        <v>0</v>
      </c>
      <c r="DI27">
        <f>+[1]resumen!DI27</f>
        <v>0</v>
      </c>
      <c r="DJ27">
        <f>+[1]resumen!DJ27</f>
        <v>0</v>
      </c>
      <c r="DK27">
        <f>+[1]resumen!DK27</f>
        <v>0</v>
      </c>
      <c r="DL27">
        <f>+[1]resumen!DL27</f>
        <v>0</v>
      </c>
      <c r="DM27">
        <f>+[1]resumen!DM27</f>
        <v>0</v>
      </c>
      <c r="DN27">
        <f>+[1]resumen!DN27</f>
        <v>0</v>
      </c>
      <c r="DO27">
        <f>+[1]resumen!DO27</f>
        <v>0</v>
      </c>
      <c r="DP27">
        <f>+[1]resumen!DP27</f>
        <v>0</v>
      </c>
      <c r="DQ27">
        <f>+[1]resumen!DQ27</f>
        <v>0</v>
      </c>
      <c r="DR27">
        <f>+[1]resumen!DR27</f>
        <v>0</v>
      </c>
      <c r="DS27">
        <f>+[1]resumen!DS27</f>
        <v>0</v>
      </c>
      <c r="DT27">
        <f>+[1]resumen!DT27</f>
        <v>0</v>
      </c>
      <c r="DU27">
        <f>+[1]resumen!DU27</f>
        <v>0</v>
      </c>
      <c r="DV27">
        <f>+[1]resumen!DV27</f>
        <v>0</v>
      </c>
      <c r="DW27">
        <f>+[1]resumen!DW27</f>
        <v>0</v>
      </c>
      <c r="DX27">
        <f>+[1]resumen!DX27</f>
        <v>0</v>
      </c>
      <c r="DY27">
        <f>+[1]resumen!DY27</f>
        <v>0</v>
      </c>
      <c r="DZ27">
        <f>+[1]resumen!DZ27</f>
        <v>0</v>
      </c>
      <c r="EA27">
        <f>+[1]resumen!EA27</f>
        <v>0</v>
      </c>
      <c r="EB27">
        <f>+[1]resumen!EB27</f>
        <v>0</v>
      </c>
      <c r="EC27">
        <f>+[1]resumen!EC27</f>
        <v>0</v>
      </c>
      <c r="ED27">
        <f>+[1]resumen!ED27</f>
        <v>0</v>
      </c>
      <c r="EE27">
        <f>+[1]resumen!EE27</f>
        <v>0</v>
      </c>
      <c r="EF27">
        <f>+[1]resumen!EF27</f>
        <v>0</v>
      </c>
      <c r="EG27">
        <f>+[1]resumen!EG27</f>
        <v>0</v>
      </c>
      <c r="EH27">
        <f>+[1]resumen!EH27</f>
        <v>0</v>
      </c>
      <c r="EI27">
        <f>+[1]resumen!EI27</f>
        <v>0</v>
      </c>
      <c r="EJ27">
        <f>+[1]resumen!EJ27</f>
        <v>0</v>
      </c>
      <c r="EK27">
        <f>+[1]resumen!EK27</f>
        <v>0</v>
      </c>
      <c r="EL27">
        <f>+[1]resumen!EL27</f>
        <v>0</v>
      </c>
      <c r="EM27">
        <f>+[1]resumen!EM27</f>
        <v>0</v>
      </c>
      <c r="EN27">
        <f>+[1]resumen!EN27</f>
        <v>0</v>
      </c>
      <c r="EO27">
        <f>+[1]resumen!EO27</f>
        <v>0</v>
      </c>
      <c r="EP27">
        <f>+[1]resumen!EP27</f>
        <v>0</v>
      </c>
      <c r="EQ27">
        <f>+[1]resumen!EQ27</f>
        <v>0</v>
      </c>
      <c r="ER27">
        <f>+[1]resumen!ER27</f>
        <v>0</v>
      </c>
      <c r="ES27">
        <f>+[1]resumen!ES27</f>
        <v>0</v>
      </c>
      <c r="ET27">
        <f>+[1]resumen!ET27</f>
        <v>0</v>
      </c>
      <c r="EU27">
        <f>+[1]resumen!EU27</f>
        <v>0</v>
      </c>
      <c r="EV27">
        <f>+[1]resumen!EV27</f>
        <v>0</v>
      </c>
      <c r="EW27">
        <f>+[1]resumen!EW27</f>
        <v>0</v>
      </c>
      <c r="EX27">
        <f>+[1]resumen!EX27</f>
        <v>0</v>
      </c>
      <c r="EY27">
        <f>+[1]resumen!EY27</f>
        <v>0</v>
      </c>
      <c r="EZ27">
        <f>+[1]resumen!EZ27</f>
        <v>0</v>
      </c>
      <c r="FA27">
        <f>+[1]resumen!FA27</f>
        <v>0</v>
      </c>
      <c r="FB27">
        <f>+[1]resumen!FB27</f>
        <v>0</v>
      </c>
      <c r="FC27">
        <f>+[1]resumen!FC27</f>
        <v>0</v>
      </c>
      <c r="FD27">
        <f>+[1]resumen!FD27</f>
        <v>0</v>
      </c>
      <c r="FE27">
        <f>+[1]resumen!FE27</f>
        <v>0</v>
      </c>
      <c r="FF27">
        <f>+[1]resumen!FF27</f>
        <v>0</v>
      </c>
      <c r="FG27">
        <f>+[1]resumen!FG27</f>
        <v>0</v>
      </c>
      <c r="FH27">
        <f>+[1]resumen!FH27</f>
        <v>0</v>
      </c>
      <c r="FI27">
        <f>+[1]resumen!FI27</f>
        <v>0</v>
      </c>
      <c r="FJ27">
        <f>+[1]resumen!FJ27</f>
        <v>0</v>
      </c>
      <c r="FK27">
        <f>+[1]resumen!FK27</f>
        <v>0</v>
      </c>
      <c r="FL27">
        <f>+[1]resumen!FL27</f>
        <v>0</v>
      </c>
      <c r="FM27">
        <f>+[1]resumen!FM27</f>
        <v>0</v>
      </c>
      <c r="FN27">
        <f>+[1]resumen!FN27</f>
        <v>0</v>
      </c>
      <c r="FO27">
        <f>+[1]resumen!FO27</f>
        <v>0</v>
      </c>
      <c r="FP27">
        <f>+[1]resumen!FP27</f>
        <v>0</v>
      </c>
      <c r="FQ27">
        <f>+[1]resumen!FQ27</f>
        <v>0</v>
      </c>
      <c r="FR27">
        <f>+[1]resumen!FR27</f>
        <v>0</v>
      </c>
      <c r="FS27">
        <f>+[1]resumen!FS27</f>
        <v>0</v>
      </c>
      <c r="FT27">
        <f>+[1]resumen!FT27</f>
        <v>0</v>
      </c>
      <c r="FU27">
        <f>+[1]resumen!FU27</f>
        <v>0</v>
      </c>
      <c r="FV27">
        <f>+[1]resumen!FV27</f>
        <v>0</v>
      </c>
      <c r="FW27">
        <f>+[1]resumen!FW27</f>
        <v>0</v>
      </c>
      <c r="FX27">
        <f>+[1]resumen!FX27</f>
        <v>0</v>
      </c>
      <c r="FY27">
        <f>+[1]resumen!FY27</f>
        <v>0</v>
      </c>
      <c r="FZ27">
        <f>+[1]resumen!FZ27</f>
        <v>0</v>
      </c>
      <c r="GA27">
        <f>+[1]resumen!GA27</f>
        <v>0</v>
      </c>
      <c r="GB27">
        <f>+[1]resumen!GB27</f>
        <v>0</v>
      </c>
      <c r="GC27">
        <f>+[1]resumen!GC27</f>
        <v>0</v>
      </c>
      <c r="GD27">
        <f>+[1]resumen!GD27</f>
        <v>0</v>
      </c>
      <c r="GE27">
        <f>+[1]resumen!GE27</f>
        <v>0</v>
      </c>
      <c r="GF27">
        <f>+[1]resumen!GF27</f>
        <v>0</v>
      </c>
      <c r="GG27">
        <f>+[1]resumen!GG27</f>
        <v>0</v>
      </c>
      <c r="GH27">
        <f>+[1]resumen!GH27</f>
        <v>0</v>
      </c>
      <c r="GI27">
        <f>+[1]resumen!GI27</f>
        <v>0</v>
      </c>
      <c r="GJ27">
        <f>+[1]resumen!GJ27</f>
        <v>0</v>
      </c>
      <c r="GK27">
        <f>+[1]resumen!GK27</f>
        <v>0</v>
      </c>
      <c r="GL27">
        <f>+[1]resumen!GL27</f>
        <v>0</v>
      </c>
      <c r="GM27">
        <f>+[1]resumen!GM27</f>
        <v>0</v>
      </c>
      <c r="GN27">
        <f>+[1]resumen!GN27</f>
        <v>0</v>
      </c>
      <c r="GO27">
        <f>+[1]resumen!GO27</f>
        <v>0</v>
      </c>
      <c r="GP27">
        <f>+[1]resumen!GP27</f>
        <v>0</v>
      </c>
      <c r="GQ27">
        <f>+[1]resumen!GQ27</f>
        <v>0</v>
      </c>
      <c r="GR27">
        <f>+[1]resumen!GR27</f>
        <v>0</v>
      </c>
      <c r="GS27">
        <f>+[1]resumen!GS27</f>
        <v>0</v>
      </c>
      <c r="GT27">
        <f>+[1]resumen!GT27</f>
        <v>0</v>
      </c>
      <c r="GU27">
        <f>+[1]resumen!GU27</f>
        <v>0</v>
      </c>
      <c r="GV27">
        <f>+[1]resumen!GV27</f>
        <v>0</v>
      </c>
      <c r="GW27">
        <f>+[1]resumen!GW27</f>
        <v>0</v>
      </c>
      <c r="GX27">
        <f>+[1]resumen!GX27</f>
        <v>0</v>
      </c>
      <c r="GY27" s="19">
        <f>+[1]resumen!GY27</f>
        <v>5.0710376959928976</v>
      </c>
    </row>
    <row r="28" spans="1:208" x14ac:dyDescent="0.3">
      <c r="A28" s="20" t="s">
        <v>59</v>
      </c>
      <c r="B28">
        <f>+[1]resumen!B28</f>
        <v>9.4798174117175407</v>
      </c>
      <c r="C28">
        <f>+[1]resumen!C28</f>
        <v>12.654470530927156</v>
      </c>
      <c r="D28">
        <f>+[1]resumen!D28</f>
        <v>4.3213446452364437</v>
      </c>
      <c r="E28">
        <f>+[1]resumen!E28</f>
        <v>1.6888305501826775</v>
      </c>
      <c r="F28">
        <f>+[1]resumen!F28</f>
        <v>5.4871022643239602</v>
      </c>
      <c r="G28">
        <f>+[1]resumen!G28</f>
        <v>9.2684610562819394</v>
      </c>
      <c r="H28">
        <f>+[1]resumen!H28</f>
        <v>9.7040118999438754</v>
      </c>
      <c r="I28">
        <f>+[1]resumen!I28</f>
        <v>6.4052516067274228</v>
      </c>
      <c r="J28">
        <f>+[1]resumen!J28</f>
        <v>3.1128833090470849</v>
      </c>
      <c r="K28">
        <f>+[1]resumen!K28</f>
        <v>0.9843492143837399</v>
      </c>
      <c r="L28">
        <f>+[1]resumen!L28</f>
        <v>12.826335777143408</v>
      </c>
      <c r="M28">
        <f>+[1]resumen!M28</f>
        <v>0</v>
      </c>
      <c r="N28">
        <f>+[1]resumen!N28</f>
        <v>0</v>
      </c>
      <c r="O28">
        <f>+[1]resumen!O28</f>
        <v>0</v>
      </c>
      <c r="P28">
        <f>+[1]resumen!P28</f>
        <v>0</v>
      </c>
      <c r="Q28">
        <f>+[1]resumen!Q28</f>
        <v>0</v>
      </c>
      <c r="R28">
        <f>+[1]resumen!R28</f>
        <v>0</v>
      </c>
      <c r="S28">
        <f>+[1]resumen!S28</f>
        <v>0</v>
      </c>
      <c r="T28">
        <f>+[1]resumen!T28</f>
        <v>0</v>
      </c>
      <c r="U28">
        <f>+[1]resumen!U28</f>
        <v>0</v>
      </c>
      <c r="V28">
        <f>+[1]resumen!V28</f>
        <v>0</v>
      </c>
      <c r="W28">
        <f>+[1]resumen!W28</f>
        <v>0</v>
      </c>
      <c r="X28">
        <f>+[1]resumen!X28</f>
        <v>0</v>
      </c>
      <c r="Y28">
        <f>+[1]resumen!Y28</f>
        <v>0</v>
      </c>
      <c r="Z28">
        <f>+[1]resumen!Z28</f>
        <v>0</v>
      </c>
      <c r="AA28">
        <f>+[1]resumen!AA28</f>
        <v>0</v>
      </c>
      <c r="AB28">
        <f>+[1]resumen!AB28</f>
        <v>0</v>
      </c>
      <c r="AC28">
        <f>+[1]resumen!AC28</f>
        <v>0</v>
      </c>
      <c r="AD28">
        <f>+[1]resumen!AD28</f>
        <v>0</v>
      </c>
      <c r="AE28">
        <f>+[1]resumen!AE28</f>
        <v>0</v>
      </c>
      <c r="AF28">
        <f>+[1]resumen!AF28</f>
        <v>0</v>
      </c>
      <c r="AG28">
        <f>+[1]resumen!AG28</f>
        <v>0</v>
      </c>
      <c r="AH28">
        <f>+[1]resumen!AH28</f>
        <v>0</v>
      </c>
      <c r="AI28">
        <f>+[1]resumen!AI28</f>
        <v>0</v>
      </c>
      <c r="AJ28">
        <f>+[1]resumen!AJ28</f>
        <v>0</v>
      </c>
      <c r="AK28">
        <f>+[1]resumen!AK28</f>
        <v>0</v>
      </c>
      <c r="AL28">
        <f>+[1]resumen!AL28</f>
        <v>0</v>
      </c>
      <c r="AM28">
        <f>+[1]resumen!AM28</f>
        <v>0</v>
      </c>
      <c r="AN28">
        <f>+[1]resumen!AN28</f>
        <v>0</v>
      </c>
      <c r="AO28">
        <f>+[1]resumen!AO28</f>
        <v>0</v>
      </c>
      <c r="AP28">
        <f>+[1]resumen!AP28</f>
        <v>0</v>
      </c>
      <c r="AQ28">
        <f>+[1]resumen!AQ28</f>
        <v>0</v>
      </c>
      <c r="AR28">
        <f>+[1]resumen!AR28</f>
        <v>0</v>
      </c>
      <c r="AS28">
        <f>+[1]resumen!AS28</f>
        <v>0</v>
      </c>
      <c r="AT28">
        <f>+[1]resumen!AT28</f>
        <v>0</v>
      </c>
      <c r="AU28">
        <f>+[1]resumen!AU28</f>
        <v>0</v>
      </c>
      <c r="AV28">
        <f>+[1]resumen!AV28</f>
        <v>0</v>
      </c>
      <c r="AW28">
        <f>+[1]resumen!AW28</f>
        <v>0</v>
      </c>
      <c r="AX28">
        <f>+[1]resumen!AX28</f>
        <v>0</v>
      </c>
      <c r="AY28">
        <f>+[1]resumen!AY28</f>
        <v>0</v>
      </c>
      <c r="AZ28">
        <f>+[1]resumen!AZ28</f>
        <v>0</v>
      </c>
      <c r="BA28">
        <f>+[1]resumen!BA28</f>
        <v>0</v>
      </c>
      <c r="BB28">
        <f>+[1]resumen!BB28</f>
        <v>0</v>
      </c>
      <c r="BC28">
        <f>+[1]resumen!BC28</f>
        <v>0</v>
      </c>
      <c r="BD28">
        <f>+[1]resumen!BD28</f>
        <v>0</v>
      </c>
      <c r="BE28">
        <f>+[1]resumen!BE28</f>
        <v>0</v>
      </c>
      <c r="BF28">
        <f>+[1]resumen!BF28</f>
        <v>0</v>
      </c>
      <c r="BG28">
        <f>+[1]resumen!BG28</f>
        <v>0</v>
      </c>
      <c r="BH28">
        <f>+[1]resumen!BH28</f>
        <v>0</v>
      </c>
      <c r="BI28">
        <f>+[1]resumen!BI28</f>
        <v>0</v>
      </c>
      <c r="BJ28">
        <f>+[1]resumen!BJ28</f>
        <v>0</v>
      </c>
      <c r="BK28">
        <f>+[1]resumen!BK28</f>
        <v>0</v>
      </c>
      <c r="BL28">
        <f>+[1]resumen!BL28</f>
        <v>0</v>
      </c>
      <c r="BM28">
        <f>+[1]resumen!BM28</f>
        <v>0</v>
      </c>
      <c r="BN28">
        <f>+[1]resumen!BN28</f>
        <v>0</v>
      </c>
      <c r="BO28">
        <f>+[1]resumen!BO28</f>
        <v>0</v>
      </c>
      <c r="BP28">
        <f>+[1]resumen!BP28</f>
        <v>0</v>
      </c>
      <c r="BQ28">
        <f>+[1]resumen!BQ28</f>
        <v>0</v>
      </c>
      <c r="BR28">
        <f>+[1]resumen!BR28</f>
        <v>0</v>
      </c>
      <c r="BS28">
        <f>+[1]resumen!BS28</f>
        <v>0</v>
      </c>
      <c r="BT28">
        <f>+[1]resumen!BT28</f>
        <v>0</v>
      </c>
      <c r="BU28">
        <f>+[1]resumen!BU28</f>
        <v>0</v>
      </c>
      <c r="BV28">
        <f>+[1]resumen!BV28</f>
        <v>0</v>
      </c>
      <c r="BW28">
        <f>+[1]resumen!BW28</f>
        <v>0</v>
      </c>
      <c r="BX28">
        <f>+[1]resumen!BX28</f>
        <v>0</v>
      </c>
      <c r="BY28">
        <f>+[1]resumen!BY28</f>
        <v>0</v>
      </c>
      <c r="BZ28">
        <f>+[1]resumen!BZ28</f>
        <v>0</v>
      </c>
      <c r="CA28">
        <f>+[1]resumen!CA28</f>
        <v>0</v>
      </c>
      <c r="CB28">
        <f>+[1]resumen!CB28</f>
        <v>0</v>
      </c>
      <c r="CC28">
        <f>+[1]resumen!CC28</f>
        <v>0</v>
      </c>
      <c r="CD28">
        <f>+[1]resumen!CD28</f>
        <v>0</v>
      </c>
      <c r="CE28">
        <f>+[1]resumen!CE28</f>
        <v>0</v>
      </c>
      <c r="CF28">
        <f>+[1]resumen!CF28</f>
        <v>0</v>
      </c>
      <c r="CG28">
        <f>+[1]resumen!CG28</f>
        <v>0</v>
      </c>
      <c r="CH28">
        <f>+[1]resumen!CH28</f>
        <v>0</v>
      </c>
      <c r="CI28">
        <f>+[1]resumen!CI28</f>
        <v>0</v>
      </c>
      <c r="CJ28">
        <f>+[1]resumen!CJ28</f>
        <v>0</v>
      </c>
      <c r="CK28">
        <f>+[1]resumen!CK28</f>
        <v>0</v>
      </c>
      <c r="CL28">
        <f>+[1]resumen!CL28</f>
        <v>0</v>
      </c>
      <c r="CM28">
        <f>+[1]resumen!CM28</f>
        <v>0</v>
      </c>
      <c r="CN28">
        <f>+[1]resumen!CN28</f>
        <v>0</v>
      </c>
      <c r="CO28">
        <f>+[1]resumen!CO28</f>
        <v>0</v>
      </c>
      <c r="CP28">
        <f>+[1]resumen!CP28</f>
        <v>0</v>
      </c>
      <c r="CQ28">
        <f>+[1]resumen!CQ28</f>
        <v>0</v>
      </c>
      <c r="CR28">
        <f>+[1]resumen!CR28</f>
        <v>0</v>
      </c>
      <c r="CS28">
        <f>+[1]resumen!CS28</f>
        <v>0</v>
      </c>
      <c r="CT28">
        <f>+[1]resumen!CT28</f>
        <v>0</v>
      </c>
      <c r="CU28">
        <f>+[1]resumen!CU28</f>
        <v>0</v>
      </c>
      <c r="CV28">
        <f>+[1]resumen!CV28</f>
        <v>0</v>
      </c>
      <c r="CW28">
        <f>+[1]resumen!CW28</f>
        <v>0</v>
      </c>
      <c r="CX28">
        <f>+[1]resumen!CX28</f>
        <v>0</v>
      </c>
      <c r="CY28">
        <f>+[1]resumen!CY28</f>
        <v>0</v>
      </c>
      <c r="CZ28">
        <f>+[1]resumen!CZ28</f>
        <v>0</v>
      </c>
      <c r="DA28">
        <f>+[1]resumen!DA28</f>
        <v>0</v>
      </c>
      <c r="DB28">
        <f>+[1]resumen!DB28</f>
        <v>0</v>
      </c>
      <c r="DC28">
        <f>+[1]resumen!DC28</f>
        <v>0</v>
      </c>
      <c r="DD28">
        <f>+[1]resumen!DD28</f>
        <v>0</v>
      </c>
      <c r="DE28">
        <f>+[1]resumen!DE28</f>
        <v>0</v>
      </c>
      <c r="DF28">
        <f>+[1]resumen!DF28</f>
        <v>0</v>
      </c>
      <c r="DG28">
        <f>+[1]resumen!DG28</f>
        <v>0</v>
      </c>
      <c r="DH28">
        <f>+[1]resumen!DH28</f>
        <v>0</v>
      </c>
      <c r="DI28">
        <f>+[1]resumen!DI28</f>
        <v>0</v>
      </c>
      <c r="DJ28">
        <f>+[1]resumen!DJ28</f>
        <v>0</v>
      </c>
      <c r="DK28">
        <f>+[1]resumen!DK28</f>
        <v>0</v>
      </c>
      <c r="DL28">
        <f>+[1]resumen!DL28</f>
        <v>0</v>
      </c>
      <c r="DM28">
        <f>+[1]resumen!DM28</f>
        <v>0</v>
      </c>
      <c r="DN28">
        <f>+[1]resumen!DN28</f>
        <v>0</v>
      </c>
      <c r="DO28">
        <f>+[1]resumen!DO28</f>
        <v>0</v>
      </c>
      <c r="DP28">
        <f>+[1]resumen!DP28</f>
        <v>0</v>
      </c>
      <c r="DQ28">
        <f>+[1]resumen!DQ28</f>
        <v>0</v>
      </c>
      <c r="DR28">
        <f>+[1]resumen!DR28</f>
        <v>0</v>
      </c>
      <c r="DS28">
        <f>+[1]resumen!DS28</f>
        <v>0</v>
      </c>
      <c r="DT28">
        <f>+[1]resumen!DT28</f>
        <v>0</v>
      </c>
      <c r="DU28">
        <f>+[1]resumen!DU28</f>
        <v>0</v>
      </c>
      <c r="DV28">
        <f>+[1]resumen!DV28</f>
        <v>0</v>
      </c>
      <c r="DW28">
        <f>+[1]resumen!DW28</f>
        <v>0</v>
      </c>
      <c r="DX28">
        <f>+[1]resumen!DX28</f>
        <v>0</v>
      </c>
      <c r="DY28">
        <f>+[1]resumen!DY28</f>
        <v>0</v>
      </c>
      <c r="DZ28">
        <f>+[1]resumen!DZ28</f>
        <v>0</v>
      </c>
      <c r="EA28">
        <f>+[1]resumen!EA28</f>
        <v>0</v>
      </c>
      <c r="EB28">
        <f>+[1]resumen!EB28</f>
        <v>0</v>
      </c>
      <c r="EC28">
        <f>+[1]resumen!EC28</f>
        <v>0</v>
      </c>
      <c r="ED28">
        <f>+[1]resumen!ED28</f>
        <v>0</v>
      </c>
      <c r="EE28">
        <f>+[1]resumen!EE28</f>
        <v>0</v>
      </c>
      <c r="EF28">
        <f>+[1]resumen!EF28</f>
        <v>0</v>
      </c>
      <c r="EG28">
        <f>+[1]resumen!EG28</f>
        <v>0</v>
      </c>
      <c r="EH28">
        <f>+[1]resumen!EH28</f>
        <v>0</v>
      </c>
      <c r="EI28">
        <f>+[1]resumen!EI28</f>
        <v>0</v>
      </c>
      <c r="EJ28">
        <f>+[1]resumen!EJ28</f>
        <v>0</v>
      </c>
      <c r="EK28">
        <f>+[1]resumen!EK28</f>
        <v>0</v>
      </c>
      <c r="EL28">
        <f>+[1]resumen!EL28</f>
        <v>0</v>
      </c>
      <c r="EM28">
        <f>+[1]resumen!EM28</f>
        <v>0</v>
      </c>
      <c r="EN28">
        <f>+[1]resumen!EN28</f>
        <v>0</v>
      </c>
      <c r="EO28">
        <f>+[1]resumen!EO28</f>
        <v>0</v>
      </c>
      <c r="EP28">
        <f>+[1]resumen!EP28</f>
        <v>0</v>
      </c>
      <c r="EQ28">
        <f>+[1]resumen!EQ28</f>
        <v>0</v>
      </c>
      <c r="ER28">
        <f>+[1]resumen!ER28</f>
        <v>0</v>
      </c>
      <c r="ES28">
        <f>+[1]resumen!ES28</f>
        <v>0</v>
      </c>
      <c r="ET28">
        <f>+[1]resumen!ET28</f>
        <v>0</v>
      </c>
      <c r="EU28">
        <f>+[1]resumen!EU28</f>
        <v>0</v>
      </c>
      <c r="EV28">
        <f>+[1]resumen!EV28</f>
        <v>0</v>
      </c>
      <c r="EW28">
        <f>+[1]resumen!EW28</f>
        <v>0</v>
      </c>
      <c r="EX28">
        <f>+[1]resumen!EX28</f>
        <v>0</v>
      </c>
      <c r="EY28">
        <f>+[1]resumen!EY28</f>
        <v>0</v>
      </c>
      <c r="EZ28">
        <f>+[1]resumen!EZ28</f>
        <v>0</v>
      </c>
      <c r="FA28">
        <f>+[1]resumen!FA28</f>
        <v>0</v>
      </c>
      <c r="FB28">
        <f>+[1]resumen!FB28</f>
        <v>0</v>
      </c>
      <c r="FC28">
        <f>+[1]resumen!FC28</f>
        <v>0</v>
      </c>
      <c r="FD28">
        <f>+[1]resumen!FD28</f>
        <v>0</v>
      </c>
      <c r="FE28">
        <f>+[1]resumen!FE28</f>
        <v>0</v>
      </c>
      <c r="FF28">
        <f>+[1]resumen!FF28</f>
        <v>0</v>
      </c>
      <c r="FG28">
        <f>+[1]resumen!FG28</f>
        <v>0</v>
      </c>
      <c r="FH28">
        <f>+[1]resumen!FH28</f>
        <v>0</v>
      </c>
      <c r="FI28">
        <f>+[1]resumen!FI28</f>
        <v>0</v>
      </c>
      <c r="FJ28">
        <f>+[1]resumen!FJ28</f>
        <v>0</v>
      </c>
      <c r="FK28">
        <f>+[1]resumen!FK28</f>
        <v>0</v>
      </c>
      <c r="FL28">
        <f>+[1]resumen!FL28</f>
        <v>0</v>
      </c>
      <c r="FM28">
        <f>+[1]resumen!FM28</f>
        <v>0</v>
      </c>
      <c r="FN28">
        <f>+[1]resumen!FN28</f>
        <v>0</v>
      </c>
      <c r="FO28">
        <f>+[1]resumen!FO28</f>
        <v>0</v>
      </c>
      <c r="FP28">
        <f>+[1]resumen!FP28</f>
        <v>0</v>
      </c>
      <c r="FQ28">
        <f>+[1]resumen!FQ28</f>
        <v>0</v>
      </c>
      <c r="FR28">
        <f>+[1]resumen!FR28</f>
        <v>0</v>
      </c>
      <c r="FS28">
        <f>+[1]resumen!FS28</f>
        <v>0</v>
      </c>
      <c r="FT28">
        <f>+[1]resumen!FT28</f>
        <v>0</v>
      </c>
      <c r="FU28">
        <f>+[1]resumen!FU28</f>
        <v>0</v>
      </c>
      <c r="FV28">
        <f>+[1]resumen!FV28</f>
        <v>0</v>
      </c>
      <c r="FW28">
        <f>+[1]resumen!FW28</f>
        <v>0</v>
      </c>
      <c r="FX28">
        <f>+[1]resumen!FX28</f>
        <v>0</v>
      </c>
      <c r="FY28">
        <f>+[1]resumen!FY28</f>
        <v>0</v>
      </c>
      <c r="FZ28">
        <f>+[1]resumen!FZ28</f>
        <v>0</v>
      </c>
      <c r="GA28">
        <f>+[1]resumen!GA28</f>
        <v>0</v>
      </c>
      <c r="GB28">
        <f>+[1]resumen!GB28</f>
        <v>0</v>
      </c>
      <c r="GC28">
        <f>+[1]resumen!GC28</f>
        <v>0</v>
      </c>
      <c r="GD28">
        <f>+[1]resumen!GD28</f>
        <v>0</v>
      </c>
      <c r="GE28">
        <f>+[1]resumen!GE28</f>
        <v>0</v>
      </c>
      <c r="GF28">
        <f>+[1]resumen!GF28</f>
        <v>0</v>
      </c>
      <c r="GG28">
        <f>+[1]resumen!GG28</f>
        <v>0</v>
      </c>
      <c r="GH28">
        <f>+[1]resumen!GH28</f>
        <v>0</v>
      </c>
      <c r="GI28">
        <f>+[1]resumen!GI28</f>
        <v>0</v>
      </c>
      <c r="GJ28">
        <f>+[1]resumen!GJ28</f>
        <v>0</v>
      </c>
      <c r="GK28">
        <f>+[1]resumen!GK28</f>
        <v>0</v>
      </c>
      <c r="GL28">
        <f>+[1]resumen!GL28</f>
        <v>0</v>
      </c>
      <c r="GM28">
        <f>+[1]resumen!GM28</f>
        <v>0</v>
      </c>
      <c r="GN28">
        <f>+[1]resumen!GN28</f>
        <v>0</v>
      </c>
      <c r="GO28">
        <f>+[1]resumen!GO28</f>
        <v>0</v>
      </c>
      <c r="GP28">
        <f>+[1]resumen!GP28</f>
        <v>0</v>
      </c>
      <c r="GQ28">
        <f>+[1]resumen!GQ28</f>
        <v>0</v>
      </c>
      <c r="GR28">
        <f>+[1]resumen!GR28</f>
        <v>0</v>
      </c>
      <c r="GS28">
        <f>+[1]resumen!GS28</f>
        <v>0</v>
      </c>
      <c r="GT28">
        <f>+[1]resumen!GT28</f>
        <v>0</v>
      </c>
      <c r="GU28">
        <f>+[1]resumen!GU28</f>
        <v>0</v>
      </c>
      <c r="GV28">
        <f>+[1]resumen!GV28</f>
        <v>0</v>
      </c>
      <c r="GW28">
        <f>+[1]resumen!GW28</f>
        <v>0</v>
      </c>
      <c r="GX28">
        <f>+[1]resumen!GX28</f>
        <v>0</v>
      </c>
      <c r="GY28" s="19">
        <f>+[1]resumen!GY28</f>
        <v>75.932858265915257</v>
      </c>
    </row>
    <row r="29" spans="1:208" x14ac:dyDescent="0.3">
      <c r="A29" s="20" t="s">
        <v>60</v>
      </c>
      <c r="B29">
        <f>+[1]resumen!B29</f>
        <v>81.416490881847267</v>
      </c>
      <c r="C29">
        <f>+[1]resumen!C29</f>
        <v>127.62499794814813</v>
      </c>
      <c r="D29">
        <f>+[1]resumen!D29</f>
        <v>67.101807127919315</v>
      </c>
      <c r="E29">
        <f>+[1]resumen!E29</f>
        <v>17.524375131481481</v>
      </c>
      <c r="F29">
        <f>+[1]resumen!F29</f>
        <v>83.803642354435141</v>
      </c>
      <c r="G29">
        <f>+[1]resumen!G29</f>
        <v>111.32027993611656</v>
      </c>
      <c r="H29">
        <f>+[1]resumen!H29</f>
        <v>103.14614985525834</v>
      </c>
      <c r="I29">
        <f>+[1]resumen!I29</f>
        <v>120.71084654496521</v>
      </c>
      <c r="J29">
        <f>+[1]resumen!J29</f>
        <v>67.573309528528853</v>
      </c>
      <c r="K29">
        <f>+[1]resumen!K29</f>
        <v>13.662060400381513</v>
      </c>
      <c r="L29">
        <f>+[1]resumen!L29</f>
        <v>45.36872324194244</v>
      </c>
      <c r="M29">
        <f>+[1]resumen!M29</f>
        <v>0</v>
      </c>
      <c r="N29">
        <f>+[1]resumen!N29</f>
        <v>0</v>
      </c>
      <c r="O29">
        <f>+[1]resumen!O29</f>
        <v>0</v>
      </c>
      <c r="P29">
        <f>+[1]resumen!P29</f>
        <v>0</v>
      </c>
      <c r="Q29">
        <f>+[1]resumen!Q29</f>
        <v>0</v>
      </c>
      <c r="R29">
        <f>+[1]resumen!R29</f>
        <v>0</v>
      </c>
      <c r="S29">
        <f>+[1]resumen!S29</f>
        <v>0</v>
      </c>
      <c r="T29">
        <f>+[1]resumen!T29</f>
        <v>0</v>
      </c>
      <c r="U29">
        <f>+[1]resumen!U29</f>
        <v>0</v>
      </c>
      <c r="V29">
        <f>+[1]resumen!V29</f>
        <v>0</v>
      </c>
      <c r="W29">
        <f>+[1]resumen!W29</f>
        <v>0</v>
      </c>
      <c r="X29">
        <f>+[1]resumen!X29</f>
        <v>0</v>
      </c>
      <c r="Y29">
        <f>+[1]resumen!Y29</f>
        <v>0</v>
      </c>
      <c r="Z29">
        <f>+[1]resumen!Z29</f>
        <v>0</v>
      </c>
      <c r="AA29">
        <f>+[1]resumen!AA29</f>
        <v>0</v>
      </c>
      <c r="AB29">
        <f>+[1]resumen!AB29</f>
        <v>0</v>
      </c>
      <c r="AC29">
        <f>+[1]resumen!AC29</f>
        <v>0</v>
      </c>
      <c r="AD29">
        <f>+[1]resumen!AD29</f>
        <v>0</v>
      </c>
      <c r="AE29">
        <f>+[1]resumen!AE29</f>
        <v>0</v>
      </c>
      <c r="AF29">
        <f>+[1]resumen!AF29</f>
        <v>0</v>
      </c>
      <c r="AG29">
        <f>+[1]resumen!AG29</f>
        <v>0</v>
      </c>
      <c r="AH29">
        <f>+[1]resumen!AH29</f>
        <v>0</v>
      </c>
      <c r="AI29">
        <f>+[1]resumen!AI29</f>
        <v>0</v>
      </c>
      <c r="AJ29">
        <f>+[1]resumen!AJ29</f>
        <v>0</v>
      </c>
      <c r="AK29">
        <f>+[1]resumen!AK29</f>
        <v>0</v>
      </c>
      <c r="AL29">
        <f>+[1]resumen!AL29</f>
        <v>0</v>
      </c>
      <c r="AM29">
        <f>+[1]resumen!AM29</f>
        <v>0</v>
      </c>
      <c r="AN29">
        <f>+[1]resumen!AN29</f>
        <v>0</v>
      </c>
      <c r="AO29">
        <f>+[1]resumen!AO29</f>
        <v>0</v>
      </c>
      <c r="AP29">
        <f>+[1]resumen!AP29</f>
        <v>0</v>
      </c>
      <c r="AQ29">
        <f>+[1]resumen!AQ29</f>
        <v>0</v>
      </c>
      <c r="AR29">
        <f>+[1]resumen!AR29</f>
        <v>0</v>
      </c>
      <c r="AS29">
        <f>+[1]resumen!AS29</f>
        <v>0</v>
      </c>
      <c r="AT29">
        <f>+[1]resumen!AT29</f>
        <v>0</v>
      </c>
      <c r="AU29">
        <f>+[1]resumen!AU29</f>
        <v>0</v>
      </c>
      <c r="AV29">
        <f>+[1]resumen!AV29</f>
        <v>0</v>
      </c>
      <c r="AW29">
        <f>+[1]resumen!AW29</f>
        <v>0</v>
      </c>
      <c r="AX29">
        <f>+[1]resumen!AX29</f>
        <v>0</v>
      </c>
      <c r="AY29">
        <f>+[1]resumen!AY29</f>
        <v>0</v>
      </c>
      <c r="AZ29">
        <f>+[1]resumen!AZ29</f>
        <v>0</v>
      </c>
      <c r="BA29">
        <f>+[1]resumen!BA29</f>
        <v>0</v>
      </c>
      <c r="BB29">
        <f>+[1]resumen!BB29</f>
        <v>0</v>
      </c>
      <c r="BC29">
        <f>+[1]resumen!BC29</f>
        <v>0</v>
      </c>
      <c r="BD29">
        <f>+[1]resumen!BD29</f>
        <v>0</v>
      </c>
      <c r="BE29">
        <f>+[1]resumen!BE29</f>
        <v>0</v>
      </c>
      <c r="BF29">
        <f>+[1]resumen!BF29</f>
        <v>0</v>
      </c>
      <c r="BG29">
        <f>+[1]resumen!BG29</f>
        <v>0</v>
      </c>
      <c r="BH29">
        <f>+[1]resumen!BH29</f>
        <v>0</v>
      </c>
      <c r="BI29">
        <f>+[1]resumen!BI29</f>
        <v>0</v>
      </c>
      <c r="BJ29">
        <f>+[1]resumen!BJ29</f>
        <v>0</v>
      </c>
      <c r="BK29">
        <f>+[1]resumen!BK29</f>
        <v>0</v>
      </c>
      <c r="BL29">
        <f>+[1]resumen!BL29</f>
        <v>0</v>
      </c>
      <c r="BM29">
        <f>+[1]resumen!BM29</f>
        <v>0</v>
      </c>
      <c r="BN29">
        <f>+[1]resumen!BN29</f>
        <v>0</v>
      </c>
      <c r="BO29">
        <f>+[1]resumen!BO29</f>
        <v>0</v>
      </c>
      <c r="BP29">
        <f>+[1]resumen!BP29</f>
        <v>0</v>
      </c>
      <c r="BQ29">
        <f>+[1]resumen!BQ29</f>
        <v>0</v>
      </c>
      <c r="BR29">
        <f>+[1]resumen!BR29</f>
        <v>0</v>
      </c>
      <c r="BS29">
        <f>+[1]resumen!BS29</f>
        <v>0</v>
      </c>
      <c r="BT29">
        <f>+[1]resumen!BT29</f>
        <v>0</v>
      </c>
      <c r="BU29">
        <f>+[1]resumen!BU29</f>
        <v>0</v>
      </c>
      <c r="BV29">
        <f>+[1]resumen!BV29</f>
        <v>0</v>
      </c>
      <c r="BW29">
        <f>+[1]resumen!BW29</f>
        <v>0</v>
      </c>
      <c r="BX29">
        <f>+[1]resumen!BX29</f>
        <v>0</v>
      </c>
      <c r="BY29">
        <f>+[1]resumen!BY29</f>
        <v>0</v>
      </c>
      <c r="BZ29">
        <f>+[1]resumen!BZ29</f>
        <v>0</v>
      </c>
      <c r="CA29">
        <f>+[1]resumen!CA29</f>
        <v>0</v>
      </c>
      <c r="CB29">
        <f>+[1]resumen!CB29</f>
        <v>0</v>
      </c>
      <c r="CC29">
        <f>+[1]resumen!CC29</f>
        <v>0</v>
      </c>
      <c r="CD29">
        <f>+[1]resumen!CD29</f>
        <v>0</v>
      </c>
      <c r="CE29">
        <f>+[1]resumen!CE29</f>
        <v>0</v>
      </c>
      <c r="CF29">
        <f>+[1]resumen!CF29</f>
        <v>0</v>
      </c>
      <c r="CG29">
        <f>+[1]resumen!CG29</f>
        <v>0</v>
      </c>
      <c r="CH29">
        <f>+[1]resumen!CH29</f>
        <v>0</v>
      </c>
      <c r="CI29">
        <f>+[1]resumen!CI29</f>
        <v>0</v>
      </c>
      <c r="CJ29">
        <f>+[1]resumen!CJ29</f>
        <v>0</v>
      </c>
      <c r="CK29">
        <f>+[1]resumen!CK29</f>
        <v>0</v>
      </c>
      <c r="CL29">
        <f>+[1]resumen!CL29</f>
        <v>0</v>
      </c>
      <c r="CM29">
        <f>+[1]resumen!CM29</f>
        <v>0</v>
      </c>
      <c r="CN29">
        <f>+[1]resumen!CN29</f>
        <v>0</v>
      </c>
      <c r="CO29">
        <f>+[1]resumen!CO29</f>
        <v>0</v>
      </c>
      <c r="CP29">
        <f>+[1]resumen!CP29</f>
        <v>0</v>
      </c>
      <c r="CQ29">
        <f>+[1]resumen!CQ29</f>
        <v>0</v>
      </c>
      <c r="CR29">
        <f>+[1]resumen!CR29</f>
        <v>0</v>
      </c>
      <c r="CS29">
        <f>+[1]resumen!CS29</f>
        <v>0</v>
      </c>
      <c r="CT29">
        <f>+[1]resumen!CT29</f>
        <v>0</v>
      </c>
      <c r="CU29">
        <f>+[1]resumen!CU29</f>
        <v>0</v>
      </c>
      <c r="CV29">
        <f>+[1]resumen!CV29</f>
        <v>0</v>
      </c>
      <c r="CW29">
        <f>+[1]resumen!CW29</f>
        <v>0</v>
      </c>
      <c r="CX29">
        <f>+[1]resumen!CX29</f>
        <v>0</v>
      </c>
      <c r="CY29">
        <f>+[1]resumen!CY29</f>
        <v>0</v>
      </c>
      <c r="CZ29">
        <f>+[1]resumen!CZ29</f>
        <v>0</v>
      </c>
      <c r="DA29">
        <f>+[1]resumen!DA29</f>
        <v>0</v>
      </c>
      <c r="DB29">
        <f>+[1]resumen!DB29</f>
        <v>0</v>
      </c>
      <c r="DC29">
        <f>+[1]resumen!DC29</f>
        <v>0</v>
      </c>
      <c r="DD29">
        <f>+[1]resumen!DD29</f>
        <v>0</v>
      </c>
      <c r="DE29">
        <f>+[1]resumen!DE29</f>
        <v>0</v>
      </c>
      <c r="DF29">
        <f>+[1]resumen!DF29</f>
        <v>0</v>
      </c>
      <c r="DG29">
        <f>+[1]resumen!DG29</f>
        <v>0</v>
      </c>
      <c r="DH29">
        <f>+[1]resumen!DH29</f>
        <v>0</v>
      </c>
      <c r="DI29">
        <f>+[1]resumen!DI29</f>
        <v>0</v>
      </c>
      <c r="DJ29">
        <f>+[1]resumen!DJ29</f>
        <v>0</v>
      </c>
      <c r="DK29">
        <f>+[1]resumen!DK29</f>
        <v>0</v>
      </c>
      <c r="DL29">
        <f>+[1]resumen!DL29</f>
        <v>0</v>
      </c>
      <c r="DM29">
        <f>+[1]resumen!DM29</f>
        <v>0</v>
      </c>
      <c r="DN29">
        <f>+[1]resumen!DN29</f>
        <v>0</v>
      </c>
      <c r="DO29">
        <f>+[1]resumen!DO29</f>
        <v>0</v>
      </c>
      <c r="DP29">
        <f>+[1]resumen!DP29</f>
        <v>0</v>
      </c>
      <c r="DQ29">
        <f>+[1]resumen!DQ29</f>
        <v>0</v>
      </c>
      <c r="DR29">
        <f>+[1]resumen!DR29</f>
        <v>0</v>
      </c>
      <c r="DS29">
        <f>+[1]resumen!DS29</f>
        <v>0</v>
      </c>
      <c r="DT29">
        <f>+[1]resumen!DT29</f>
        <v>0</v>
      </c>
      <c r="DU29">
        <f>+[1]resumen!DU29</f>
        <v>0</v>
      </c>
      <c r="DV29">
        <f>+[1]resumen!DV29</f>
        <v>0</v>
      </c>
      <c r="DW29">
        <f>+[1]resumen!DW29</f>
        <v>0</v>
      </c>
      <c r="DX29">
        <f>+[1]resumen!DX29</f>
        <v>0</v>
      </c>
      <c r="DY29">
        <f>+[1]resumen!DY29</f>
        <v>0</v>
      </c>
      <c r="DZ29">
        <f>+[1]resumen!DZ29</f>
        <v>0</v>
      </c>
      <c r="EA29">
        <f>+[1]resumen!EA29</f>
        <v>0</v>
      </c>
      <c r="EB29">
        <f>+[1]resumen!EB29</f>
        <v>0</v>
      </c>
      <c r="EC29">
        <f>+[1]resumen!EC29</f>
        <v>0</v>
      </c>
      <c r="ED29">
        <f>+[1]resumen!ED29</f>
        <v>0</v>
      </c>
      <c r="EE29">
        <f>+[1]resumen!EE29</f>
        <v>0</v>
      </c>
      <c r="EF29">
        <f>+[1]resumen!EF29</f>
        <v>0</v>
      </c>
      <c r="EG29">
        <f>+[1]resumen!EG29</f>
        <v>0</v>
      </c>
      <c r="EH29">
        <f>+[1]resumen!EH29</f>
        <v>0</v>
      </c>
      <c r="EI29">
        <f>+[1]resumen!EI29</f>
        <v>0</v>
      </c>
      <c r="EJ29">
        <f>+[1]resumen!EJ29</f>
        <v>0</v>
      </c>
      <c r="EK29">
        <f>+[1]resumen!EK29</f>
        <v>0</v>
      </c>
      <c r="EL29">
        <f>+[1]resumen!EL29</f>
        <v>0</v>
      </c>
      <c r="EM29">
        <f>+[1]resumen!EM29</f>
        <v>0</v>
      </c>
      <c r="EN29">
        <f>+[1]resumen!EN29</f>
        <v>0</v>
      </c>
      <c r="EO29">
        <f>+[1]resumen!EO29</f>
        <v>0</v>
      </c>
      <c r="EP29">
        <f>+[1]resumen!EP29</f>
        <v>0</v>
      </c>
      <c r="EQ29">
        <f>+[1]resumen!EQ29</f>
        <v>0</v>
      </c>
      <c r="ER29">
        <f>+[1]resumen!ER29</f>
        <v>0</v>
      </c>
      <c r="ES29">
        <f>+[1]resumen!ES29</f>
        <v>0</v>
      </c>
      <c r="ET29">
        <f>+[1]resumen!ET29</f>
        <v>0</v>
      </c>
      <c r="EU29">
        <f>+[1]resumen!EU29</f>
        <v>0</v>
      </c>
      <c r="EV29">
        <f>+[1]resumen!EV29</f>
        <v>0</v>
      </c>
      <c r="EW29">
        <f>+[1]resumen!EW29</f>
        <v>0</v>
      </c>
      <c r="EX29">
        <f>+[1]resumen!EX29</f>
        <v>0</v>
      </c>
      <c r="EY29">
        <f>+[1]resumen!EY29</f>
        <v>0</v>
      </c>
      <c r="EZ29">
        <f>+[1]resumen!EZ29</f>
        <v>0</v>
      </c>
      <c r="FA29">
        <f>+[1]resumen!FA29</f>
        <v>0</v>
      </c>
      <c r="FB29">
        <f>+[1]resumen!FB29</f>
        <v>0</v>
      </c>
      <c r="FC29">
        <f>+[1]resumen!FC29</f>
        <v>0</v>
      </c>
      <c r="FD29">
        <f>+[1]resumen!FD29</f>
        <v>0</v>
      </c>
      <c r="FE29">
        <f>+[1]resumen!FE29</f>
        <v>0</v>
      </c>
      <c r="FF29">
        <f>+[1]resumen!FF29</f>
        <v>0</v>
      </c>
      <c r="FG29">
        <f>+[1]resumen!FG29</f>
        <v>0</v>
      </c>
      <c r="FH29">
        <f>+[1]resumen!FH29</f>
        <v>0</v>
      </c>
      <c r="FI29">
        <f>+[1]resumen!FI29</f>
        <v>0</v>
      </c>
      <c r="FJ29">
        <f>+[1]resumen!FJ29</f>
        <v>0</v>
      </c>
      <c r="FK29">
        <f>+[1]resumen!FK29</f>
        <v>0</v>
      </c>
      <c r="FL29">
        <f>+[1]resumen!FL29</f>
        <v>0</v>
      </c>
      <c r="FM29">
        <f>+[1]resumen!FM29</f>
        <v>0</v>
      </c>
      <c r="FN29">
        <f>+[1]resumen!FN29</f>
        <v>0</v>
      </c>
      <c r="FO29">
        <f>+[1]resumen!FO29</f>
        <v>0</v>
      </c>
      <c r="FP29">
        <f>+[1]resumen!FP29</f>
        <v>0</v>
      </c>
      <c r="FQ29">
        <f>+[1]resumen!FQ29</f>
        <v>0</v>
      </c>
      <c r="FR29">
        <f>+[1]resumen!FR29</f>
        <v>0</v>
      </c>
      <c r="FS29">
        <f>+[1]resumen!FS29</f>
        <v>0</v>
      </c>
      <c r="FT29">
        <f>+[1]resumen!FT29</f>
        <v>0</v>
      </c>
      <c r="FU29">
        <f>+[1]resumen!FU29</f>
        <v>0</v>
      </c>
      <c r="FV29">
        <f>+[1]resumen!FV29</f>
        <v>0</v>
      </c>
      <c r="FW29">
        <f>+[1]resumen!FW29</f>
        <v>0</v>
      </c>
      <c r="FX29">
        <f>+[1]resumen!FX29</f>
        <v>0</v>
      </c>
      <c r="FY29">
        <f>+[1]resumen!FY29</f>
        <v>0</v>
      </c>
      <c r="FZ29">
        <f>+[1]resumen!FZ29</f>
        <v>0</v>
      </c>
      <c r="GA29">
        <f>+[1]resumen!GA29</f>
        <v>0</v>
      </c>
      <c r="GB29">
        <f>+[1]resumen!GB29</f>
        <v>0</v>
      </c>
      <c r="GC29">
        <f>+[1]resumen!GC29</f>
        <v>0</v>
      </c>
      <c r="GD29">
        <f>+[1]resumen!GD29</f>
        <v>0</v>
      </c>
      <c r="GE29">
        <f>+[1]resumen!GE29</f>
        <v>0</v>
      </c>
      <c r="GF29">
        <f>+[1]resumen!GF29</f>
        <v>0</v>
      </c>
      <c r="GG29">
        <f>+[1]resumen!GG29</f>
        <v>0</v>
      </c>
      <c r="GH29">
        <f>+[1]resumen!GH29</f>
        <v>0</v>
      </c>
      <c r="GI29">
        <f>+[1]resumen!GI29</f>
        <v>0</v>
      </c>
      <c r="GJ29">
        <f>+[1]resumen!GJ29</f>
        <v>0</v>
      </c>
      <c r="GK29">
        <f>+[1]resumen!GK29</f>
        <v>0</v>
      </c>
      <c r="GL29">
        <f>+[1]resumen!GL29</f>
        <v>0</v>
      </c>
      <c r="GM29">
        <f>+[1]resumen!GM29</f>
        <v>0</v>
      </c>
      <c r="GN29">
        <f>+[1]resumen!GN29</f>
        <v>0</v>
      </c>
      <c r="GO29">
        <f>+[1]resumen!GO29</f>
        <v>0</v>
      </c>
      <c r="GP29">
        <f>+[1]resumen!GP29</f>
        <v>0</v>
      </c>
      <c r="GQ29">
        <f>+[1]resumen!GQ29</f>
        <v>0</v>
      </c>
      <c r="GR29">
        <f>+[1]resumen!GR29</f>
        <v>0</v>
      </c>
      <c r="GS29">
        <f>+[1]resumen!GS29</f>
        <v>0</v>
      </c>
      <c r="GT29">
        <f>+[1]resumen!GT29</f>
        <v>0</v>
      </c>
      <c r="GU29">
        <f>+[1]resumen!GU29</f>
        <v>0</v>
      </c>
      <c r="GV29">
        <f>+[1]resumen!GV29</f>
        <v>0</v>
      </c>
      <c r="GW29">
        <f>+[1]resumen!GW29</f>
        <v>0</v>
      </c>
      <c r="GX29">
        <f>+[1]resumen!GX29</f>
        <v>0</v>
      </c>
      <c r="GY29" s="19">
        <f>+[1]resumen!GY29</f>
        <v>839.25268295102421</v>
      </c>
    </row>
    <row r="30" spans="1:208" x14ac:dyDescent="0.3">
      <c r="A30" s="20" t="s">
        <v>61</v>
      </c>
      <c r="B30">
        <f>+[1]resumen!B30</f>
        <v>162.83298176369453</v>
      </c>
      <c r="C30">
        <f>+[1]resumen!C30</f>
        <v>170.16666393086416</v>
      </c>
      <c r="D30">
        <f>+[1]resumen!D30</f>
        <v>134.20361425583863</v>
      </c>
      <c r="E30">
        <f>+[1]resumen!E30</f>
        <v>70.097500525925923</v>
      </c>
      <c r="F30">
        <f>+[1]resumen!F30</f>
        <v>167.60728470887028</v>
      </c>
      <c r="G30">
        <f>+[1]resumen!G30</f>
        <v>222.64055987223315</v>
      </c>
      <c r="H30">
        <f>+[1]resumen!H30</f>
        <v>137.52819980701111</v>
      </c>
      <c r="I30">
        <f>+[1]resumen!I30</f>
        <v>241.42169308993039</v>
      </c>
      <c r="J30">
        <f>+[1]resumen!J30</f>
        <v>135.14661905705771</v>
      </c>
      <c r="K30">
        <f>+[1]resumen!K30</f>
        <v>18.216080533842018</v>
      </c>
      <c r="L30">
        <f>+[1]resumen!L30</f>
        <v>90.737446483884881</v>
      </c>
      <c r="M30">
        <f>+[1]resumen!M30</f>
        <v>0</v>
      </c>
      <c r="N30">
        <f>+[1]resumen!N30</f>
        <v>0</v>
      </c>
      <c r="O30">
        <f>+[1]resumen!O30</f>
        <v>0</v>
      </c>
      <c r="P30">
        <f>+[1]resumen!P30</f>
        <v>0</v>
      </c>
      <c r="Q30">
        <f>+[1]resumen!Q30</f>
        <v>0</v>
      </c>
      <c r="R30">
        <f>+[1]resumen!R30</f>
        <v>0</v>
      </c>
      <c r="S30">
        <f>+[1]resumen!S30</f>
        <v>0</v>
      </c>
      <c r="T30">
        <f>+[1]resumen!T30</f>
        <v>0</v>
      </c>
      <c r="U30">
        <f>+[1]resumen!U30</f>
        <v>0</v>
      </c>
      <c r="V30">
        <f>+[1]resumen!V30</f>
        <v>0</v>
      </c>
      <c r="W30">
        <f>+[1]resumen!W30</f>
        <v>0</v>
      </c>
      <c r="X30">
        <f>+[1]resumen!X30</f>
        <v>0</v>
      </c>
      <c r="Y30">
        <f>+[1]resumen!Y30</f>
        <v>0</v>
      </c>
      <c r="Z30">
        <f>+[1]resumen!Z30</f>
        <v>0</v>
      </c>
      <c r="AA30">
        <f>+[1]resumen!AA30</f>
        <v>0</v>
      </c>
      <c r="AB30">
        <f>+[1]resumen!AB30</f>
        <v>0</v>
      </c>
      <c r="AC30">
        <f>+[1]resumen!AC30</f>
        <v>0</v>
      </c>
      <c r="AD30">
        <f>+[1]resumen!AD30</f>
        <v>0</v>
      </c>
      <c r="AE30">
        <f>+[1]resumen!AE30</f>
        <v>0</v>
      </c>
      <c r="AF30">
        <f>+[1]resumen!AF30</f>
        <v>0</v>
      </c>
      <c r="AG30">
        <f>+[1]resumen!AG30</f>
        <v>0</v>
      </c>
      <c r="AH30">
        <f>+[1]resumen!AH30</f>
        <v>0</v>
      </c>
      <c r="AI30">
        <f>+[1]resumen!AI30</f>
        <v>0</v>
      </c>
      <c r="AJ30">
        <f>+[1]resumen!AJ30</f>
        <v>0</v>
      </c>
      <c r="AK30">
        <f>+[1]resumen!AK30</f>
        <v>0</v>
      </c>
      <c r="AL30">
        <f>+[1]resumen!AL30</f>
        <v>0</v>
      </c>
      <c r="AM30">
        <f>+[1]resumen!AM30</f>
        <v>0</v>
      </c>
      <c r="AN30">
        <f>+[1]resumen!AN30</f>
        <v>0</v>
      </c>
      <c r="AO30">
        <f>+[1]resumen!AO30</f>
        <v>0</v>
      </c>
      <c r="AP30">
        <f>+[1]resumen!AP30</f>
        <v>0</v>
      </c>
      <c r="AQ30">
        <f>+[1]resumen!AQ30</f>
        <v>0</v>
      </c>
      <c r="AR30">
        <f>+[1]resumen!AR30</f>
        <v>0</v>
      </c>
      <c r="AS30">
        <f>+[1]resumen!AS30</f>
        <v>0</v>
      </c>
      <c r="AT30">
        <f>+[1]resumen!AT30</f>
        <v>0</v>
      </c>
      <c r="AU30">
        <f>+[1]resumen!AU30</f>
        <v>0</v>
      </c>
      <c r="AV30">
        <f>+[1]resumen!AV30</f>
        <v>0</v>
      </c>
      <c r="AW30">
        <f>+[1]resumen!AW30</f>
        <v>0</v>
      </c>
      <c r="AX30">
        <f>+[1]resumen!AX30</f>
        <v>0</v>
      </c>
      <c r="AY30">
        <f>+[1]resumen!AY30</f>
        <v>0</v>
      </c>
      <c r="AZ30">
        <f>+[1]resumen!AZ30</f>
        <v>0</v>
      </c>
      <c r="BA30">
        <f>+[1]resumen!BA30</f>
        <v>0</v>
      </c>
      <c r="BB30">
        <f>+[1]resumen!BB30</f>
        <v>0</v>
      </c>
      <c r="BC30">
        <f>+[1]resumen!BC30</f>
        <v>0</v>
      </c>
      <c r="BD30">
        <f>+[1]resumen!BD30</f>
        <v>0</v>
      </c>
      <c r="BE30">
        <f>+[1]resumen!BE30</f>
        <v>0</v>
      </c>
      <c r="BF30">
        <f>+[1]resumen!BF30</f>
        <v>0</v>
      </c>
      <c r="BG30">
        <f>+[1]resumen!BG30</f>
        <v>0</v>
      </c>
      <c r="BH30">
        <f>+[1]resumen!BH30</f>
        <v>0</v>
      </c>
      <c r="BI30">
        <f>+[1]resumen!BI30</f>
        <v>0</v>
      </c>
      <c r="BJ30">
        <f>+[1]resumen!BJ30</f>
        <v>0</v>
      </c>
      <c r="BK30">
        <f>+[1]resumen!BK30</f>
        <v>0</v>
      </c>
      <c r="BL30">
        <f>+[1]resumen!BL30</f>
        <v>0</v>
      </c>
      <c r="BM30">
        <f>+[1]resumen!BM30</f>
        <v>0</v>
      </c>
      <c r="BN30">
        <f>+[1]resumen!BN30</f>
        <v>0</v>
      </c>
      <c r="BO30">
        <f>+[1]resumen!BO30</f>
        <v>0</v>
      </c>
      <c r="BP30">
        <f>+[1]resumen!BP30</f>
        <v>0</v>
      </c>
      <c r="BQ30">
        <f>+[1]resumen!BQ30</f>
        <v>0</v>
      </c>
      <c r="BR30">
        <f>+[1]resumen!BR30</f>
        <v>0</v>
      </c>
      <c r="BS30">
        <f>+[1]resumen!BS30</f>
        <v>0</v>
      </c>
      <c r="BT30">
        <f>+[1]resumen!BT30</f>
        <v>0</v>
      </c>
      <c r="BU30">
        <f>+[1]resumen!BU30</f>
        <v>0</v>
      </c>
      <c r="BV30">
        <f>+[1]resumen!BV30</f>
        <v>0</v>
      </c>
      <c r="BW30">
        <f>+[1]resumen!BW30</f>
        <v>0</v>
      </c>
      <c r="BX30">
        <f>+[1]resumen!BX30</f>
        <v>0</v>
      </c>
      <c r="BY30">
        <f>+[1]resumen!BY30</f>
        <v>0</v>
      </c>
      <c r="BZ30">
        <f>+[1]resumen!BZ30</f>
        <v>0</v>
      </c>
      <c r="CA30">
        <f>+[1]resumen!CA30</f>
        <v>0</v>
      </c>
      <c r="CB30">
        <f>+[1]resumen!CB30</f>
        <v>0</v>
      </c>
      <c r="CC30">
        <f>+[1]resumen!CC30</f>
        <v>0</v>
      </c>
      <c r="CD30">
        <f>+[1]resumen!CD30</f>
        <v>0</v>
      </c>
      <c r="CE30">
        <f>+[1]resumen!CE30</f>
        <v>0</v>
      </c>
      <c r="CF30">
        <f>+[1]resumen!CF30</f>
        <v>0</v>
      </c>
      <c r="CG30">
        <f>+[1]resumen!CG30</f>
        <v>0</v>
      </c>
      <c r="CH30">
        <f>+[1]resumen!CH30</f>
        <v>0</v>
      </c>
      <c r="CI30">
        <f>+[1]resumen!CI30</f>
        <v>0</v>
      </c>
      <c r="CJ30">
        <f>+[1]resumen!CJ30</f>
        <v>0</v>
      </c>
      <c r="CK30">
        <f>+[1]resumen!CK30</f>
        <v>0</v>
      </c>
      <c r="CL30">
        <f>+[1]resumen!CL30</f>
        <v>0</v>
      </c>
      <c r="CM30">
        <f>+[1]resumen!CM30</f>
        <v>0</v>
      </c>
      <c r="CN30">
        <f>+[1]resumen!CN30</f>
        <v>0</v>
      </c>
      <c r="CO30">
        <f>+[1]resumen!CO30</f>
        <v>0</v>
      </c>
      <c r="CP30">
        <f>+[1]resumen!CP30</f>
        <v>0</v>
      </c>
      <c r="CQ30">
        <f>+[1]resumen!CQ30</f>
        <v>0</v>
      </c>
      <c r="CR30">
        <f>+[1]resumen!CR30</f>
        <v>0</v>
      </c>
      <c r="CS30">
        <f>+[1]resumen!CS30</f>
        <v>0</v>
      </c>
      <c r="CT30">
        <f>+[1]resumen!CT30</f>
        <v>0</v>
      </c>
      <c r="CU30">
        <f>+[1]resumen!CU30</f>
        <v>0</v>
      </c>
      <c r="CV30">
        <f>+[1]resumen!CV30</f>
        <v>0</v>
      </c>
      <c r="CW30">
        <f>+[1]resumen!CW30</f>
        <v>0</v>
      </c>
      <c r="CX30">
        <f>+[1]resumen!CX30</f>
        <v>0</v>
      </c>
      <c r="CY30">
        <f>+[1]resumen!CY30</f>
        <v>0</v>
      </c>
      <c r="CZ30">
        <f>+[1]resumen!CZ30</f>
        <v>0</v>
      </c>
      <c r="DA30">
        <f>+[1]resumen!DA30</f>
        <v>0</v>
      </c>
      <c r="DB30">
        <f>+[1]resumen!DB30</f>
        <v>0</v>
      </c>
      <c r="DC30">
        <f>+[1]resumen!DC30</f>
        <v>0</v>
      </c>
      <c r="DD30">
        <f>+[1]resumen!DD30</f>
        <v>0</v>
      </c>
      <c r="DE30">
        <f>+[1]resumen!DE30</f>
        <v>0</v>
      </c>
      <c r="DF30">
        <f>+[1]resumen!DF30</f>
        <v>0</v>
      </c>
      <c r="DG30">
        <f>+[1]resumen!DG30</f>
        <v>0</v>
      </c>
      <c r="DH30">
        <f>+[1]resumen!DH30</f>
        <v>0</v>
      </c>
      <c r="DI30">
        <f>+[1]resumen!DI30</f>
        <v>0</v>
      </c>
      <c r="DJ30">
        <f>+[1]resumen!DJ30</f>
        <v>0</v>
      </c>
      <c r="DK30">
        <f>+[1]resumen!DK30</f>
        <v>0</v>
      </c>
      <c r="DL30">
        <f>+[1]resumen!DL30</f>
        <v>0</v>
      </c>
      <c r="DM30">
        <f>+[1]resumen!DM30</f>
        <v>0</v>
      </c>
      <c r="DN30">
        <f>+[1]resumen!DN30</f>
        <v>0</v>
      </c>
      <c r="DO30">
        <f>+[1]resumen!DO30</f>
        <v>0</v>
      </c>
      <c r="DP30">
        <f>+[1]resumen!DP30</f>
        <v>0</v>
      </c>
      <c r="DQ30">
        <f>+[1]resumen!DQ30</f>
        <v>0</v>
      </c>
      <c r="DR30">
        <f>+[1]resumen!DR30</f>
        <v>0</v>
      </c>
      <c r="DS30">
        <f>+[1]resumen!DS30</f>
        <v>0</v>
      </c>
      <c r="DT30">
        <f>+[1]resumen!DT30</f>
        <v>0</v>
      </c>
      <c r="DU30">
        <f>+[1]resumen!DU30</f>
        <v>0</v>
      </c>
      <c r="DV30">
        <f>+[1]resumen!DV30</f>
        <v>0</v>
      </c>
      <c r="DW30">
        <f>+[1]resumen!DW30</f>
        <v>0</v>
      </c>
      <c r="DX30">
        <f>+[1]resumen!DX30</f>
        <v>0</v>
      </c>
      <c r="DY30">
        <f>+[1]resumen!DY30</f>
        <v>0</v>
      </c>
      <c r="DZ30">
        <f>+[1]resumen!DZ30</f>
        <v>0</v>
      </c>
      <c r="EA30">
        <f>+[1]resumen!EA30</f>
        <v>0</v>
      </c>
      <c r="EB30">
        <f>+[1]resumen!EB30</f>
        <v>0</v>
      </c>
      <c r="EC30">
        <f>+[1]resumen!EC30</f>
        <v>0</v>
      </c>
      <c r="ED30">
        <f>+[1]resumen!ED30</f>
        <v>0</v>
      </c>
      <c r="EE30">
        <f>+[1]resumen!EE30</f>
        <v>0</v>
      </c>
      <c r="EF30">
        <f>+[1]resumen!EF30</f>
        <v>0</v>
      </c>
      <c r="EG30">
        <f>+[1]resumen!EG30</f>
        <v>0</v>
      </c>
      <c r="EH30">
        <f>+[1]resumen!EH30</f>
        <v>0</v>
      </c>
      <c r="EI30">
        <f>+[1]resumen!EI30</f>
        <v>0</v>
      </c>
      <c r="EJ30">
        <f>+[1]resumen!EJ30</f>
        <v>0</v>
      </c>
      <c r="EK30">
        <f>+[1]resumen!EK30</f>
        <v>0</v>
      </c>
      <c r="EL30">
        <f>+[1]resumen!EL30</f>
        <v>0</v>
      </c>
      <c r="EM30">
        <f>+[1]resumen!EM30</f>
        <v>0</v>
      </c>
      <c r="EN30">
        <f>+[1]resumen!EN30</f>
        <v>0</v>
      </c>
      <c r="EO30">
        <f>+[1]resumen!EO30</f>
        <v>0</v>
      </c>
      <c r="EP30">
        <f>+[1]resumen!EP30</f>
        <v>0</v>
      </c>
      <c r="EQ30">
        <f>+[1]resumen!EQ30</f>
        <v>0</v>
      </c>
      <c r="ER30">
        <f>+[1]resumen!ER30</f>
        <v>0</v>
      </c>
      <c r="ES30">
        <f>+[1]resumen!ES30</f>
        <v>0</v>
      </c>
      <c r="ET30">
        <f>+[1]resumen!ET30</f>
        <v>0</v>
      </c>
      <c r="EU30">
        <f>+[1]resumen!EU30</f>
        <v>0</v>
      </c>
      <c r="EV30">
        <f>+[1]resumen!EV30</f>
        <v>0</v>
      </c>
      <c r="EW30">
        <f>+[1]resumen!EW30</f>
        <v>0</v>
      </c>
      <c r="EX30">
        <f>+[1]resumen!EX30</f>
        <v>0</v>
      </c>
      <c r="EY30">
        <f>+[1]resumen!EY30</f>
        <v>0</v>
      </c>
      <c r="EZ30">
        <f>+[1]resumen!EZ30</f>
        <v>0</v>
      </c>
      <c r="FA30">
        <f>+[1]resumen!FA30</f>
        <v>0</v>
      </c>
      <c r="FB30">
        <f>+[1]resumen!FB30</f>
        <v>0</v>
      </c>
      <c r="FC30">
        <f>+[1]resumen!FC30</f>
        <v>0</v>
      </c>
      <c r="FD30">
        <f>+[1]resumen!FD30</f>
        <v>0</v>
      </c>
      <c r="FE30">
        <f>+[1]resumen!FE30</f>
        <v>0</v>
      </c>
      <c r="FF30">
        <f>+[1]resumen!FF30</f>
        <v>0</v>
      </c>
      <c r="FG30">
        <f>+[1]resumen!FG30</f>
        <v>0</v>
      </c>
      <c r="FH30">
        <f>+[1]resumen!FH30</f>
        <v>0</v>
      </c>
      <c r="FI30">
        <f>+[1]resumen!FI30</f>
        <v>0</v>
      </c>
      <c r="FJ30">
        <f>+[1]resumen!FJ30</f>
        <v>0</v>
      </c>
      <c r="FK30">
        <f>+[1]resumen!FK30</f>
        <v>0</v>
      </c>
      <c r="FL30">
        <f>+[1]resumen!FL30</f>
        <v>0</v>
      </c>
      <c r="FM30">
        <f>+[1]resumen!FM30</f>
        <v>0</v>
      </c>
      <c r="FN30">
        <f>+[1]resumen!FN30</f>
        <v>0</v>
      </c>
      <c r="FO30">
        <f>+[1]resumen!FO30</f>
        <v>0</v>
      </c>
      <c r="FP30">
        <f>+[1]resumen!FP30</f>
        <v>0</v>
      </c>
      <c r="FQ30">
        <f>+[1]resumen!FQ30</f>
        <v>0</v>
      </c>
      <c r="FR30">
        <f>+[1]resumen!FR30</f>
        <v>0</v>
      </c>
      <c r="FS30">
        <f>+[1]resumen!FS30</f>
        <v>0</v>
      </c>
      <c r="FT30">
        <f>+[1]resumen!FT30</f>
        <v>0</v>
      </c>
      <c r="FU30">
        <f>+[1]resumen!FU30</f>
        <v>0</v>
      </c>
      <c r="FV30">
        <f>+[1]resumen!FV30</f>
        <v>0</v>
      </c>
      <c r="FW30">
        <f>+[1]resumen!FW30</f>
        <v>0</v>
      </c>
      <c r="FX30">
        <f>+[1]resumen!FX30</f>
        <v>0</v>
      </c>
      <c r="FY30">
        <f>+[1]resumen!FY30</f>
        <v>0</v>
      </c>
      <c r="FZ30">
        <f>+[1]resumen!FZ30</f>
        <v>0</v>
      </c>
      <c r="GA30">
        <f>+[1]resumen!GA30</f>
        <v>0</v>
      </c>
      <c r="GB30">
        <f>+[1]resumen!GB30</f>
        <v>0</v>
      </c>
      <c r="GC30">
        <f>+[1]resumen!GC30</f>
        <v>0</v>
      </c>
      <c r="GD30">
        <f>+[1]resumen!GD30</f>
        <v>0</v>
      </c>
      <c r="GE30">
        <f>+[1]resumen!GE30</f>
        <v>0</v>
      </c>
      <c r="GF30">
        <f>+[1]resumen!GF30</f>
        <v>0</v>
      </c>
      <c r="GG30">
        <f>+[1]resumen!GG30</f>
        <v>0</v>
      </c>
      <c r="GH30">
        <f>+[1]resumen!GH30</f>
        <v>0</v>
      </c>
      <c r="GI30">
        <f>+[1]resumen!GI30</f>
        <v>0</v>
      </c>
      <c r="GJ30">
        <f>+[1]resumen!GJ30</f>
        <v>0</v>
      </c>
      <c r="GK30">
        <f>+[1]resumen!GK30</f>
        <v>0</v>
      </c>
      <c r="GL30">
        <f>+[1]resumen!GL30</f>
        <v>0</v>
      </c>
      <c r="GM30">
        <f>+[1]resumen!GM30</f>
        <v>0</v>
      </c>
      <c r="GN30">
        <f>+[1]resumen!GN30</f>
        <v>0</v>
      </c>
      <c r="GO30">
        <f>+[1]resumen!GO30</f>
        <v>0</v>
      </c>
      <c r="GP30">
        <f>+[1]resumen!GP30</f>
        <v>0</v>
      </c>
      <c r="GQ30">
        <f>+[1]resumen!GQ30</f>
        <v>0</v>
      </c>
      <c r="GR30">
        <f>+[1]resumen!GR30</f>
        <v>0</v>
      </c>
      <c r="GS30">
        <f>+[1]resumen!GS30</f>
        <v>0</v>
      </c>
      <c r="GT30">
        <f>+[1]resumen!GT30</f>
        <v>0</v>
      </c>
      <c r="GU30">
        <f>+[1]resumen!GU30</f>
        <v>0</v>
      </c>
      <c r="GV30">
        <f>+[1]resumen!GV30</f>
        <v>0</v>
      </c>
      <c r="GW30">
        <f>+[1]resumen!GW30</f>
        <v>0</v>
      </c>
      <c r="GX30">
        <f>+[1]resumen!GX30</f>
        <v>0</v>
      </c>
      <c r="GY30" s="19">
        <f>+[1]resumen!GY30</f>
        <v>1550.5986440291526</v>
      </c>
      <c r="GZ30">
        <f>+GY30/A1</f>
        <v>140.96351309355933</v>
      </c>
    </row>
    <row r="31" spans="1:208" x14ac:dyDescent="0.3">
      <c r="A31" s="20" t="s">
        <v>62</v>
      </c>
      <c r="B31">
        <f>+[1]resumen!B31</f>
        <v>13.5561525475</v>
      </c>
      <c r="C31">
        <f>+[1]resumen!C31</f>
        <v>12.946823999999999</v>
      </c>
      <c r="D31">
        <f>+[1]resumen!D31</f>
        <v>5.3034156495999998</v>
      </c>
      <c r="E31">
        <f>+[1]resumen!E31</f>
        <v>1.5444506250000001</v>
      </c>
      <c r="F31">
        <f>+[1]resumen!F31</f>
        <v>7.5211280000000009</v>
      </c>
      <c r="G31">
        <f>+[1]resumen!G31</f>
        <v>10.813645125000001</v>
      </c>
      <c r="H31">
        <f>+[1]resumen!H31</f>
        <v>11.105626499999998</v>
      </c>
      <c r="I31">
        <f>+[1]resumen!I31</f>
        <v>11.0162030785</v>
      </c>
      <c r="J31">
        <f>+[1]resumen!J31</f>
        <v>4.0933486750000005</v>
      </c>
      <c r="K31">
        <f>+[1]resumen!K31</f>
        <v>1.1320575935999997</v>
      </c>
      <c r="L31">
        <f>+[1]resumen!L31</f>
        <v>14.504469071999999</v>
      </c>
      <c r="M31">
        <f>+[1]resumen!M31</f>
        <v>0</v>
      </c>
      <c r="N31">
        <f>+[1]resumen!N31</f>
        <v>0</v>
      </c>
      <c r="O31">
        <f>+[1]resumen!O31</f>
        <v>0</v>
      </c>
      <c r="P31">
        <f>+[1]resumen!P31</f>
        <v>0</v>
      </c>
      <c r="Q31">
        <f>+[1]resumen!Q31</f>
        <v>0</v>
      </c>
      <c r="R31">
        <f>+[1]resumen!R31</f>
        <v>0</v>
      </c>
      <c r="S31">
        <f>+[1]resumen!S31</f>
        <v>0</v>
      </c>
      <c r="T31">
        <f>+[1]resumen!T31</f>
        <v>0</v>
      </c>
      <c r="U31">
        <f>+[1]resumen!U31</f>
        <v>0</v>
      </c>
      <c r="V31">
        <f>+[1]resumen!V31</f>
        <v>0</v>
      </c>
      <c r="W31">
        <f>+[1]resumen!W31</f>
        <v>0</v>
      </c>
      <c r="X31">
        <f>+[1]resumen!X31</f>
        <v>0</v>
      </c>
      <c r="Y31">
        <f>+[1]resumen!Y31</f>
        <v>0</v>
      </c>
      <c r="Z31">
        <f>+[1]resumen!Z31</f>
        <v>0</v>
      </c>
      <c r="AA31">
        <f>+[1]resumen!AA31</f>
        <v>0</v>
      </c>
      <c r="AB31">
        <f>+[1]resumen!AB31</f>
        <v>0</v>
      </c>
      <c r="AC31">
        <f>+[1]resumen!AC31</f>
        <v>0</v>
      </c>
      <c r="AD31">
        <f>+[1]resumen!AD31</f>
        <v>0</v>
      </c>
      <c r="AE31">
        <f>+[1]resumen!AE31</f>
        <v>0</v>
      </c>
      <c r="AF31">
        <f>+[1]resumen!AF31</f>
        <v>0</v>
      </c>
      <c r="AG31">
        <f>+[1]resumen!AG31</f>
        <v>0</v>
      </c>
      <c r="AH31">
        <f>+[1]resumen!AH31</f>
        <v>0</v>
      </c>
      <c r="AI31">
        <f>+[1]resumen!AI31</f>
        <v>0</v>
      </c>
      <c r="AJ31">
        <f>+[1]resumen!AJ31</f>
        <v>0</v>
      </c>
      <c r="AK31">
        <f>+[1]resumen!AK31</f>
        <v>0</v>
      </c>
      <c r="AL31">
        <f>+[1]resumen!AL31</f>
        <v>0</v>
      </c>
      <c r="AM31">
        <f>+[1]resumen!AM31</f>
        <v>0</v>
      </c>
      <c r="AN31">
        <f>+[1]resumen!AN31</f>
        <v>0</v>
      </c>
      <c r="AO31">
        <f>+[1]resumen!AO31</f>
        <v>0</v>
      </c>
      <c r="AP31">
        <f>+[1]resumen!AP31</f>
        <v>0</v>
      </c>
      <c r="AQ31">
        <f>+[1]resumen!AQ31</f>
        <v>0</v>
      </c>
      <c r="AR31">
        <f>+[1]resumen!AR31</f>
        <v>0</v>
      </c>
      <c r="AS31">
        <f>+[1]resumen!AS31</f>
        <v>0</v>
      </c>
      <c r="AT31">
        <f>+[1]resumen!AT31</f>
        <v>0</v>
      </c>
      <c r="AU31">
        <f>+[1]resumen!AU31</f>
        <v>0</v>
      </c>
      <c r="AV31">
        <f>+[1]resumen!AV31</f>
        <v>0</v>
      </c>
      <c r="AW31">
        <f>+[1]resumen!AW31</f>
        <v>0</v>
      </c>
      <c r="AX31">
        <f>+[1]resumen!AX31</f>
        <v>0</v>
      </c>
      <c r="AY31">
        <f>+[1]resumen!AY31</f>
        <v>0</v>
      </c>
      <c r="AZ31">
        <f>+[1]resumen!AZ31</f>
        <v>0</v>
      </c>
      <c r="BA31">
        <f>+[1]resumen!BA31</f>
        <v>0</v>
      </c>
      <c r="BB31">
        <f>+[1]resumen!BB31</f>
        <v>0</v>
      </c>
      <c r="BC31">
        <f>+[1]resumen!BC31</f>
        <v>0</v>
      </c>
      <c r="BD31">
        <f>+[1]resumen!BD31</f>
        <v>0</v>
      </c>
      <c r="BE31">
        <f>+[1]resumen!BE31</f>
        <v>0</v>
      </c>
      <c r="BF31">
        <f>+[1]resumen!BF31</f>
        <v>0</v>
      </c>
      <c r="BG31">
        <f>+[1]resumen!BG31</f>
        <v>0</v>
      </c>
      <c r="BH31">
        <f>+[1]resumen!BH31</f>
        <v>0</v>
      </c>
      <c r="BI31">
        <f>+[1]resumen!BI31</f>
        <v>0</v>
      </c>
      <c r="BJ31">
        <f>+[1]resumen!BJ31</f>
        <v>0</v>
      </c>
      <c r="BK31">
        <f>+[1]resumen!BK31</f>
        <v>0</v>
      </c>
      <c r="BL31">
        <f>+[1]resumen!BL31</f>
        <v>0</v>
      </c>
      <c r="BM31">
        <f>+[1]resumen!BM31</f>
        <v>0</v>
      </c>
      <c r="BN31">
        <f>+[1]resumen!BN31</f>
        <v>0</v>
      </c>
      <c r="BO31">
        <f>+[1]resumen!BO31</f>
        <v>0</v>
      </c>
      <c r="BP31">
        <f>+[1]resumen!BP31</f>
        <v>0</v>
      </c>
      <c r="BQ31">
        <f>+[1]resumen!BQ31</f>
        <v>0</v>
      </c>
      <c r="BR31">
        <f>+[1]resumen!BR31</f>
        <v>0</v>
      </c>
      <c r="BS31">
        <f>+[1]resumen!BS31</f>
        <v>0</v>
      </c>
      <c r="BT31">
        <f>+[1]resumen!BT31</f>
        <v>0</v>
      </c>
      <c r="BU31">
        <f>+[1]resumen!BU31</f>
        <v>0</v>
      </c>
      <c r="BV31">
        <f>+[1]resumen!BV31</f>
        <v>0</v>
      </c>
      <c r="BW31">
        <f>+[1]resumen!BW31</f>
        <v>0</v>
      </c>
      <c r="BX31">
        <f>+[1]resumen!BX31</f>
        <v>0</v>
      </c>
      <c r="BY31">
        <f>+[1]resumen!BY31</f>
        <v>0</v>
      </c>
      <c r="BZ31">
        <f>+[1]resumen!BZ31</f>
        <v>0</v>
      </c>
      <c r="CA31">
        <f>+[1]resumen!CA31</f>
        <v>0</v>
      </c>
      <c r="CB31">
        <f>+[1]resumen!CB31</f>
        <v>0</v>
      </c>
      <c r="CC31">
        <f>+[1]resumen!CC31</f>
        <v>0</v>
      </c>
      <c r="CD31">
        <f>+[1]resumen!CD31</f>
        <v>0</v>
      </c>
      <c r="CE31">
        <f>+[1]resumen!CE31</f>
        <v>0</v>
      </c>
      <c r="CF31">
        <f>+[1]resumen!CF31</f>
        <v>0</v>
      </c>
      <c r="CG31">
        <f>+[1]resumen!CG31</f>
        <v>0</v>
      </c>
      <c r="CH31">
        <f>+[1]resumen!CH31</f>
        <v>0</v>
      </c>
      <c r="CI31">
        <f>+[1]resumen!CI31</f>
        <v>0</v>
      </c>
      <c r="CJ31">
        <f>+[1]resumen!CJ31</f>
        <v>0</v>
      </c>
      <c r="CK31">
        <f>+[1]resumen!CK31</f>
        <v>0</v>
      </c>
      <c r="CL31">
        <f>+[1]resumen!CL31</f>
        <v>0</v>
      </c>
      <c r="CM31">
        <f>+[1]resumen!CM31</f>
        <v>0</v>
      </c>
      <c r="CN31">
        <f>+[1]resumen!CN31</f>
        <v>0</v>
      </c>
      <c r="CO31">
        <f>+[1]resumen!CO31</f>
        <v>0</v>
      </c>
      <c r="CP31">
        <f>+[1]resumen!CP31</f>
        <v>0</v>
      </c>
      <c r="CQ31">
        <f>+[1]resumen!CQ31</f>
        <v>0</v>
      </c>
      <c r="CR31">
        <f>+[1]resumen!CR31</f>
        <v>0</v>
      </c>
      <c r="CS31">
        <f>+[1]resumen!CS31</f>
        <v>0</v>
      </c>
      <c r="CT31">
        <f>+[1]resumen!CT31</f>
        <v>0</v>
      </c>
      <c r="CU31">
        <f>+[1]resumen!CU31</f>
        <v>0</v>
      </c>
      <c r="CV31">
        <f>+[1]resumen!CV31</f>
        <v>0</v>
      </c>
      <c r="CW31">
        <f>+[1]resumen!CW31</f>
        <v>0</v>
      </c>
      <c r="CX31">
        <f>+[1]resumen!CX31</f>
        <v>0</v>
      </c>
      <c r="CY31">
        <f>+[1]resumen!CY31</f>
        <v>0</v>
      </c>
      <c r="CZ31">
        <f>+[1]resumen!CZ31</f>
        <v>0</v>
      </c>
      <c r="DA31">
        <f>+[1]resumen!DA31</f>
        <v>0</v>
      </c>
      <c r="DB31">
        <f>+[1]resumen!DB31</f>
        <v>0</v>
      </c>
      <c r="DC31">
        <f>+[1]resumen!DC31</f>
        <v>0</v>
      </c>
      <c r="DD31">
        <f>+[1]resumen!DD31</f>
        <v>0</v>
      </c>
      <c r="DE31">
        <f>+[1]resumen!DE31</f>
        <v>0</v>
      </c>
      <c r="DF31">
        <f>+[1]resumen!DF31</f>
        <v>0</v>
      </c>
      <c r="DG31">
        <f>+[1]resumen!DG31</f>
        <v>0</v>
      </c>
      <c r="DH31">
        <f>+[1]resumen!DH31</f>
        <v>0</v>
      </c>
      <c r="DI31">
        <f>+[1]resumen!DI31</f>
        <v>0</v>
      </c>
      <c r="DJ31">
        <f>+[1]resumen!DJ31</f>
        <v>0</v>
      </c>
      <c r="DK31">
        <f>+[1]resumen!DK31</f>
        <v>0</v>
      </c>
      <c r="DL31">
        <f>+[1]resumen!DL31</f>
        <v>0</v>
      </c>
      <c r="DM31">
        <f>+[1]resumen!DM31</f>
        <v>0</v>
      </c>
      <c r="DN31">
        <f>+[1]resumen!DN31</f>
        <v>0</v>
      </c>
      <c r="DO31">
        <f>+[1]resumen!DO31</f>
        <v>0</v>
      </c>
      <c r="DP31">
        <f>+[1]resumen!DP31</f>
        <v>0</v>
      </c>
      <c r="DQ31">
        <f>+[1]resumen!DQ31</f>
        <v>0</v>
      </c>
      <c r="DR31">
        <f>+[1]resumen!DR31</f>
        <v>0</v>
      </c>
      <c r="DS31">
        <f>+[1]resumen!DS31</f>
        <v>0</v>
      </c>
      <c r="DT31">
        <f>+[1]resumen!DT31</f>
        <v>0</v>
      </c>
      <c r="DU31">
        <f>+[1]resumen!DU31</f>
        <v>0</v>
      </c>
      <c r="DV31">
        <f>+[1]resumen!DV31</f>
        <v>0</v>
      </c>
      <c r="DW31">
        <f>+[1]resumen!DW31</f>
        <v>0</v>
      </c>
      <c r="DX31">
        <f>+[1]resumen!DX31</f>
        <v>0</v>
      </c>
      <c r="DY31">
        <f>+[1]resumen!DY31</f>
        <v>0</v>
      </c>
      <c r="DZ31">
        <f>+[1]resumen!DZ31</f>
        <v>0</v>
      </c>
      <c r="EA31">
        <f>+[1]resumen!EA31</f>
        <v>0</v>
      </c>
      <c r="EB31">
        <f>+[1]resumen!EB31</f>
        <v>0</v>
      </c>
      <c r="EC31">
        <f>+[1]resumen!EC31</f>
        <v>0</v>
      </c>
      <c r="ED31">
        <f>+[1]resumen!ED31</f>
        <v>0</v>
      </c>
      <c r="EE31">
        <f>+[1]resumen!EE31</f>
        <v>0</v>
      </c>
      <c r="EF31">
        <f>+[1]resumen!EF31</f>
        <v>0</v>
      </c>
      <c r="EG31">
        <f>+[1]resumen!EG31</f>
        <v>0</v>
      </c>
      <c r="EH31">
        <f>+[1]resumen!EH31</f>
        <v>0</v>
      </c>
      <c r="EI31">
        <f>+[1]resumen!EI31</f>
        <v>0</v>
      </c>
      <c r="EJ31">
        <f>+[1]resumen!EJ31</f>
        <v>0</v>
      </c>
      <c r="EK31">
        <f>+[1]resumen!EK31</f>
        <v>0</v>
      </c>
      <c r="EL31">
        <f>+[1]resumen!EL31</f>
        <v>0</v>
      </c>
      <c r="EM31">
        <f>+[1]resumen!EM31</f>
        <v>0</v>
      </c>
      <c r="EN31">
        <f>+[1]resumen!EN31</f>
        <v>0</v>
      </c>
      <c r="EO31">
        <f>+[1]resumen!EO31</f>
        <v>0</v>
      </c>
      <c r="EP31">
        <f>+[1]resumen!EP31</f>
        <v>0</v>
      </c>
      <c r="EQ31">
        <f>+[1]resumen!EQ31</f>
        <v>0</v>
      </c>
      <c r="ER31">
        <f>+[1]resumen!ER31</f>
        <v>0</v>
      </c>
      <c r="ES31">
        <f>+[1]resumen!ES31</f>
        <v>0</v>
      </c>
      <c r="ET31">
        <f>+[1]resumen!ET31</f>
        <v>0</v>
      </c>
      <c r="EU31">
        <f>+[1]resumen!EU31</f>
        <v>0</v>
      </c>
      <c r="EV31">
        <f>+[1]resumen!EV31</f>
        <v>0</v>
      </c>
      <c r="EW31">
        <f>+[1]resumen!EW31</f>
        <v>0</v>
      </c>
      <c r="EX31">
        <f>+[1]resumen!EX31</f>
        <v>0</v>
      </c>
      <c r="EY31">
        <f>+[1]resumen!EY31</f>
        <v>0</v>
      </c>
      <c r="EZ31">
        <f>+[1]resumen!EZ31</f>
        <v>0</v>
      </c>
      <c r="FA31">
        <f>+[1]resumen!FA31</f>
        <v>0</v>
      </c>
      <c r="FB31">
        <f>+[1]resumen!FB31</f>
        <v>0</v>
      </c>
      <c r="FC31">
        <f>+[1]resumen!FC31</f>
        <v>0</v>
      </c>
      <c r="FD31">
        <f>+[1]resumen!FD31</f>
        <v>0</v>
      </c>
      <c r="FE31">
        <f>+[1]resumen!FE31</f>
        <v>0</v>
      </c>
      <c r="FF31">
        <f>+[1]resumen!FF31</f>
        <v>0</v>
      </c>
      <c r="FG31">
        <f>+[1]resumen!FG31</f>
        <v>0</v>
      </c>
      <c r="FH31">
        <f>+[1]resumen!FH31</f>
        <v>0</v>
      </c>
      <c r="FI31">
        <f>+[1]resumen!FI31</f>
        <v>0</v>
      </c>
      <c r="FJ31">
        <f>+[1]resumen!FJ31</f>
        <v>0</v>
      </c>
      <c r="FK31">
        <f>+[1]resumen!FK31</f>
        <v>0</v>
      </c>
      <c r="FL31">
        <f>+[1]resumen!FL31</f>
        <v>0</v>
      </c>
      <c r="FM31">
        <f>+[1]resumen!FM31</f>
        <v>0</v>
      </c>
      <c r="FN31">
        <f>+[1]resumen!FN31</f>
        <v>0</v>
      </c>
      <c r="FO31">
        <f>+[1]resumen!FO31</f>
        <v>0</v>
      </c>
      <c r="FP31">
        <f>+[1]resumen!FP31</f>
        <v>0</v>
      </c>
      <c r="FQ31">
        <f>+[1]resumen!FQ31</f>
        <v>0</v>
      </c>
      <c r="FR31">
        <f>+[1]resumen!FR31</f>
        <v>0</v>
      </c>
      <c r="FS31">
        <f>+[1]resumen!FS31</f>
        <v>0</v>
      </c>
      <c r="FT31">
        <f>+[1]resumen!FT31</f>
        <v>0</v>
      </c>
      <c r="FU31">
        <f>+[1]resumen!FU31</f>
        <v>0</v>
      </c>
      <c r="FV31">
        <f>+[1]resumen!FV31</f>
        <v>0</v>
      </c>
      <c r="FW31">
        <f>+[1]resumen!FW31</f>
        <v>0</v>
      </c>
      <c r="FX31">
        <f>+[1]resumen!FX31</f>
        <v>0</v>
      </c>
      <c r="FY31">
        <f>+[1]resumen!FY31</f>
        <v>0</v>
      </c>
      <c r="FZ31">
        <f>+[1]resumen!FZ31</f>
        <v>0</v>
      </c>
      <c r="GA31">
        <f>+[1]resumen!GA31</f>
        <v>0</v>
      </c>
      <c r="GB31">
        <f>+[1]resumen!GB31</f>
        <v>0</v>
      </c>
      <c r="GC31">
        <f>+[1]resumen!GC31</f>
        <v>0</v>
      </c>
      <c r="GD31">
        <f>+[1]resumen!GD31</f>
        <v>0</v>
      </c>
      <c r="GE31">
        <f>+[1]resumen!GE31</f>
        <v>0</v>
      </c>
      <c r="GF31">
        <f>+[1]resumen!GF31</f>
        <v>0</v>
      </c>
      <c r="GG31">
        <f>+[1]resumen!GG31</f>
        <v>0</v>
      </c>
      <c r="GH31">
        <f>+[1]resumen!GH31</f>
        <v>0</v>
      </c>
      <c r="GI31">
        <f>+[1]resumen!GI31</f>
        <v>0</v>
      </c>
      <c r="GJ31">
        <f>+[1]resumen!GJ31</f>
        <v>0</v>
      </c>
      <c r="GK31">
        <f>+[1]resumen!GK31</f>
        <v>0</v>
      </c>
      <c r="GL31">
        <f>+[1]resumen!GL31</f>
        <v>0</v>
      </c>
      <c r="GM31">
        <f>+[1]resumen!GM31</f>
        <v>0</v>
      </c>
      <c r="GN31">
        <f>+[1]resumen!GN31</f>
        <v>0</v>
      </c>
      <c r="GO31">
        <f>+[1]resumen!GO31</f>
        <v>0</v>
      </c>
      <c r="GP31">
        <f>+[1]resumen!GP31</f>
        <v>0</v>
      </c>
      <c r="GQ31">
        <f>+[1]resumen!GQ31</f>
        <v>0</v>
      </c>
      <c r="GR31">
        <f>+[1]resumen!GR31</f>
        <v>0</v>
      </c>
      <c r="GS31">
        <f>+[1]resumen!GS31</f>
        <v>0</v>
      </c>
      <c r="GT31">
        <f>+[1]resumen!GT31</f>
        <v>0</v>
      </c>
      <c r="GU31">
        <f>+[1]resumen!GU31</f>
        <v>0</v>
      </c>
      <c r="GV31">
        <f>+[1]resumen!GV31</f>
        <v>0</v>
      </c>
      <c r="GW31">
        <f>+[1]resumen!GW31</f>
        <v>0</v>
      </c>
      <c r="GX31">
        <f>+[1]resumen!GX31</f>
        <v>0</v>
      </c>
      <c r="GY31" s="19">
        <f>+[1]resumen!GY31</f>
        <v>93.537320866199991</v>
      </c>
    </row>
    <row r="32" spans="1:208" x14ac:dyDescent="0.3">
      <c r="A32" s="20" t="s">
        <v>63</v>
      </c>
      <c r="B32">
        <f>+[1]resumen!B32</f>
        <v>315</v>
      </c>
      <c r="C32">
        <f>+[1]resumen!C32</f>
        <v>433</v>
      </c>
      <c r="D32">
        <f>+[1]resumen!D32</f>
        <v>228</v>
      </c>
      <c r="E32">
        <f>+[1]resumen!E32</f>
        <v>73</v>
      </c>
      <c r="F32">
        <f>+[1]resumen!F32</f>
        <v>337</v>
      </c>
      <c r="G32">
        <f>+[1]resumen!G32</f>
        <v>425</v>
      </c>
      <c r="H32">
        <f>+[1]resumen!H32</f>
        <v>401</v>
      </c>
      <c r="I32">
        <f>+[1]resumen!I32</f>
        <v>479</v>
      </c>
      <c r="J32">
        <f>+[1]resumen!J32</f>
        <v>359</v>
      </c>
      <c r="K32">
        <f>+[1]resumen!K32</f>
        <v>35</v>
      </c>
      <c r="L32">
        <f>+[1]resumen!L32</f>
        <v>197</v>
      </c>
      <c r="M32">
        <f>+[1]resumen!M32</f>
        <v>0</v>
      </c>
      <c r="N32">
        <f>+[1]resumen!N32</f>
        <v>0</v>
      </c>
      <c r="O32">
        <f>+[1]resumen!O32</f>
        <v>0</v>
      </c>
      <c r="P32">
        <f>+[1]resumen!P32</f>
        <v>0</v>
      </c>
      <c r="Q32">
        <f>+[1]resumen!Q32</f>
        <v>0</v>
      </c>
      <c r="R32">
        <f>+[1]resumen!R32</f>
        <v>0</v>
      </c>
      <c r="S32">
        <f>+[1]resumen!S32</f>
        <v>0</v>
      </c>
      <c r="T32">
        <f>+[1]resumen!T32</f>
        <v>0</v>
      </c>
      <c r="U32">
        <f>+[1]resumen!U32</f>
        <v>0</v>
      </c>
      <c r="V32">
        <f>+[1]resumen!V32</f>
        <v>0</v>
      </c>
      <c r="W32">
        <f>+[1]resumen!W32</f>
        <v>0</v>
      </c>
      <c r="X32">
        <f>+[1]resumen!X32</f>
        <v>0</v>
      </c>
      <c r="Y32">
        <f>+[1]resumen!Y32</f>
        <v>0</v>
      </c>
      <c r="Z32">
        <f>+[1]resumen!Z32</f>
        <v>0</v>
      </c>
      <c r="AA32">
        <f>+[1]resumen!AA32</f>
        <v>0</v>
      </c>
      <c r="AB32">
        <f>+[1]resumen!AB32</f>
        <v>0</v>
      </c>
      <c r="AC32">
        <f>+[1]resumen!AC32</f>
        <v>0</v>
      </c>
      <c r="AD32">
        <f>+[1]resumen!AD32</f>
        <v>0</v>
      </c>
      <c r="AE32">
        <f>+[1]resumen!AE32</f>
        <v>0</v>
      </c>
      <c r="AF32">
        <f>+[1]resumen!AF32</f>
        <v>0</v>
      </c>
      <c r="AG32">
        <f>+[1]resumen!AG32</f>
        <v>0</v>
      </c>
      <c r="AH32">
        <f>+[1]resumen!AH32</f>
        <v>0</v>
      </c>
      <c r="AI32">
        <f>+[1]resumen!AI32</f>
        <v>0</v>
      </c>
      <c r="AJ32">
        <f>+[1]resumen!AJ32</f>
        <v>0</v>
      </c>
      <c r="AK32">
        <f>+[1]resumen!AK32</f>
        <v>0</v>
      </c>
      <c r="AL32">
        <f>+[1]resumen!AL32</f>
        <v>0</v>
      </c>
      <c r="AM32">
        <f>+[1]resumen!AM32</f>
        <v>0</v>
      </c>
      <c r="AN32">
        <f>+[1]resumen!AN32</f>
        <v>0</v>
      </c>
      <c r="AO32">
        <f>+[1]resumen!AO32</f>
        <v>0</v>
      </c>
      <c r="AP32">
        <f>+[1]resumen!AP32</f>
        <v>0</v>
      </c>
      <c r="AQ32">
        <f>+[1]resumen!AQ32</f>
        <v>0</v>
      </c>
      <c r="AR32">
        <f>+[1]resumen!AR32</f>
        <v>0</v>
      </c>
      <c r="AS32">
        <f>+[1]resumen!AS32</f>
        <v>0</v>
      </c>
      <c r="AT32">
        <f>+[1]resumen!AT32</f>
        <v>0</v>
      </c>
      <c r="AU32">
        <f>+[1]resumen!AU32</f>
        <v>0</v>
      </c>
      <c r="AV32">
        <f>+[1]resumen!AV32</f>
        <v>0</v>
      </c>
      <c r="AW32">
        <f>+[1]resumen!AW32</f>
        <v>0</v>
      </c>
      <c r="AX32">
        <f>+[1]resumen!AX32</f>
        <v>0</v>
      </c>
      <c r="AY32">
        <f>+[1]resumen!AY32</f>
        <v>0</v>
      </c>
      <c r="AZ32">
        <f>+[1]resumen!AZ32</f>
        <v>0</v>
      </c>
      <c r="BA32">
        <f>+[1]resumen!BA32</f>
        <v>0</v>
      </c>
      <c r="BB32">
        <f>+[1]resumen!BB32</f>
        <v>0</v>
      </c>
      <c r="BC32">
        <f>+[1]resumen!BC32</f>
        <v>0</v>
      </c>
      <c r="BD32">
        <f>+[1]resumen!BD32</f>
        <v>0</v>
      </c>
      <c r="BE32">
        <f>+[1]resumen!BE32</f>
        <v>0</v>
      </c>
      <c r="BF32">
        <f>+[1]resumen!BF32</f>
        <v>0</v>
      </c>
      <c r="BG32">
        <f>+[1]resumen!BG32</f>
        <v>0</v>
      </c>
      <c r="BH32">
        <f>+[1]resumen!BH32</f>
        <v>0</v>
      </c>
      <c r="BI32">
        <f>+[1]resumen!BI32</f>
        <v>0</v>
      </c>
      <c r="BJ32">
        <f>+[1]resumen!BJ32</f>
        <v>0</v>
      </c>
      <c r="BK32">
        <f>+[1]resumen!BK32</f>
        <v>0</v>
      </c>
      <c r="BL32">
        <f>+[1]resumen!BL32</f>
        <v>0</v>
      </c>
      <c r="BM32">
        <f>+[1]resumen!BM32</f>
        <v>0</v>
      </c>
      <c r="BN32">
        <f>+[1]resumen!BN32</f>
        <v>0</v>
      </c>
      <c r="BO32">
        <f>+[1]resumen!BO32</f>
        <v>0</v>
      </c>
      <c r="BP32">
        <f>+[1]resumen!BP32</f>
        <v>0</v>
      </c>
      <c r="BQ32">
        <f>+[1]resumen!BQ32</f>
        <v>0</v>
      </c>
      <c r="BR32">
        <f>+[1]resumen!BR32</f>
        <v>0</v>
      </c>
      <c r="BS32">
        <f>+[1]resumen!BS32</f>
        <v>0</v>
      </c>
      <c r="BT32">
        <f>+[1]resumen!BT32</f>
        <v>0</v>
      </c>
      <c r="BU32">
        <f>+[1]resumen!BU32</f>
        <v>0</v>
      </c>
      <c r="BV32">
        <f>+[1]resumen!BV32</f>
        <v>0</v>
      </c>
      <c r="BW32">
        <f>+[1]resumen!BW32</f>
        <v>0</v>
      </c>
      <c r="BX32">
        <f>+[1]resumen!BX32</f>
        <v>0</v>
      </c>
      <c r="BY32">
        <f>+[1]resumen!BY32</f>
        <v>0</v>
      </c>
      <c r="BZ32">
        <f>+[1]resumen!BZ32</f>
        <v>0</v>
      </c>
      <c r="CA32">
        <f>+[1]resumen!CA32</f>
        <v>0</v>
      </c>
      <c r="CB32">
        <f>+[1]resumen!CB32</f>
        <v>0</v>
      </c>
      <c r="CC32">
        <f>+[1]resumen!CC32</f>
        <v>0</v>
      </c>
      <c r="CD32">
        <f>+[1]resumen!CD32</f>
        <v>0</v>
      </c>
      <c r="CE32">
        <f>+[1]resumen!CE32</f>
        <v>0</v>
      </c>
      <c r="CF32">
        <f>+[1]resumen!CF32</f>
        <v>0</v>
      </c>
      <c r="CG32">
        <f>+[1]resumen!CG32</f>
        <v>0</v>
      </c>
      <c r="CH32">
        <f>+[1]resumen!CH32</f>
        <v>0</v>
      </c>
      <c r="CI32">
        <f>+[1]resumen!CI32</f>
        <v>0</v>
      </c>
      <c r="CJ32">
        <f>+[1]resumen!CJ32</f>
        <v>0</v>
      </c>
      <c r="CK32">
        <f>+[1]resumen!CK32</f>
        <v>0</v>
      </c>
      <c r="CL32">
        <f>+[1]resumen!CL32</f>
        <v>0</v>
      </c>
      <c r="CM32">
        <f>+[1]resumen!CM32</f>
        <v>0</v>
      </c>
      <c r="CN32">
        <f>+[1]resumen!CN32</f>
        <v>0</v>
      </c>
      <c r="CO32">
        <f>+[1]resumen!CO32</f>
        <v>0</v>
      </c>
      <c r="CP32">
        <f>+[1]resumen!CP32</f>
        <v>0</v>
      </c>
      <c r="CQ32">
        <f>+[1]resumen!CQ32</f>
        <v>0</v>
      </c>
      <c r="CR32">
        <f>+[1]resumen!CR32</f>
        <v>0</v>
      </c>
      <c r="CS32">
        <f>+[1]resumen!CS32</f>
        <v>0</v>
      </c>
      <c r="CT32">
        <f>+[1]resumen!CT32</f>
        <v>0</v>
      </c>
      <c r="CU32">
        <f>+[1]resumen!CU32</f>
        <v>0</v>
      </c>
      <c r="CV32">
        <f>+[1]resumen!CV32</f>
        <v>0</v>
      </c>
      <c r="CW32">
        <f>+[1]resumen!CW32</f>
        <v>0</v>
      </c>
      <c r="CX32">
        <f>+[1]resumen!CX32</f>
        <v>0</v>
      </c>
      <c r="CY32">
        <f>+[1]resumen!CY32</f>
        <v>0</v>
      </c>
      <c r="CZ32">
        <f>+[1]resumen!CZ32</f>
        <v>0</v>
      </c>
      <c r="DA32">
        <f>+[1]resumen!DA32</f>
        <v>0</v>
      </c>
      <c r="DB32">
        <f>+[1]resumen!DB32</f>
        <v>0</v>
      </c>
      <c r="DC32">
        <f>+[1]resumen!DC32</f>
        <v>0</v>
      </c>
      <c r="DD32">
        <f>+[1]resumen!DD32</f>
        <v>0</v>
      </c>
      <c r="DE32">
        <f>+[1]resumen!DE32</f>
        <v>0</v>
      </c>
      <c r="DF32">
        <f>+[1]resumen!DF32</f>
        <v>0</v>
      </c>
      <c r="DG32">
        <f>+[1]resumen!DG32</f>
        <v>0</v>
      </c>
      <c r="DH32">
        <f>+[1]resumen!DH32</f>
        <v>0</v>
      </c>
      <c r="DI32">
        <f>+[1]resumen!DI32</f>
        <v>0</v>
      </c>
      <c r="DJ32">
        <f>+[1]resumen!DJ32</f>
        <v>0</v>
      </c>
      <c r="DK32">
        <f>+[1]resumen!DK32</f>
        <v>0</v>
      </c>
      <c r="DL32">
        <f>+[1]resumen!DL32</f>
        <v>0</v>
      </c>
      <c r="DM32">
        <f>+[1]resumen!DM32</f>
        <v>0</v>
      </c>
      <c r="DN32">
        <f>+[1]resumen!DN32</f>
        <v>0</v>
      </c>
      <c r="DO32">
        <f>+[1]resumen!DO32</f>
        <v>0</v>
      </c>
      <c r="DP32">
        <f>+[1]resumen!DP32</f>
        <v>0</v>
      </c>
      <c r="DQ32">
        <f>+[1]resumen!DQ32</f>
        <v>0</v>
      </c>
      <c r="DR32">
        <f>+[1]resumen!DR32</f>
        <v>0</v>
      </c>
      <c r="DS32">
        <f>+[1]resumen!DS32</f>
        <v>0</v>
      </c>
      <c r="DT32">
        <f>+[1]resumen!DT32</f>
        <v>0</v>
      </c>
      <c r="DU32">
        <f>+[1]resumen!DU32</f>
        <v>0</v>
      </c>
      <c r="DV32">
        <f>+[1]resumen!DV32</f>
        <v>0</v>
      </c>
      <c r="DW32">
        <f>+[1]resumen!DW32</f>
        <v>0</v>
      </c>
      <c r="DX32">
        <f>+[1]resumen!DX32</f>
        <v>0</v>
      </c>
      <c r="DY32">
        <f>+[1]resumen!DY32</f>
        <v>0</v>
      </c>
      <c r="DZ32">
        <f>+[1]resumen!DZ32</f>
        <v>0</v>
      </c>
      <c r="EA32">
        <f>+[1]resumen!EA32</f>
        <v>0</v>
      </c>
      <c r="EB32">
        <f>+[1]resumen!EB32</f>
        <v>0</v>
      </c>
      <c r="EC32">
        <f>+[1]resumen!EC32</f>
        <v>0</v>
      </c>
      <c r="ED32">
        <f>+[1]resumen!ED32</f>
        <v>0</v>
      </c>
      <c r="EE32">
        <f>+[1]resumen!EE32</f>
        <v>0</v>
      </c>
      <c r="EF32">
        <f>+[1]resumen!EF32</f>
        <v>0</v>
      </c>
      <c r="EG32">
        <f>+[1]resumen!EG32</f>
        <v>0</v>
      </c>
      <c r="EH32">
        <f>+[1]resumen!EH32</f>
        <v>0</v>
      </c>
      <c r="EI32">
        <f>+[1]resumen!EI32</f>
        <v>0</v>
      </c>
      <c r="EJ32">
        <f>+[1]resumen!EJ32</f>
        <v>0</v>
      </c>
      <c r="EK32">
        <f>+[1]resumen!EK32</f>
        <v>0</v>
      </c>
      <c r="EL32">
        <f>+[1]resumen!EL32</f>
        <v>0</v>
      </c>
      <c r="EM32">
        <f>+[1]resumen!EM32</f>
        <v>0</v>
      </c>
      <c r="EN32">
        <f>+[1]resumen!EN32</f>
        <v>0</v>
      </c>
      <c r="EO32">
        <f>+[1]resumen!EO32</f>
        <v>0</v>
      </c>
      <c r="EP32">
        <f>+[1]resumen!EP32</f>
        <v>0</v>
      </c>
      <c r="EQ32">
        <f>+[1]resumen!EQ32</f>
        <v>0</v>
      </c>
      <c r="ER32">
        <f>+[1]resumen!ER32</f>
        <v>0</v>
      </c>
      <c r="ES32">
        <f>+[1]resumen!ES32</f>
        <v>0</v>
      </c>
      <c r="ET32">
        <f>+[1]resumen!ET32</f>
        <v>0</v>
      </c>
      <c r="EU32">
        <f>+[1]resumen!EU32</f>
        <v>0</v>
      </c>
      <c r="EV32">
        <f>+[1]resumen!EV32</f>
        <v>0</v>
      </c>
      <c r="EW32">
        <f>+[1]resumen!EW32</f>
        <v>0</v>
      </c>
      <c r="EX32">
        <f>+[1]resumen!EX32</f>
        <v>0</v>
      </c>
      <c r="EY32">
        <f>+[1]resumen!EY32</f>
        <v>0</v>
      </c>
      <c r="EZ32">
        <f>+[1]resumen!EZ32</f>
        <v>0</v>
      </c>
      <c r="FA32">
        <f>+[1]resumen!FA32</f>
        <v>0</v>
      </c>
      <c r="FB32">
        <f>+[1]resumen!FB32</f>
        <v>0</v>
      </c>
      <c r="FC32">
        <f>+[1]resumen!FC32</f>
        <v>0</v>
      </c>
      <c r="FD32">
        <f>+[1]resumen!FD32</f>
        <v>0</v>
      </c>
      <c r="FE32">
        <f>+[1]resumen!FE32</f>
        <v>0</v>
      </c>
      <c r="FF32">
        <f>+[1]resumen!FF32</f>
        <v>0</v>
      </c>
      <c r="FG32">
        <f>+[1]resumen!FG32</f>
        <v>0</v>
      </c>
      <c r="FH32">
        <f>+[1]resumen!FH32</f>
        <v>0</v>
      </c>
      <c r="FI32">
        <f>+[1]resumen!FI32</f>
        <v>0</v>
      </c>
      <c r="FJ32">
        <f>+[1]resumen!FJ32</f>
        <v>0</v>
      </c>
      <c r="FK32">
        <f>+[1]resumen!FK32</f>
        <v>0</v>
      </c>
      <c r="FL32">
        <f>+[1]resumen!FL32</f>
        <v>0</v>
      </c>
      <c r="FM32">
        <f>+[1]resumen!FM32</f>
        <v>0</v>
      </c>
      <c r="FN32">
        <f>+[1]resumen!FN32</f>
        <v>0</v>
      </c>
      <c r="FO32">
        <f>+[1]resumen!FO32</f>
        <v>0</v>
      </c>
      <c r="FP32">
        <f>+[1]resumen!FP32</f>
        <v>0</v>
      </c>
      <c r="FQ32">
        <f>+[1]resumen!FQ32</f>
        <v>0</v>
      </c>
      <c r="FR32">
        <f>+[1]resumen!FR32</f>
        <v>0</v>
      </c>
      <c r="FS32">
        <f>+[1]resumen!FS32</f>
        <v>0</v>
      </c>
      <c r="FT32">
        <f>+[1]resumen!FT32</f>
        <v>0</v>
      </c>
      <c r="FU32">
        <f>+[1]resumen!FU32</f>
        <v>0</v>
      </c>
      <c r="FV32">
        <f>+[1]resumen!FV32</f>
        <v>0</v>
      </c>
      <c r="FW32">
        <f>+[1]resumen!FW32</f>
        <v>0</v>
      </c>
      <c r="FX32">
        <f>+[1]resumen!FX32</f>
        <v>0</v>
      </c>
      <c r="FY32">
        <f>+[1]resumen!FY32</f>
        <v>0</v>
      </c>
      <c r="FZ32">
        <f>+[1]resumen!FZ32</f>
        <v>0</v>
      </c>
      <c r="GA32">
        <f>+[1]resumen!GA32</f>
        <v>0</v>
      </c>
      <c r="GB32">
        <f>+[1]resumen!GB32</f>
        <v>0</v>
      </c>
      <c r="GC32">
        <f>+[1]resumen!GC32</f>
        <v>0</v>
      </c>
      <c r="GD32">
        <f>+[1]resumen!GD32</f>
        <v>0</v>
      </c>
      <c r="GE32">
        <f>+[1]resumen!GE32</f>
        <v>0</v>
      </c>
      <c r="GF32">
        <f>+[1]resumen!GF32</f>
        <v>0</v>
      </c>
      <c r="GG32">
        <f>+[1]resumen!GG32</f>
        <v>0</v>
      </c>
      <c r="GH32">
        <f>+[1]resumen!GH32</f>
        <v>0</v>
      </c>
      <c r="GI32">
        <f>+[1]resumen!GI32</f>
        <v>0</v>
      </c>
      <c r="GJ32">
        <f>+[1]resumen!GJ32</f>
        <v>0</v>
      </c>
      <c r="GK32">
        <f>+[1]resumen!GK32</f>
        <v>0</v>
      </c>
      <c r="GL32">
        <f>+[1]resumen!GL32</f>
        <v>0</v>
      </c>
      <c r="GM32">
        <f>+[1]resumen!GM32</f>
        <v>0</v>
      </c>
      <c r="GN32">
        <f>+[1]resumen!GN32</f>
        <v>0</v>
      </c>
      <c r="GO32">
        <f>+[1]resumen!GO32</f>
        <v>0</v>
      </c>
      <c r="GP32">
        <f>+[1]resumen!GP32</f>
        <v>0</v>
      </c>
      <c r="GQ32">
        <f>+[1]resumen!GQ32</f>
        <v>0</v>
      </c>
      <c r="GR32">
        <f>+[1]resumen!GR32</f>
        <v>0</v>
      </c>
      <c r="GS32">
        <f>+[1]resumen!GS32</f>
        <v>0</v>
      </c>
      <c r="GT32">
        <f>+[1]resumen!GT32</f>
        <v>0</v>
      </c>
      <c r="GU32">
        <f>+[1]resumen!GU32</f>
        <v>0</v>
      </c>
      <c r="GV32">
        <f>+[1]resumen!GV32</f>
        <v>0</v>
      </c>
      <c r="GW32">
        <f>+[1]resumen!GW32</f>
        <v>0</v>
      </c>
      <c r="GX32">
        <f>+[1]resumen!GX32</f>
        <v>0</v>
      </c>
      <c r="GY32" s="19">
        <f>+[1]resumen!GY32</f>
        <v>3282</v>
      </c>
    </row>
    <row r="33" spans="1:207" x14ac:dyDescent="0.3">
      <c r="A33" s="21" t="s">
        <v>64</v>
      </c>
      <c r="B33">
        <f>+[1]resumen!B33</f>
        <v>0</v>
      </c>
      <c r="C33">
        <f>+[1]resumen!C33</f>
        <v>0</v>
      </c>
      <c r="D33">
        <f>+[1]resumen!D33</f>
        <v>0</v>
      </c>
      <c r="E33">
        <f>+[1]resumen!E33</f>
        <v>0</v>
      </c>
      <c r="F33">
        <f>+[1]resumen!F33</f>
        <v>0</v>
      </c>
      <c r="G33">
        <f>+[1]resumen!G33</f>
        <v>0</v>
      </c>
      <c r="H33">
        <f>+[1]resumen!H33</f>
        <v>0</v>
      </c>
      <c r="I33">
        <f>+[1]resumen!I33</f>
        <v>0</v>
      </c>
      <c r="J33">
        <f>+[1]resumen!J33</f>
        <v>0</v>
      </c>
      <c r="K33">
        <f>+[1]resumen!K33</f>
        <v>0</v>
      </c>
      <c r="L33">
        <f>+[1]resumen!L33</f>
        <v>0</v>
      </c>
      <c r="M33">
        <f>+[1]resumen!M33</f>
        <v>0</v>
      </c>
      <c r="N33">
        <f>+[1]resumen!N33</f>
        <v>0</v>
      </c>
      <c r="O33">
        <f>+[1]resumen!O33</f>
        <v>0</v>
      </c>
      <c r="P33">
        <f>+[1]resumen!P33</f>
        <v>0</v>
      </c>
      <c r="Q33">
        <f>+[1]resumen!Q33</f>
        <v>0</v>
      </c>
      <c r="R33">
        <f>+[1]resumen!R33</f>
        <v>0</v>
      </c>
      <c r="S33">
        <f>+[1]resumen!S33</f>
        <v>0</v>
      </c>
      <c r="T33">
        <f>+[1]resumen!T33</f>
        <v>0</v>
      </c>
      <c r="U33">
        <f>+[1]resumen!U33</f>
        <v>0</v>
      </c>
      <c r="V33">
        <f>+[1]resumen!V33</f>
        <v>0</v>
      </c>
      <c r="W33">
        <f>+[1]resumen!W33</f>
        <v>0</v>
      </c>
      <c r="X33">
        <f>+[1]resumen!X33</f>
        <v>0</v>
      </c>
      <c r="Y33">
        <f>+[1]resumen!Y33</f>
        <v>0</v>
      </c>
      <c r="Z33">
        <f>+[1]resumen!Z33</f>
        <v>0</v>
      </c>
      <c r="AA33">
        <f>+[1]resumen!AA33</f>
        <v>0</v>
      </c>
      <c r="AB33">
        <f>+[1]resumen!AB33</f>
        <v>0</v>
      </c>
      <c r="AC33">
        <f>+[1]resumen!AC33</f>
        <v>0</v>
      </c>
      <c r="AD33">
        <f>+[1]resumen!AD33</f>
        <v>0</v>
      </c>
      <c r="AE33">
        <f>+[1]resumen!AE33</f>
        <v>0</v>
      </c>
      <c r="AF33">
        <f>+[1]resumen!AF33</f>
        <v>0</v>
      </c>
      <c r="AG33">
        <f>+[1]resumen!AG33</f>
        <v>0</v>
      </c>
      <c r="AH33">
        <f>+[1]resumen!AH33</f>
        <v>0</v>
      </c>
      <c r="AI33">
        <f>+[1]resumen!AI33</f>
        <v>0</v>
      </c>
      <c r="AJ33">
        <f>+[1]resumen!AJ33</f>
        <v>0</v>
      </c>
      <c r="AK33">
        <f>+[1]resumen!AK33</f>
        <v>0</v>
      </c>
      <c r="AL33">
        <f>+[1]resumen!AL33</f>
        <v>0</v>
      </c>
      <c r="AM33">
        <f>+[1]resumen!AM33</f>
        <v>0</v>
      </c>
      <c r="AN33">
        <f>+[1]resumen!AN33</f>
        <v>0</v>
      </c>
      <c r="AO33">
        <f>+[1]resumen!AO33</f>
        <v>0</v>
      </c>
      <c r="AP33">
        <f>+[1]resumen!AP33</f>
        <v>0</v>
      </c>
      <c r="AQ33">
        <f>+[1]resumen!AQ33</f>
        <v>0</v>
      </c>
      <c r="AR33">
        <f>+[1]resumen!AR33</f>
        <v>0</v>
      </c>
      <c r="AS33">
        <f>+[1]resumen!AS33</f>
        <v>0</v>
      </c>
      <c r="AT33">
        <f>+[1]resumen!AT33</f>
        <v>0</v>
      </c>
      <c r="AU33">
        <f>+[1]resumen!AU33</f>
        <v>0</v>
      </c>
      <c r="AV33">
        <f>+[1]resumen!AV33</f>
        <v>0</v>
      </c>
      <c r="AW33">
        <f>+[1]resumen!AW33</f>
        <v>0</v>
      </c>
      <c r="AX33">
        <f>+[1]resumen!AX33</f>
        <v>0</v>
      </c>
      <c r="AY33">
        <f>+[1]resumen!AY33</f>
        <v>0</v>
      </c>
      <c r="AZ33">
        <f>+[1]resumen!AZ33</f>
        <v>0</v>
      </c>
      <c r="BA33">
        <f>+[1]resumen!BA33</f>
        <v>0</v>
      </c>
      <c r="BB33">
        <f>+[1]resumen!BB33</f>
        <v>0</v>
      </c>
      <c r="BC33">
        <f>+[1]resumen!BC33</f>
        <v>0</v>
      </c>
      <c r="BD33">
        <f>+[1]resumen!BD33</f>
        <v>0</v>
      </c>
      <c r="BE33">
        <f>+[1]resumen!BE33</f>
        <v>0</v>
      </c>
      <c r="BF33">
        <f>+[1]resumen!BF33</f>
        <v>0</v>
      </c>
      <c r="BG33">
        <f>+[1]resumen!BG33</f>
        <v>0</v>
      </c>
      <c r="BH33">
        <f>+[1]resumen!BH33</f>
        <v>0</v>
      </c>
      <c r="BI33">
        <f>+[1]resumen!BI33</f>
        <v>0</v>
      </c>
      <c r="BJ33">
        <f>+[1]resumen!BJ33</f>
        <v>0</v>
      </c>
      <c r="BK33">
        <f>+[1]resumen!BK33</f>
        <v>0</v>
      </c>
      <c r="BL33">
        <f>+[1]resumen!BL33</f>
        <v>0</v>
      </c>
      <c r="BM33">
        <f>+[1]resumen!BM33</f>
        <v>0</v>
      </c>
      <c r="BN33">
        <f>+[1]resumen!BN33</f>
        <v>0</v>
      </c>
      <c r="BO33">
        <f>+[1]resumen!BO33</f>
        <v>0</v>
      </c>
      <c r="BP33">
        <f>+[1]resumen!BP33</f>
        <v>0</v>
      </c>
      <c r="BQ33">
        <f>+[1]resumen!BQ33</f>
        <v>0</v>
      </c>
      <c r="BR33">
        <f>+[1]resumen!BR33</f>
        <v>0</v>
      </c>
      <c r="BS33">
        <f>+[1]resumen!BS33</f>
        <v>0</v>
      </c>
      <c r="BT33">
        <f>+[1]resumen!BT33</f>
        <v>0</v>
      </c>
      <c r="BU33">
        <f>+[1]resumen!BU33</f>
        <v>0</v>
      </c>
      <c r="BV33">
        <f>+[1]resumen!BV33</f>
        <v>0</v>
      </c>
      <c r="BW33">
        <f>+[1]resumen!BW33</f>
        <v>0</v>
      </c>
      <c r="BX33">
        <f>+[1]resumen!BX33</f>
        <v>0</v>
      </c>
      <c r="BY33">
        <f>+[1]resumen!BY33</f>
        <v>0</v>
      </c>
      <c r="BZ33">
        <f>+[1]resumen!BZ33</f>
        <v>0</v>
      </c>
      <c r="CA33">
        <f>+[1]resumen!CA33</f>
        <v>0</v>
      </c>
      <c r="CB33">
        <f>+[1]resumen!CB33</f>
        <v>0</v>
      </c>
      <c r="CC33">
        <f>+[1]resumen!CC33</f>
        <v>0</v>
      </c>
      <c r="CD33">
        <f>+[1]resumen!CD33</f>
        <v>0</v>
      </c>
      <c r="CE33">
        <f>+[1]resumen!CE33</f>
        <v>0</v>
      </c>
      <c r="CF33">
        <f>+[1]resumen!CF33</f>
        <v>0</v>
      </c>
      <c r="CG33">
        <f>+[1]resumen!CG33</f>
        <v>0</v>
      </c>
      <c r="CH33">
        <f>+[1]resumen!CH33</f>
        <v>0</v>
      </c>
      <c r="CI33">
        <f>+[1]resumen!CI33</f>
        <v>0</v>
      </c>
      <c r="CJ33">
        <f>+[1]resumen!CJ33</f>
        <v>0</v>
      </c>
      <c r="CK33">
        <f>+[1]resumen!CK33</f>
        <v>0</v>
      </c>
      <c r="CL33">
        <f>+[1]resumen!CL33</f>
        <v>0</v>
      </c>
      <c r="CM33">
        <f>+[1]resumen!CM33</f>
        <v>0</v>
      </c>
      <c r="CN33">
        <f>+[1]resumen!CN33</f>
        <v>0</v>
      </c>
      <c r="CO33">
        <f>+[1]resumen!CO33</f>
        <v>0</v>
      </c>
      <c r="CP33">
        <f>+[1]resumen!CP33</f>
        <v>0</v>
      </c>
      <c r="CQ33">
        <f>+[1]resumen!CQ33</f>
        <v>0</v>
      </c>
      <c r="CR33">
        <f>+[1]resumen!CR33</f>
        <v>0</v>
      </c>
      <c r="CS33">
        <f>+[1]resumen!CS33</f>
        <v>0</v>
      </c>
      <c r="CT33">
        <f>+[1]resumen!CT33</f>
        <v>0</v>
      </c>
      <c r="CU33">
        <f>+[1]resumen!CU33</f>
        <v>0</v>
      </c>
      <c r="CV33">
        <f>+[1]resumen!CV33</f>
        <v>0</v>
      </c>
      <c r="CW33">
        <f>+[1]resumen!CW33</f>
        <v>0</v>
      </c>
      <c r="CX33">
        <f>+[1]resumen!CX33</f>
        <v>0</v>
      </c>
      <c r="CY33">
        <f>+[1]resumen!CY33</f>
        <v>0</v>
      </c>
      <c r="CZ33">
        <f>+[1]resumen!CZ33</f>
        <v>0</v>
      </c>
      <c r="DA33">
        <f>+[1]resumen!DA33</f>
        <v>0</v>
      </c>
      <c r="DB33">
        <f>+[1]resumen!DB33</f>
        <v>0</v>
      </c>
      <c r="DC33">
        <f>+[1]resumen!DC33</f>
        <v>0</v>
      </c>
      <c r="DD33">
        <f>+[1]resumen!DD33</f>
        <v>0</v>
      </c>
      <c r="DE33">
        <f>+[1]resumen!DE33</f>
        <v>0</v>
      </c>
      <c r="DF33">
        <f>+[1]resumen!DF33</f>
        <v>0</v>
      </c>
      <c r="DG33">
        <f>+[1]resumen!DG33</f>
        <v>0</v>
      </c>
      <c r="DH33">
        <f>+[1]resumen!DH33</f>
        <v>0</v>
      </c>
      <c r="DI33">
        <f>+[1]resumen!DI33</f>
        <v>0</v>
      </c>
      <c r="DJ33">
        <f>+[1]resumen!DJ33</f>
        <v>0</v>
      </c>
      <c r="DK33">
        <f>+[1]resumen!DK33</f>
        <v>0</v>
      </c>
      <c r="DL33">
        <f>+[1]resumen!DL33</f>
        <v>0</v>
      </c>
      <c r="DM33">
        <f>+[1]resumen!DM33</f>
        <v>0</v>
      </c>
      <c r="DN33">
        <f>+[1]resumen!DN33</f>
        <v>0</v>
      </c>
      <c r="DO33">
        <f>+[1]resumen!DO33</f>
        <v>0</v>
      </c>
      <c r="DP33">
        <f>+[1]resumen!DP33</f>
        <v>0</v>
      </c>
      <c r="DQ33">
        <f>+[1]resumen!DQ33</f>
        <v>0</v>
      </c>
      <c r="DR33">
        <f>+[1]resumen!DR33</f>
        <v>0</v>
      </c>
      <c r="DS33">
        <f>+[1]resumen!DS33</f>
        <v>0</v>
      </c>
      <c r="DT33">
        <f>+[1]resumen!DT33</f>
        <v>0</v>
      </c>
      <c r="DU33">
        <f>+[1]resumen!DU33</f>
        <v>0</v>
      </c>
      <c r="DV33">
        <f>+[1]resumen!DV33</f>
        <v>0</v>
      </c>
      <c r="DW33">
        <f>+[1]resumen!DW33</f>
        <v>0</v>
      </c>
      <c r="DX33">
        <f>+[1]resumen!DX33</f>
        <v>0</v>
      </c>
      <c r="DY33">
        <f>+[1]resumen!DY33</f>
        <v>0</v>
      </c>
      <c r="DZ33">
        <f>+[1]resumen!DZ33</f>
        <v>0</v>
      </c>
      <c r="EA33">
        <f>+[1]resumen!EA33</f>
        <v>0</v>
      </c>
      <c r="EB33">
        <f>+[1]resumen!EB33</f>
        <v>0</v>
      </c>
      <c r="EC33">
        <f>+[1]resumen!EC33</f>
        <v>0</v>
      </c>
      <c r="ED33">
        <f>+[1]resumen!ED33</f>
        <v>0</v>
      </c>
      <c r="EE33">
        <f>+[1]resumen!EE33</f>
        <v>0</v>
      </c>
      <c r="EF33">
        <f>+[1]resumen!EF33</f>
        <v>0</v>
      </c>
      <c r="EG33">
        <f>+[1]resumen!EG33</f>
        <v>0</v>
      </c>
      <c r="EH33">
        <f>+[1]resumen!EH33</f>
        <v>0</v>
      </c>
      <c r="EI33">
        <f>+[1]resumen!EI33</f>
        <v>0</v>
      </c>
      <c r="EJ33">
        <f>+[1]resumen!EJ33</f>
        <v>0</v>
      </c>
      <c r="EK33">
        <f>+[1]resumen!EK33</f>
        <v>0</v>
      </c>
      <c r="EL33">
        <f>+[1]resumen!EL33</f>
        <v>0</v>
      </c>
      <c r="EM33">
        <f>+[1]resumen!EM33</f>
        <v>0</v>
      </c>
      <c r="EN33">
        <f>+[1]resumen!EN33</f>
        <v>0</v>
      </c>
      <c r="EO33">
        <f>+[1]resumen!EO33</f>
        <v>0</v>
      </c>
      <c r="EP33">
        <f>+[1]resumen!EP33</f>
        <v>0</v>
      </c>
      <c r="EQ33">
        <f>+[1]resumen!EQ33</f>
        <v>0</v>
      </c>
      <c r="ER33">
        <f>+[1]resumen!ER33</f>
        <v>0</v>
      </c>
      <c r="ES33">
        <f>+[1]resumen!ES33</f>
        <v>0</v>
      </c>
      <c r="ET33">
        <f>+[1]resumen!ET33</f>
        <v>0</v>
      </c>
      <c r="EU33">
        <f>+[1]resumen!EU33</f>
        <v>0</v>
      </c>
      <c r="EV33">
        <f>+[1]resumen!EV33</f>
        <v>0</v>
      </c>
      <c r="EW33">
        <f>+[1]resumen!EW33</f>
        <v>0</v>
      </c>
      <c r="EX33">
        <f>+[1]resumen!EX33</f>
        <v>0</v>
      </c>
      <c r="EY33">
        <f>+[1]resumen!EY33</f>
        <v>0</v>
      </c>
      <c r="EZ33">
        <f>+[1]resumen!EZ33</f>
        <v>0</v>
      </c>
      <c r="FA33">
        <f>+[1]resumen!FA33</f>
        <v>0</v>
      </c>
      <c r="FB33">
        <f>+[1]resumen!FB33</f>
        <v>0</v>
      </c>
      <c r="FC33">
        <f>+[1]resumen!FC33</f>
        <v>0</v>
      </c>
      <c r="FD33">
        <f>+[1]resumen!FD33</f>
        <v>0</v>
      </c>
      <c r="FE33">
        <f>+[1]resumen!FE33</f>
        <v>0</v>
      </c>
      <c r="FF33">
        <f>+[1]resumen!FF33</f>
        <v>0</v>
      </c>
      <c r="FG33">
        <f>+[1]resumen!FG33</f>
        <v>0</v>
      </c>
      <c r="FH33">
        <f>+[1]resumen!FH33</f>
        <v>0</v>
      </c>
      <c r="FI33">
        <f>+[1]resumen!FI33</f>
        <v>0</v>
      </c>
      <c r="FJ33">
        <f>+[1]resumen!FJ33</f>
        <v>0</v>
      </c>
      <c r="FK33">
        <f>+[1]resumen!FK33</f>
        <v>0</v>
      </c>
      <c r="FL33">
        <f>+[1]resumen!FL33</f>
        <v>0</v>
      </c>
      <c r="FM33">
        <f>+[1]resumen!FM33</f>
        <v>0</v>
      </c>
      <c r="FN33">
        <f>+[1]resumen!FN33</f>
        <v>0</v>
      </c>
      <c r="FO33">
        <f>+[1]resumen!FO33</f>
        <v>0</v>
      </c>
      <c r="FP33">
        <f>+[1]resumen!FP33</f>
        <v>0</v>
      </c>
      <c r="FQ33">
        <f>+[1]resumen!FQ33</f>
        <v>0</v>
      </c>
      <c r="FR33">
        <f>+[1]resumen!FR33</f>
        <v>0</v>
      </c>
      <c r="FS33">
        <f>+[1]resumen!FS33</f>
        <v>0</v>
      </c>
      <c r="FT33">
        <f>+[1]resumen!FT33</f>
        <v>0</v>
      </c>
      <c r="FU33">
        <f>+[1]resumen!FU33</f>
        <v>0</v>
      </c>
      <c r="FV33">
        <f>+[1]resumen!FV33</f>
        <v>0</v>
      </c>
      <c r="FW33">
        <f>+[1]resumen!FW33</f>
        <v>0</v>
      </c>
      <c r="FX33">
        <f>+[1]resumen!FX33</f>
        <v>0</v>
      </c>
      <c r="FY33">
        <f>+[1]resumen!FY33</f>
        <v>0</v>
      </c>
      <c r="FZ33">
        <f>+[1]resumen!FZ33</f>
        <v>0</v>
      </c>
      <c r="GA33">
        <f>+[1]resumen!GA33</f>
        <v>0</v>
      </c>
      <c r="GB33">
        <f>+[1]resumen!GB33</f>
        <v>0</v>
      </c>
      <c r="GC33">
        <f>+[1]resumen!GC33</f>
        <v>0</v>
      </c>
      <c r="GD33">
        <f>+[1]resumen!GD33</f>
        <v>0</v>
      </c>
      <c r="GE33">
        <f>+[1]resumen!GE33</f>
        <v>0</v>
      </c>
      <c r="GF33">
        <f>+[1]resumen!GF33</f>
        <v>0</v>
      </c>
      <c r="GG33">
        <f>+[1]resumen!GG33</f>
        <v>0</v>
      </c>
      <c r="GH33">
        <f>+[1]resumen!GH33</f>
        <v>0</v>
      </c>
      <c r="GI33">
        <f>+[1]resumen!GI33</f>
        <v>0</v>
      </c>
      <c r="GJ33">
        <f>+[1]resumen!GJ33</f>
        <v>0</v>
      </c>
      <c r="GK33">
        <f>+[1]resumen!GK33</f>
        <v>0</v>
      </c>
      <c r="GL33">
        <f>+[1]resumen!GL33</f>
        <v>0</v>
      </c>
      <c r="GM33">
        <f>+[1]resumen!GM33</f>
        <v>0</v>
      </c>
      <c r="GN33">
        <f>+[1]resumen!GN33</f>
        <v>0</v>
      </c>
      <c r="GO33">
        <f>+[1]resumen!GO33</f>
        <v>0</v>
      </c>
      <c r="GP33">
        <f>+[1]resumen!GP33</f>
        <v>0</v>
      </c>
      <c r="GQ33">
        <f>+[1]resumen!GQ33</f>
        <v>0</v>
      </c>
      <c r="GR33">
        <f>+[1]resumen!GR33</f>
        <v>0</v>
      </c>
      <c r="GS33">
        <f>+[1]resumen!GS33</f>
        <v>0</v>
      </c>
      <c r="GT33">
        <f>+[1]resumen!GT33</f>
        <v>0</v>
      </c>
      <c r="GU33">
        <f>+[1]resumen!GU33</f>
        <v>0</v>
      </c>
      <c r="GV33">
        <f>+[1]resumen!GV33</f>
        <v>0</v>
      </c>
      <c r="GW33">
        <f>+[1]resumen!GW33</f>
        <v>0</v>
      </c>
      <c r="GX33">
        <f>+[1]resumen!GX33</f>
        <v>0</v>
      </c>
      <c r="GY33" s="19">
        <f>+[1]resumen!GY33</f>
        <v>0</v>
      </c>
    </row>
    <row r="34" spans="1:207" x14ac:dyDescent="0.3">
      <c r="A34" t="s">
        <v>65</v>
      </c>
      <c r="B34">
        <f>+[1]resumen!B34</f>
        <v>0</v>
      </c>
      <c r="C34">
        <f>+[1]resumen!C34</f>
        <v>0</v>
      </c>
      <c r="D34">
        <f>+[1]resumen!D34</f>
        <v>56</v>
      </c>
      <c r="E34">
        <f>+[1]resumen!E34</f>
        <v>0</v>
      </c>
      <c r="F34">
        <f>+[1]resumen!F34</f>
        <v>0</v>
      </c>
      <c r="G34">
        <f>+[1]resumen!G34</f>
        <v>18</v>
      </c>
      <c r="H34">
        <f>+[1]resumen!H34</f>
        <v>0</v>
      </c>
      <c r="I34">
        <f>+[1]resumen!I34</f>
        <v>0</v>
      </c>
      <c r="J34">
        <f>+[1]resumen!J34</f>
        <v>0</v>
      </c>
      <c r="K34">
        <f>+[1]resumen!K34</f>
        <v>0</v>
      </c>
      <c r="L34">
        <f>+[1]resumen!L34</f>
        <v>0</v>
      </c>
      <c r="M34">
        <f>+[1]resumen!M34</f>
        <v>0</v>
      </c>
      <c r="N34">
        <f>+[1]resumen!N34</f>
        <v>0</v>
      </c>
      <c r="O34">
        <f>+[1]resumen!O34</f>
        <v>0</v>
      </c>
      <c r="P34">
        <f>+[1]resumen!P34</f>
        <v>0</v>
      </c>
      <c r="Q34">
        <f>+[1]resumen!Q34</f>
        <v>0</v>
      </c>
      <c r="R34">
        <f>+[1]resumen!R34</f>
        <v>0</v>
      </c>
      <c r="S34">
        <f>+[1]resumen!S34</f>
        <v>0</v>
      </c>
      <c r="T34">
        <f>+[1]resumen!T34</f>
        <v>0</v>
      </c>
      <c r="U34">
        <f>+[1]resumen!U34</f>
        <v>0</v>
      </c>
      <c r="V34">
        <f>+[1]resumen!V34</f>
        <v>0</v>
      </c>
      <c r="W34">
        <f>+[1]resumen!W34</f>
        <v>0</v>
      </c>
      <c r="X34">
        <f>+[1]resumen!X34</f>
        <v>0</v>
      </c>
      <c r="Y34">
        <f>+[1]resumen!Y34</f>
        <v>0</v>
      </c>
      <c r="Z34">
        <f>+[1]resumen!Z34</f>
        <v>0</v>
      </c>
      <c r="AA34">
        <f>+[1]resumen!AA34</f>
        <v>0</v>
      </c>
      <c r="AB34">
        <f>+[1]resumen!AB34</f>
        <v>0</v>
      </c>
      <c r="AC34">
        <f>+[1]resumen!AC34</f>
        <v>0</v>
      </c>
      <c r="AD34">
        <f>+[1]resumen!AD34</f>
        <v>0</v>
      </c>
      <c r="AE34">
        <f>+[1]resumen!AE34</f>
        <v>0</v>
      </c>
      <c r="AF34">
        <f>+[1]resumen!AF34</f>
        <v>0</v>
      </c>
      <c r="AG34">
        <f>+[1]resumen!AG34</f>
        <v>0</v>
      </c>
      <c r="AH34">
        <f>+[1]resumen!AH34</f>
        <v>0</v>
      </c>
      <c r="AI34">
        <f>+[1]resumen!AI34</f>
        <v>0</v>
      </c>
      <c r="AJ34">
        <f>+[1]resumen!AJ34</f>
        <v>0</v>
      </c>
      <c r="AK34">
        <f>+[1]resumen!AK34</f>
        <v>0</v>
      </c>
      <c r="AL34">
        <f>+[1]resumen!AL34</f>
        <v>0</v>
      </c>
      <c r="AM34">
        <f>+[1]resumen!AM34</f>
        <v>0</v>
      </c>
      <c r="AN34">
        <f>+[1]resumen!AN34</f>
        <v>0</v>
      </c>
      <c r="AO34">
        <f>+[1]resumen!AO34</f>
        <v>0</v>
      </c>
      <c r="AP34">
        <f>+[1]resumen!AP34</f>
        <v>0</v>
      </c>
      <c r="AQ34">
        <f>+[1]resumen!AQ34</f>
        <v>0</v>
      </c>
      <c r="AR34">
        <f>+[1]resumen!AR34</f>
        <v>0</v>
      </c>
      <c r="AS34">
        <f>+[1]resumen!AS34</f>
        <v>0</v>
      </c>
      <c r="AT34">
        <f>+[1]resumen!AT34</f>
        <v>0</v>
      </c>
      <c r="AU34">
        <f>+[1]resumen!AU34</f>
        <v>0</v>
      </c>
      <c r="AV34">
        <f>+[1]resumen!AV34</f>
        <v>0</v>
      </c>
      <c r="AW34">
        <f>+[1]resumen!AW34</f>
        <v>0</v>
      </c>
      <c r="AX34">
        <f>+[1]resumen!AX34</f>
        <v>0</v>
      </c>
      <c r="AY34">
        <f>+[1]resumen!AY34</f>
        <v>0</v>
      </c>
      <c r="AZ34">
        <f>+[1]resumen!AZ34</f>
        <v>0</v>
      </c>
      <c r="BA34">
        <f>+[1]resumen!BA34</f>
        <v>0</v>
      </c>
      <c r="BB34">
        <f>+[1]resumen!BB34</f>
        <v>0</v>
      </c>
      <c r="BC34">
        <f>+[1]resumen!BC34</f>
        <v>0</v>
      </c>
      <c r="BD34">
        <f>+[1]resumen!BD34</f>
        <v>0</v>
      </c>
      <c r="BE34">
        <f>+[1]resumen!BE34</f>
        <v>0</v>
      </c>
      <c r="BF34">
        <f>+[1]resumen!BF34</f>
        <v>0</v>
      </c>
      <c r="BG34">
        <f>+[1]resumen!BG34</f>
        <v>0</v>
      </c>
      <c r="BH34">
        <f>+[1]resumen!BH34</f>
        <v>0</v>
      </c>
      <c r="BI34">
        <f>+[1]resumen!BI34</f>
        <v>0</v>
      </c>
      <c r="BJ34">
        <f>+[1]resumen!BJ34</f>
        <v>0</v>
      </c>
      <c r="BK34">
        <f>+[1]resumen!BK34</f>
        <v>0</v>
      </c>
      <c r="BL34">
        <f>+[1]resumen!BL34</f>
        <v>0</v>
      </c>
      <c r="BM34">
        <f>+[1]resumen!BM34</f>
        <v>0</v>
      </c>
      <c r="BN34">
        <f>+[1]resumen!BN34</f>
        <v>0</v>
      </c>
      <c r="BO34">
        <f>+[1]resumen!BO34</f>
        <v>0</v>
      </c>
      <c r="BP34">
        <f>+[1]resumen!BP34</f>
        <v>0</v>
      </c>
      <c r="BQ34">
        <f>+[1]resumen!BQ34</f>
        <v>0</v>
      </c>
      <c r="BR34">
        <f>+[1]resumen!BR34</f>
        <v>0</v>
      </c>
      <c r="BS34">
        <f>+[1]resumen!BS34</f>
        <v>0</v>
      </c>
      <c r="BT34">
        <f>+[1]resumen!BT34</f>
        <v>0</v>
      </c>
      <c r="BU34">
        <f>+[1]resumen!BU34</f>
        <v>0</v>
      </c>
      <c r="BV34">
        <f>+[1]resumen!BV34</f>
        <v>0</v>
      </c>
      <c r="BW34">
        <f>+[1]resumen!BW34</f>
        <v>0</v>
      </c>
      <c r="BX34">
        <f>+[1]resumen!BX34</f>
        <v>0</v>
      </c>
      <c r="BY34">
        <f>+[1]resumen!BY34</f>
        <v>0</v>
      </c>
      <c r="BZ34">
        <f>+[1]resumen!BZ34</f>
        <v>0</v>
      </c>
      <c r="CA34">
        <f>+[1]resumen!CA34</f>
        <v>0</v>
      </c>
      <c r="CB34">
        <f>+[1]resumen!CB34</f>
        <v>0</v>
      </c>
      <c r="CC34">
        <f>+[1]resumen!CC34</f>
        <v>0</v>
      </c>
      <c r="CD34">
        <f>+[1]resumen!CD34</f>
        <v>0</v>
      </c>
      <c r="CE34">
        <f>+[1]resumen!CE34</f>
        <v>0</v>
      </c>
      <c r="CF34">
        <f>+[1]resumen!CF34</f>
        <v>0</v>
      </c>
      <c r="CG34">
        <f>+[1]resumen!CG34</f>
        <v>0</v>
      </c>
      <c r="CH34">
        <f>+[1]resumen!CH34</f>
        <v>0</v>
      </c>
      <c r="CI34">
        <f>+[1]resumen!CI34</f>
        <v>0</v>
      </c>
      <c r="CJ34">
        <f>+[1]resumen!CJ34</f>
        <v>0</v>
      </c>
      <c r="CK34">
        <f>+[1]resumen!CK34</f>
        <v>0</v>
      </c>
      <c r="CL34">
        <f>+[1]resumen!CL34</f>
        <v>0</v>
      </c>
      <c r="CM34">
        <f>+[1]resumen!CM34</f>
        <v>0</v>
      </c>
      <c r="CN34">
        <f>+[1]resumen!CN34</f>
        <v>0</v>
      </c>
      <c r="CO34">
        <f>+[1]resumen!CO34</f>
        <v>0</v>
      </c>
      <c r="CP34">
        <f>+[1]resumen!CP34</f>
        <v>0</v>
      </c>
      <c r="CQ34">
        <f>+[1]resumen!CQ34</f>
        <v>0</v>
      </c>
      <c r="CR34">
        <f>+[1]resumen!CR34</f>
        <v>0</v>
      </c>
      <c r="CS34">
        <f>+[1]resumen!CS34</f>
        <v>0</v>
      </c>
      <c r="CT34">
        <f>+[1]resumen!CT34</f>
        <v>0</v>
      </c>
      <c r="CU34">
        <f>+[1]resumen!CU34</f>
        <v>0</v>
      </c>
      <c r="CV34">
        <f>+[1]resumen!CV34</f>
        <v>0</v>
      </c>
      <c r="CW34">
        <f>+[1]resumen!CW34</f>
        <v>0</v>
      </c>
      <c r="CX34">
        <f>+[1]resumen!CX34</f>
        <v>0</v>
      </c>
      <c r="CY34">
        <f>+[1]resumen!CY34</f>
        <v>0</v>
      </c>
      <c r="CZ34">
        <f>+[1]resumen!CZ34</f>
        <v>0</v>
      </c>
      <c r="DA34">
        <f>+[1]resumen!DA34</f>
        <v>0</v>
      </c>
      <c r="DB34">
        <f>+[1]resumen!DB34</f>
        <v>0</v>
      </c>
      <c r="DC34">
        <f>+[1]resumen!DC34</f>
        <v>0</v>
      </c>
      <c r="DD34">
        <f>+[1]resumen!DD34</f>
        <v>0</v>
      </c>
      <c r="DE34">
        <f>+[1]resumen!DE34</f>
        <v>0</v>
      </c>
      <c r="DF34">
        <f>+[1]resumen!DF34</f>
        <v>0</v>
      </c>
      <c r="DG34">
        <f>+[1]resumen!DG34</f>
        <v>0</v>
      </c>
      <c r="DH34">
        <f>+[1]resumen!DH34</f>
        <v>0</v>
      </c>
      <c r="DI34">
        <f>+[1]resumen!DI34</f>
        <v>0</v>
      </c>
      <c r="DJ34">
        <f>+[1]resumen!DJ34</f>
        <v>0</v>
      </c>
      <c r="DK34">
        <f>+[1]resumen!DK34</f>
        <v>0</v>
      </c>
      <c r="DL34">
        <f>+[1]resumen!DL34</f>
        <v>0</v>
      </c>
      <c r="DM34">
        <f>+[1]resumen!DM34</f>
        <v>0</v>
      </c>
      <c r="DN34">
        <f>+[1]resumen!DN34</f>
        <v>0</v>
      </c>
      <c r="DO34">
        <f>+[1]resumen!DO34</f>
        <v>0</v>
      </c>
      <c r="DP34">
        <f>+[1]resumen!DP34</f>
        <v>0</v>
      </c>
      <c r="DQ34">
        <f>+[1]resumen!DQ34</f>
        <v>0</v>
      </c>
      <c r="DR34">
        <f>+[1]resumen!DR34</f>
        <v>0</v>
      </c>
      <c r="DS34">
        <f>+[1]resumen!DS34</f>
        <v>0</v>
      </c>
      <c r="DT34">
        <f>+[1]resumen!DT34</f>
        <v>0</v>
      </c>
      <c r="DU34">
        <f>+[1]resumen!DU34</f>
        <v>0</v>
      </c>
      <c r="DV34">
        <f>+[1]resumen!DV34</f>
        <v>0</v>
      </c>
      <c r="DW34">
        <f>+[1]resumen!DW34</f>
        <v>0</v>
      </c>
      <c r="DX34">
        <f>+[1]resumen!DX34</f>
        <v>0</v>
      </c>
      <c r="DY34">
        <f>+[1]resumen!DY34</f>
        <v>0</v>
      </c>
      <c r="DZ34">
        <f>+[1]resumen!DZ34</f>
        <v>0</v>
      </c>
      <c r="EA34">
        <f>+[1]resumen!EA34</f>
        <v>0</v>
      </c>
      <c r="EB34">
        <f>+[1]resumen!EB34</f>
        <v>0</v>
      </c>
      <c r="EC34">
        <f>+[1]resumen!EC34</f>
        <v>0</v>
      </c>
      <c r="ED34">
        <f>+[1]resumen!ED34</f>
        <v>0</v>
      </c>
      <c r="EE34">
        <f>+[1]resumen!EE34</f>
        <v>0</v>
      </c>
      <c r="EF34">
        <f>+[1]resumen!EF34</f>
        <v>0</v>
      </c>
      <c r="EG34">
        <f>+[1]resumen!EG34</f>
        <v>0</v>
      </c>
      <c r="EH34">
        <f>+[1]resumen!EH34</f>
        <v>0</v>
      </c>
      <c r="EI34">
        <f>+[1]resumen!EI34</f>
        <v>0</v>
      </c>
      <c r="EJ34">
        <f>+[1]resumen!EJ34</f>
        <v>0</v>
      </c>
      <c r="EK34">
        <f>+[1]resumen!EK34</f>
        <v>0</v>
      </c>
      <c r="EL34">
        <f>+[1]resumen!EL34</f>
        <v>0</v>
      </c>
      <c r="EM34">
        <f>+[1]resumen!EM34</f>
        <v>0</v>
      </c>
      <c r="EN34">
        <f>+[1]resumen!EN34</f>
        <v>0</v>
      </c>
      <c r="EO34">
        <f>+[1]resumen!EO34</f>
        <v>0</v>
      </c>
      <c r="EP34">
        <f>+[1]resumen!EP34</f>
        <v>0</v>
      </c>
      <c r="EQ34">
        <f>+[1]resumen!EQ34</f>
        <v>0</v>
      </c>
      <c r="ER34">
        <f>+[1]resumen!ER34</f>
        <v>0</v>
      </c>
      <c r="ES34">
        <f>+[1]resumen!ES34</f>
        <v>0</v>
      </c>
      <c r="ET34">
        <f>+[1]resumen!ET34</f>
        <v>0</v>
      </c>
      <c r="EU34">
        <f>+[1]resumen!EU34</f>
        <v>0</v>
      </c>
      <c r="EV34">
        <f>+[1]resumen!EV34</f>
        <v>0</v>
      </c>
      <c r="EW34">
        <f>+[1]resumen!EW34</f>
        <v>0</v>
      </c>
      <c r="EX34">
        <f>+[1]resumen!EX34</f>
        <v>0</v>
      </c>
      <c r="EY34">
        <f>+[1]resumen!EY34</f>
        <v>0</v>
      </c>
      <c r="EZ34">
        <f>+[1]resumen!EZ34</f>
        <v>0</v>
      </c>
      <c r="FA34">
        <f>+[1]resumen!FA34</f>
        <v>0</v>
      </c>
      <c r="FB34">
        <f>+[1]resumen!FB34</f>
        <v>0</v>
      </c>
      <c r="FC34">
        <f>+[1]resumen!FC34</f>
        <v>0</v>
      </c>
      <c r="FD34">
        <f>+[1]resumen!FD34</f>
        <v>0</v>
      </c>
      <c r="FE34">
        <f>+[1]resumen!FE34</f>
        <v>0</v>
      </c>
      <c r="FF34">
        <f>+[1]resumen!FF34</f>
        <v>0</v>
      </c>
      <c r="FG34">
        <f>+[1]resumen!FG34</f>
        <v>0</v>
      </c>
      <c r="FH34">
        <f>+[1]resumen!FH34</f>
        <v>0</v>
      </c>
      <c r="FI34">
        <f>+[1]resumen!FI34</f>
        <v>0</v>
      </c>
      <c r="FJ34">
        <f>+[1]resumen!FJ34</f>
        <v>0</v>
      </c>
      <c r="FK34">
        <f>+[1]resumen!FK34</f>
        <v>0</v>
      </c>
      <c r="FL34">
        <f>+[1]resumen!FL34</f>
        <v>0</v>
      </c>
      <c r="FM34">
        <f>+[1]resumen!FM34</f>
        <v>0</v>
      </c>
      <c r="FN34">
        <f>+[1]resumen!FN34</f>
        <v>0</v>
      </c>
      <c r="FO34">
        <f>+[1]resumen!FO34</f>
        <v>0</v>
      </c>
      <c r="FP34">
        <f>+[1]resumen!FP34</f>
        <v>0</v>
      </c>
      <c r="FQ34">
        <f>+[1]resumen!FQ34</f>
        <v>0</v>
      </c>
      <c r="FR34">
        <f>+[1]resumen!FR34</f>
        <v>0</v>
      </c>
      <c r="FS34">
        <f>+[1]resumen!FS34</f>
        <v>0</v>
      </c>
      <c r="FT34">
        <f>+[1]resumen!FT34</f>
        <v>0</v>
      </c>
      <c r="FU34">
        <f>+[1]resumen!FU34</f>
        <v>0</v>
      </c>
      <c r="FV34">
        <f>+[1]resumen!FV34</f>
        <v>0</v>
      </c>
      <c r="FW34">
        <f>+[1]resumen!FW34</f>
        <v>0</v>
      </c>
      <c r="FX34">
        <f>+[1]resumen!FX34</f>
        <v>0</v>
      </c>
      <c r="FY34">
        <f>+[1]resumen!FY34</f>
        <v>0</v>
      </c>
      <c r="FZ34">
        <f>+[1]resumen!FZ34</f>
        <v>0</v>
      </c>
      <c r="GA34">
        <f>+[1]resumen!GA34</f>
        <v>0</v>
      </c>
      <c r="GB34">
        <f>+[1]resumen!GB34</f>
        <v>0</v>
      </c>
      <c r="GC34">
        <f>+[1]resumen!GC34</f>
        <v>0</v>
      </c>
      <c r="GD34">
        <f>+[1]resumen!GD34</f>
        <v>0</v>
      </c>
      <c r="GE34">
        <f>+[1]resumen!GE34</f>
        <v>0</v>
      </c>
      <c r="GF34">
        <f>+[1]resumen!GF34</f>
        <v>0</v>
      </c>
      <c r="GG34">
        <f>+[1]resumen!GG34</f>
        <v>0</v>
      </c>
      <c r="GH34">
        <f>+[1]resumen!GH34</f>
        <v>0</v>
      </c>
      <c r="GI34">
        <f>+[1]resumen!GI34</f>
        <v>0</v>
      </c>
      <c r="GJ34">
        <f>+[1]resumen!GJ34</f>
        <v>0</v>
      </c>
      <c r="GK34">
        <f>+[1]resumen!GK34</f>
        <v>0</v>
      </c>
      <c r="GL34">
        <f>+[1]resumen!GL34</f>
        <v>0</v>
      </c>
      <c r="GM34">
        <f>+[1]resumen!GM34</f>
        <v>0</v>
      </c>
      <c r="GN34">
        <f>+[1]resumen!GN34</f>
        <v>0</v>
      </c>
      <c r="GO34">
        <f>+[1]resumen!GO34</f>
        <v>0</v>
      </c>
      <c r="GP34">
        <f>+[1]resumen!GP34</f>
        <v>0</v>
      </c>
      <c r="GQ34">
        <f>+[1]resumen!GQ34</f>
        <v>0</v>
      </c>
      <c r="GR34">
        <f>+[1]resumen!GR34</f>
        <v>0</v>
      </c>
      <c r="GS34">
        <f>+[1]resumen!GS34</f>
        <v>0</v>
      </c>
      <c r="GT34">
        <f>+[1]resumen!GT34</f>
        <v>0</v>
      </c>
      <c r="GU34">
        <f>+[1]resumen!GU34</f>
        <v>0</v>
      </c>
      <c r="GV34">
        <f>+[1]resumen!GV34</f>
        <v>0</v>
      </c>
      <c r="GW34">
        <f>+[1]resumen!GW34</f>
        <v>0</v>
      </c>
      <c r="GX34">
        <f>+[1]resumen!GX34</f>
        <v>0</v>
      </c>
      <c r="GY34" s="19">
        <f>+[1]resumen!GY34</f>
        <v>74</v>
      </c>
    </row>
    <row r="35" spans="1:207" x14ac:dyDescent="0.3">
      <c r="A35" t="s">
        <v>66</v>
      </c>
      <c r="B35">
        <f>+[1]resumen!B35</f>
        <v>233</v>
      </c>
      <c r="C35">
        <f>+[1]resumen!C35</f>
        <v>433</v>
      </c>
      <c r="D35">
        <f>+[1]resumen!D35</f>
        <v>0</v>
      </c>
      <c r="E35">
        <f>+[1]resumen!E35</f>
        <v>73</v>
      </c>
      <c r="F35">
        <f>+[1]resumen!F35</f>
        <v>0</v>
      </c>
      <c r="G35">
        <f>+[1]resumen!G35</f>
        <v>148</v>
      </c>
      <c r="H35">
        <f>+[1]resumen!H35</f>
        <v>401</v>
      </c>
      <c r="I35">
        <f>+[1]resumen!I35</f>
        <v>168</v>
      </c>
      <c r="J35">
        <f>+[1]resumen!J35</f>
        <v>0</v>
      </c>
      <c r="K35">
        <f>+[1]resumen!K35</f>
        <v>0</v>
      </c>
      <c r="L35">
        <f>+[1]resumen!L35</f>
        <v>0</v>
      </c>
      <c r="M35">
        <f>+[1]resumen!M35</f>
        <v>0</v>
      </c>
      <c r="N35">
        <f>+[1]resumen!N35</f>
        <v>0</v>
      </c>
      <c r="O35">
        <f>+[1]resumen!O35</f>
        <v>0</v>
      </c>
      <c r="P35">
        <f>+[1]resumen!P35</f>
        <v>0</v>
      </c>
      <c r="Q35">
        <f>+[1]resumen!Q35</f>
        <v>0</v>
      </c>
      <c r="R35">
        <f>+[1]resumen!R35</f>
        <v>0</v>
      </c>
      <c r="S35">
        <f>+[1]resumen!S35</f>
        <v>0</v>
      </c>
      <c r="T35">
        <f>+[1]resumen!T35</f>
        <v>0</v>
      </c>
      <c r="U35">
        <f>+[1]resumen!U35</f>
        <v>0</v>
      </c>
      <c r="V35">
        <f>+[1]resumen!V35</f>
        <v>0</v>
      </c>
      <c r="W35">
        <f>+[1]resumen!W35</f>
        <v>0</v>
      </c>
      <c r="X35">
        <f>+[1]resumen!X35</f>
        <v>0</v>
      </c>
      <c r="Y35">
        <f>+[1]resumen!Y35</f>
        <v>0</v>
      </c>
      <c r="Z35">
        <f>+[1]resumen!Z35</f>
        <v>0</v>
      </c>
      <c r="AA35">
        <f>+[1]resumen!AA35</f>
        <v>0</v>
      </c>
      <c r="AB35">
        <f>+[1]resumen!AB35</f>
        <v>0</v>
      </c>
      <c r="AC35">
        <f>+[1]resumen!AC35</f>
        <v>0</v>
      </c>
      <c r="AD35">
        <f>+[1]resumen!AD35</f>
        <v>0</v>
      </c>
      <c r="AE35">
        <f>+[1]resumen!AE35</f>
        <v>0</v>
      </c>
      <c r="AF35">
        <f>+[1]resumen!AF35</f>
        <v>0</v>
      </c>
      <c r="AG35">
        <f>+[1]resumen!AG35</f>
        <v>0</v>
      </c>
      <c r="AH35">
        <f>+[1]resumen!AH35</f>
        <v>0</v>
      </c>
      <c r="AI35">
        <f>+[1]resumen!AI35</f>
        <v>0</v>
      </c>
      <c r="AJ35">
        <f>+[1]resumen!AJ35</f>
        <v>0</v>
      </c>
      <c r="AK35">
        <f>+[1]resumen!AK35</f>
        <v>0</v>
      </c>
      <c r="AL35">
        <f>+[1]resumen!AL35</f>
        <v>0</v>
      </c>
      <c r="AM35">
        <f>+[1]resumen!AM35</f>
        <v>0</v>
      </c>
      <c r="AN35">
        <f>+[1]resumen!AN35</f>
        <v>0</v>
      </c>
      <c r="AO35">
        <f>+[1]resumen!AO35</f>
        <v>0</v>
      </c>
      <c r="AP35">
        <f>+[1]resumen!AP35</f>
        <v>0</v>
      </c>
      <c r="AQ35">
        <f>+[1]resumen!AQ35</f>
        <v>0</v>
      </c>
      <c r="AR35">
        <f>+[1]resumen!AR35</f>
        <v>0</v>
      </c>
      <c r="AS35">
        <f>+[1]resumen!AS35</f>
        <v>0</v>
      </c>
      <c r="AT35">
        <f>+[1]resumen!AT35</f>
        <v>0</v>
      </c>
      <c r="AU35">
        <f>+[1]resumen!AU35</f>
        <v>0</v>
      </c>
      <c r="AV35">
        <f>+[1]resumen!AV35</f>
        <v>0</v>
      </c>
      <c r="AW35">
        <f>+[1]resumen!AW35</f>
        <v>0</v>
      </c>
      <c r="AX35">
        <f>+[1]resumen!AX35</f>
        <v>0</v>
      </c>
      <c r="AY35">
        <f>+[1]resumen!AY35</f>
        <v>0</v>
      </c>
      <c r="AZ35">
        <f>+[1]resumen!AZ35</f>
        <v>0</v>
      </c>
      <c r="BA35">
        <f>+[1]resumen!BA35</f>
        <v>0</v>
      </c>
      <c r="BB35">
        <f>+[1]resumen!BB35</f>
        <v>0</v>
      </c>
      <c r="BC35">
        <f>+[1]resumen!BC35</f>
        <v>0</v>
      </c>
      <c r="BD35">
        <f>+[1]resumen!BD35</f>
        <v>0</v>
      </c>
      <c r="BE35">
        <f>+[1]resumen!BE35</f>
        <v>0</v>
      </c>
      <c r="BF35">
        <f>+[1]resumen!BF35</f>
        <v>0</v>
      </c>
      <c r="BG35">
        <f>+[1]resumen!BG35</f>
        <v>0</v>
      </c>
      <c r="BH35">
        <f>+[1]resumen!BH35</f>
        <v>0</v>
      </c>
      <c r="BI35">
        <f>+[1]resumen!BI35</f>
        <v>0</v>
      </c>
      <c r="BJ35">
        <f>+[1]resumen!BJ35</f>
        <v>0</v>
      </c>
      <c r="BK35">
        <f>+[1]resumen!BK35</f>
        <v>0</v>
      </c>
      <c r="BL35">
        <f>+[1]resumen!BL35</f>
        <v>0</v>
      </c>
      <c r="BM35">
        <f>+[1]resumen!BM35</f>
        <v>0</v>
      </c>
      <c r="BN35">
        <f>+[1]resumen!BN35</f>
        <v>0</v>
      </c>
      <c r="BO35">
        <f>+[1]resumen!BO35</f>
        <v>0</v>
      </c>
      <c r="BP35">
        <f>+[1]resumen!BP35</f>
        <v>0</v>
      </c>
      <c r="BQ35">
        <f>+[1]resumen!BQ35</f>
        <v>0</v>
      </c>
      <c r="BR35">
        <f>+[1]resumen!BR35</f>
        <v>0</v>
      </c>
      <c r="BS35">
        <f>+[1]resumen!BS35</f>
        <v>0</v>
      </c>
      <c r="BT35">
        <f>+[1]resumen!BT35</f>
        <v>0</v>
      </c>
      <c r="BU35">
        <f>+[1]resumen!BU35</f>
        <v>0</v>
      </c>
      <c r="BV35">
        <f>+[1]resumen!BV35</f>
        <v>0</v>
      </c>
      <c r="BW35">
        <f>+[1]resumen!BW35</f>
        <v>0</v>
      </c>
      <c r="BX35">
        <f>+[1]resumen!BX35</f>
        <v>0</v>
      </c>
      <c r="BY35">
        <f>+[1]resumen!BY35</f>
        <v>0</v>
      </c>
      <c r="BZ35">
        <f>+[1]resumen!BZ35</f>
        <v>0</v>
      </c>
      <c r="CA35">
        <f>+[1]resumen!CA35</f>
        <v>0</v>
      </c>
      <c r="CB35">
        <f>+[1]resumen!CB35</f>
        <v>0</v>
      </c>
      <c r="CC35">
        <f>+[1]resumen!CC35</f>
        <v>0</v>
      </c>
      <c r="CD35">
        <f>+[1]resumen!CD35</f>
        <v>0</v>
      </c>
      <c r="CE35">
        <f>+[1]resumen!CE35</f>
        <v>0</v>
      </c>
      <c r="CF35">
        <f>+[1]resumen!CF35</f>
        <v>0</v>
      </c>
      <c r="CG35">
        <f>+[1]resumen!CG35</f>
        <v>0</v>
      </c>
      <c r="CH35">
        <f>+[1]resumen!CH35</f>
        <v>0</v>
      </c>
      <c r="CI35">
        <f>+[1]resumen!CI35</f>
        <v>0</v>
      </c>
      <c r="CJ35">
        <f>+[1]resumen!CJ35</f>
        <v>0</v>
      </c>
      <c r="CK35">
        <f>+[1]resumen!CK35</f>
        <v>0</v>
      </c>
      <c r="CL35">
        <f>+[1]resumen!CL35</f>
        <v>0</v>
      </c>
      <c r="CM35">
        <f>+[1]resumen!CM35</f>
        <v>0</v>
      </c>
      <c r="CN35">
        <f>+[1]resumen!CN35</f>
        <v>0</v>
      </c>
      <c r="CO35">
        <f>+[1]resumen!CO35</f>
        <v>0</v>
      </c>
      <c r="CP35">
        <f>+[1]resumen!CP35</f>
        <v>0</v>
      </c>
      <c r="CQ35">
        <f>+[1]resumen!CQ35</f>
        <v>0</v>
      </c>
      <c r="CR35">
        <f>+[1]resumen!CR35</f>
        <v>0</v>
      </c>
      <c r="CS35">
        <f>+[1]resumen!CS35</f>
        <v>0</v>
      </c>
      <c r="CT35">
        <f>+[1]resumen!CT35</f>
        <v>0</v>
      </c>
      <c r="CU35">
        <f>+[1]resumen!CU35</f>
        <v>0</v>
      </c>
      <c r="CV35">
        <f>+[1]resumen!CV35</f>
        <v>0</v>
      </c>
      <c r="CW35">
        <f>+[1]resumen!CW35</f>
        <v>0</v>
      </c>
      <c r="CX35">
        <f>+[1]resumen!CX35</f>
        <v>0</v>
      </c>
      <c r="CY35">
        <f>+[1]resumen!CY35</f>
        <v>0</v>
      </c>
      <c r="CZ35">
        <f>+[1]resumen!CZ35</f>
        <v>0</v>
      </c>
      <c r="DA35">
        <f>+[1]resumen!DA35</f>
        <v>0</v>
      </c>
      <c r="DB35">
        <f>+[1]resumen!DB35</f>
        <v>0</v>
      </c>
      <c r="DC35">
        <f>+[1]resumen!DC35</f>
        <v>0</v>
      </c>
      <c r="DD35">
        <f>+[1]resumen!DD35</f>
        <v>0</v>
      </c>
      <c r="DE35">
        <f>+[1]resumen!DE35</f>
        <v>0</v>
      </c>
      <c r="DF35">
        <f>+[1]resumen!DF35</f>
        <v>0</v>
      </c>
      <c r="DG35">
        <f>+[1]resumen!DG35</f>
        <v>0</v>
      </c>
      <c r="DH35">
        <f>+[1]resumen!DH35</f>
        <v>0</v>
      </c>
      <c r="DI35">
        <f>+[1]resumen!DI35</f>
        <v>0</v>
      </c>
      <c r="DJ35">
        <f>+[1]resumen!DJ35</f>
        <v>0</v>
      </c>
      <c r="DK35">
        <f>+[1]resumen!DK35</f>
        <v>0</v>
      </c>
      <c r="DL35">
        <f>+[1]resumen!DL35</f>
        <v>0</v>
      </c>
      <c r="DM35">
        <f>+[1]resumen!DM35</f>
        <v>0</v>
      </c>
      <c r="DN35">
        <f>+[1]resumen!DN35</f>
        <v>0</v>
      </c>
      <c r="DO35">
        <f>+[1]resumen!DO35</f>
        <v>0</v>
      </c>
      <c r="DP35">
        <f>+[1]resumen!DP35</f>
        <v>0</v>
      </c>
      <c r="DQ35">
        <f>+[1]resumen!DQ35</f>
        <v>0</v>
      </c>
      <c r="DR35">
        <f>+[1]resumen!DR35</f>
        <v>0</v>
      </c>
      <c r="DS35">
        <f>+[1]resumen!DS35</f>
        <v>0</v>
      </c>
      <c r="DT35">
        <f>+[1]resumen!DT35</f>
        <v>0</v>
      </c>
      <c r="DU35">
        <f>+[1]resumen!DU35</f>
        <v>0</v>
      </c>
      <c r="DV35">
        <f>+[1]resumen!DV35</f>
        <v>0</v>
      </c>
      <c r="DW35">
        <f>+[1]resumen!DW35</f>
        <v>0</v>
      </c>
      <c r="DX35">
        <f>+[1]resumen!DX35</f>
        <v>0</v>
      </c>
      <c r="DY35">
        <f>+[1]resumen!DY35</f>
        <v>0</v>
      </c>
      <c r="DZ35">
        <f>+[1]resumen!DZ35</f>
        <v>0</v>
      </c>
      <c r="EA35">
        <f>+[1]resumen!EA35</f>
        <v>0</v>
      </c>
      <c r="EB35">
        <f>+[1]resumen!EB35</f>
        <v>0</v>
      </c>
      <c r="EC35">
        <f>+[1]resumen!EC35</f>
        <v>0</v>
      </c>
      <c r="ED35">
        <f>+[1]resumen!ED35</f>
        <v>0</v>
      </c>
      <c r="EE35">
        <f>+[1]resumen!EE35</f>
        <v>0</v>
      </c>
      <c r="EF35">
        <f>+[1]resumen!EF35</f>
        <v>0</v>
      </c>
      <c r="EG35">
        <f>+[1]resumen!EG35</f>
        <v>0</v>
      </c>
      <c r="EH35">
        <f>+[1]resumen!EH35</f>
        <v>0</v>
      </c>
      <c r="EI35">
        <f>+[1]resumen!EI35</f>
        <v>0</v>
      </c>
      <c r="EJ35">
        <f>+[1]resumen!EJ35</f>
        <v>0</v>
      </c>
      <c r="EK35">
        <f>+[1]resumen!EK35</f>
        <v>0</v>
      </c>
      <c r="EL35">
        <f>+[1]resumen!EL35</f>
        <v>0</v>
      </c>
      <c r="EM35">
        <f>+[1]resumen!EM35</f>
        <v>0</v>
      </c>
      <c r="EN35">
        <f>+[1]resumen!EN35</f>
        <v>0</v>
      </c>
      <c r="EO35">
        <f>+[1]resumen!EO35</f>
        <v>0</v>
      </c>
      <c r="EP35">
        <f>+[1]resumen!EP35</f>
        <v>0</v>
      </c>
      <c r="EQ35">
        <f>+[1]resumen!EQ35</f>
        <v>0</v>
      </c>
      <c r="ER35">
        <f>+[1]resumen!ER35</f>
        <v>0</v>
      </c>
      <c r="ES35">
        <f>+[1]resumen!ES35</f>
        <v>0</v>
      </c>
      <c r="ET35">
        <f>+[1]resumen!ET35</f>
        <v>0</v>
      </c>
      <c r="EU35">
        <f>+[1]resumen!EU35</f>
        <v>0</v>
      </c>
      <c r="EV35">
        <f>+[1]resumen!EV35</f>
        <v>0</v>
      </c>
      <c r="EW35">
        <f>+[1]resumen!EW35</f>
        <v>0</v>
      </c>
      <c r="EX35">
        <f>+[1]resumen!EX35</f>
        <v>0</v>
      </c>
      <c r="EY35">
        <f>+[1]resumen!EY35</f>
        <v>0</v>
      </c>
      <c r="EZ35">
        <f>+[1]resumen!EZ35</f>
        <v>0</v>
      </c>
      <c r="FA35">
        <f>+[1]resumen!FA35</f>
        <v>0</v>
      </c>
      <c r="FB35">
        <f>+[1]resumen!FB35</f>
        <v>0</v>
      </c>
      <c r="FC35">
        <f>+[1]resumen!FC35</f>
        <v>0</v>
      </c>
      <c r="FD35">
        <f>+[1]resumen!FD35</f>
        <v>0</v>
      </c>
      <c r="FE35">
        <f>+[1]resumen!FE35</f>
        <v>0</v>
      </c>
      <c r="FF35">
        <f>+[1]resumen!FF35</f>
        <v>0</v>
      </c>
      <c r="FG35">
        <f>+[1]resumen!FG35</f>
        <v>0</v>
      </c>
      <c r="FH35">
        <f>+[1]resumen!FH35</f>
        <v>0</v>
      </c>
      <c r="FI35">
        <f>+[1]resumen!FI35</f>
        <v>0</v>
      </c>
      <c r="FJ35">
        <f>+[1]resumen!FJ35</f>
        <v>0</v>
      </c>
      <c r="FK35">
        <f>+[1]resumen!FK35</f>
        <v>0</v>
      </c>
      <c r="FL35">
        <f>+[1]resumen!FL35</f>
        <v>0</v>
      </c>
      <c r="FM35">
        <f>+[1]resumen!FM35</f>
        <v>0</v>
      </c>
      <c r="FN35">
        <f>+[1]resumen!FN35</f>
        <v>0</v>
      </c>
      <c r="FO35">
        <f>+[1]resumen!FO35</f>
        <v>0</v>
      </c>
      <c r="FP35">
        <f>+[1]resumen!FP35</f>
        <v>0</v>
      </c>
      <c r="FQ35">
        <f>+[1]resumen!FQ35</f>
        <v>0</v>
      </c>
      <c r="FR35">
        <f>+[1]resumen!FR35</f>
        <v>0</v>
      </c>
      <c r="FS35">
        <f>+[1]resumen!FS35</f>
        <v>0</v>
      </c>
      <c r="FT35">
        <f>+[1]resumen!FT35</f>
        <v>0</v>
      </c>
      <c r="FU35">
        <f>+[1]resumen!FU35</f>
        <v>0</v>
      </c>
      <c r="FV35">
        <f>+[1]resumen!FV35</f>
        <v>0</v>
      </c>
      <c r="FW35">
        <f>+[1]resumen!FW35</f>
        <v>0</v>
      </c>
      <c r="FX35">
        <f>+[1]resumen!FX35</f>
        <v>0</v>
      </c>
      <c r="FY35">
        <f>+[1]resumen!FY35</f>
        <v>0</v>
      </c>
      <c r="FZ35">
        <f>+[1]resumen!FZ35</f>
        <v>0</v>
      </c>
      <c r="GA35">
        <f>+[1]resumen!GA35</f>
        <v>0</v>
      </c>
      <c r="GB35">
        <f>+[1]resumen!GB35</f>
        <v>0</v>
      </c>
      <c r="GC35">
        <f>+[1]resumen!GC35</f>
        <v>0</v>
      </c>
      <c r="GD35">
        <f>+[1]resumen!GD35</f>
        <v>0</v>
      </c>
      <c r="GE35">
        <f>+[1]resumen!GE35</f>
        <v>0</v>
      </c>
      <c r="GF35">
        <f>+[1]resumen!GF35</f>
        <v>0</v>
      </c>
      <c r="GG35">
        <f>+[1]resumen!GG35</f>
        <v>0</v>
      </c>
      <c r="GH35">
        <f>+[1]resumen!GH35</f>
        <v>0</v>
      </c>
      <c r="GI35">
        <f>+[1]resumen!GI35</f>
        <v>0</v>
      </c>
      <c r="GJ35">
        <f>+[1]resumen!GJ35</f>
        <v>0</v>
      </c>
      <c r="GK35">
        <f>+[1]resumen!GK35</f>
        <v>0</v>
      </c>
      <c r="GL35">
        <f>+[1]resumen!GL35</f>
        <v>0</v>
      </c>
      <c r="GM35">
        <f>+[1]resumen!GM35</f>
        <v>0</v>
      </c>
      <c r="GN35">
        <f>+[1]resumen!GN35</f>
        <v>0</v>
      </c>
      <c r="GO35">
        <f>+[1]resumen!GO35</f>
        <v>0</v>
      </c>
      <c r="GP35">
        <f>+[1]resumen!GP35</f>
        <v>0</v>
      </c>
      <c r="GQ35">
        <f>+[1]resumen!GQ35</f>
        <v>0</v>
      </c>
      <c r="GR35">
        <f>+[1]resumen!GR35</f>
        <v>0</v>
      </c>
      <c r="GS35">
        <f>+[1]resumen!GS35</f>
        <v>0</v>
      </c>
      <c r="GT35">
        <f>+[1]resumen!GT35</f>
        <v>0</v>
      </c>
      <c r="GU35">
        <f>+[1]resumen!GU35</f>
        <v>0</v>
      </c>
      <c r="GV35">
        <f>+[1]resumen!GV35</f>
        <v>0</v>
      </c>
      <c r="GW35">
        <f>+[1]resumen!GW35</f>
        <v>0</v>
      </c>
      <c r="GX35">
        <f>+[1]resumen!GX35</f>
        <v>0</v>
      </c>
      <c r="GY35" s="19">
        <f>+[1]resumen!GY35</f>
        <v>1456</v>
      </c>
    </row>
    <row r="36" spans="1:207" x14ac:dyDescent="0.3">
      <c r="A36" t="s">
        <v>67</v>
      </c>
      <c r="B36">
        <f>+[1]resumen!B36</f>
        <v>0</v>
      </c>
      <c r="C36">
        <f>+[1]resumen!C36</f>
        <v>0</v>
      </c>
      <c r="D36">
        <f>+[1]resumen!D36</f>
        <v>154</v>
      </c>
      <c r="E36">
        <f>+[1]resumen!E36</f>
        <v>0</v>
      </c>
      <c r="F36">
        <f>+[1]resumen!F36</f>
        <v>337</v>
      </c>
      <c r="G36">
        <f>+[1]resumen!G36</f>
        <v>225</v>
      </c>
      <c r="H36">
        <f>+[1]resumen!H36</f>
        <v>0</v>
      </c>
      <c r="I36">
        <f>+[1]resumen!I36</f>
        <v>249</v>
      </c>
      <c r="J36">
        <f>+[1]resumen!J36</f>
        <v>359</v>
      </c>
      <c r="K36">
        <f>+[1]resumen!K36</f>
        <v>0</v>
      </c>
      <c r="L36">
        <f>+[1]resumen!L36</f>
        <v>35</v>
      </c>
      <c r="M36">
        <f>+[1]resumen!M36</f>
        <v>0</v>
      </c>
      <c r="N36">
        <f>+[1]resumen!N36</f>
        <v>0</v>
      </c>
      <c r="O36">
        <f>+[1]resumen!O36</f>
        <v>0</v>
      </c>
      <c r="P36">
        <f>+[1]resumen!P36</f>
        <v>0</v>
      </c>
      <c r="Q36">
        <f>+[1]resumen!Q36</f>
        <v>0</v>
      </c>
      <c r="R36">
        <f>+[1]resumen!R36</f>
        <v>0</v>
      </c>
      <c r="S36">
        <f>+[1]resumen!S36</f>
        <v>0</v>
      </c>
      <c r="T36">
        <f>+[1]resumen!T36</f>
        <v>0</v>
      </c>
      <c r="U36">
        <f>+[1]resumen!U36</f>
        <v>0</v>
      </c>
      <c r="V36">
        <f>+[1]resumen!V36</f>
        <v>0</v>
      </c>
      <c r="W36">
        <f>+[1]resumen!W36</f>
        <v>0</v>
      </c>
      <c r="X36">
        <f>+[1]resumen!X36</f>
        <v>0</v>
      </c>
      <c r="Y36">
        <f>+[1]resumen!Y36</f>
        <v>0</v>
      </c>
      <c r="Z36">
        <f>+[1]resumen!Z36</f>
        <v>0</v>
      </c>
      <c r="AA36">
        <f>+[1]resumen!AA36</f>
        <v>0</v>
      </c>
      <c r="AB36">
        <f>+[1]resumen!AB36</f>
        <v>0</v>
      </c>
      <c r="AC36">
        <f>+[1]resumen!AC36</f>
        <v>0</v>
      </c>
      <c r="AD36">
        <f>+[1]resumen!AD36</f>
        <v>0</v>
      </c>
      <c r="AE36">
        <f>+[1]resumen!AE36</f>
        <v>0</v>
      </c>
      <c r="AF36">
        <f>+[1]resumen!AF36</f>
        <v>0</v>
      </c>
      <c r="AG36">
        <f>+[1]resumen!AG36</f>
        <v>0</v>
      </c>
      <c r="AH36">
        <f>+[1]resumen!AH36</f>
        <v>0</v>
      </c>
      <c r="AI36">
        <f>+[1]resumen!AI36</f>
        <v>0</v>
      </c>
      <c r="AJ36">
        <f>+[1]resumen!AJ36</f>
        <v>0</v>
      </c>
      <c r="AK36">
        <f>+[1]resumen!AK36</f>
        <v>0</v>
      </c>
      <c r="AL36">
        <f>+[1]resumen!AL36</f>
        <v>0</v>
      </c>
      <c r="AM36">
        <f>+[1]resumen!AM36</f>
        <v>0</v>
      </c>
      <c r="AN36">
        <f>+[1]resumen!AN36</f>
        <v>0</v>
      </c>
      <c r="AO36">
        <f>+[1]resumen!AO36</f>
        <v>0</v>
      </c>
      <c r="AP36">
        <f>+[1]resumen!AP36</f>
        <v>0</v>
      </c>
      <c r="AQ36">
        <f>+[1]resumen!AQ36</f>
        <v>0</v>
      </c>
      <c r="AR36">
        <f>+[1]resumen!AR36</f>
        <v>0</v>
      </c>
      <c r="AS36">
        <f>+[1]resumen!AS36</f>
        <v>0</v>
      </c>
      <c r="AT36">
        <f>+[1]resumen!AT36</f>
        <v>0</v>
      </c>
      <c r="AU36">
        <f>+[1]resumen!AU36</f>
        <v>0</v>
      </c>
      <c r="AV36">
        <f>+[1]resumen!AV36</f>
        <v>0</v>
      </c>
      <c r="AW36">
        <f>+[1]resumen!AW36</f>
        <v>0</v>
      </c>
      <c r="AX36">
        <f>+[1]resumen!AX36</f>
        <v>0</v>
      </c>
      <c r="AY36">
        <f>+[1]resumen!AY36</f>
        <v>0</v>
      </c>
      <c r="AZ36">
        <f>+[1]resumen!AZ36</f>
        <v>0</v>
      </c>
      <c r="BA36">
        <f>+[1]resumen!BA36</f>
        <v>0</v>
      </c>
      <c r="BB36">
        <f>+[1]resumen!BB36</f>
        <v>0</v>
      </c>
      <c r="BC36">
        <f>+[1]resumen!BC36</f>
        <v>0</v>
      </c>
      <c r="BD36">
        <f>+[1]resumen!BD36</f>
        <v>0</v>
      </c>
      <c r="BE36">
        <f>+[1]resumen!BE36</f>
        <v>0</v>
      </c>
      <c r="BF36">
        <f>+[1]resumen!BF36</f>
        <v>0</v>
      </c>
      <c r="BG36">
        <f>+[1]resumen!BG36</f>
        <v>0</v>
      </c>
      <c r="BH36">
        <f>+[1]resumen!BH36</f>
        <v>0</v>
      </c>
      <c r="BI36">
        <f>+[1]resumen!BI36</f>
        <v>0</v>
      </c>
      <c r="BJ36">
        <f>+[1]resumen!BJ36</f>
        <v>0</v>
      </c>
      <c r="BK36">
        <f>+[1]resumen!BK36</f>
        <v>0</v>
      </c>
      <c r="BL36">
        <f>+[1]resumen!BL36</f>
        <v>0</v>
      </c>
      <c r="BM36">
        <f>+[1]resumen!BM36</f>
        <v>0</v>
      </c>
      <c r="BN36">
        <f>+[1]resumen!BN36</f>
        <v>0</v>
      </c>
      <c r="BO36">
        <f>+[1]resumen!BO36</f>
        <v>0</v>
      </c>
      <c r="BP36">
        <f>+[1]resumen!BP36</f>
        <v>0</v>
      </c>
      <c r="BQ36">
        <f>+[1]resumen!BQ36</f>
        <v>0</v>
      </c>
      <c r="BR36">
        <f>+[1]resumen!BR36</f>
        <v>0</v>
      </c>
      <c r="BS36">
        <f>+[1]resumen!BS36</f>
        <v>0</v>
      </c>
      <c r="BT36">
        <f>+[1]resumen!BT36</f>
        <v>0</v>
      </c>
      <c r="BU36">
        <f>+[1]resumen!BU36</f>
        <v>0</v>
      </c>
      <c r="BV36">
        <f>+[1]resumen!BV36</f>
        <v>0</v>
      </c>
      <c r="BW36">
        <f>+[1]resumen!BW36</f>
        <v>0</v>
      </c>
      <c r="BX36">
        <f>+[1]resumen!BX36</f>
        <v>0</v>
      </c>
      <c r="BY36">
        <f>+[1]resumen!BY36</f>
        <v>0</v>
      </c>
      <c r="BZ36">
        <f>+[1]resumen!BZ36</f>
        <v>0</v>
      </c>
      <c r="CA36">
        <f>+[1]resumen!CA36</f>
        <v>0</v>
      </c>
      <c r="CB36">
        <f>+[1]resumen!CB36</f>
        <v>0</v>
      </c>
      <c r="CC36">
        <f>+[1]resumen!CC36</f>
        <v>0</v>
      </c>
      <c r="CD36">
        <f>+[1]resumen!CD36</f>
        <v>0</v>
      </c>
      <c r="CE36">
        <f>+[1]resumen!CE36</f>
        <v>0</v>
      </c>
      <c r="CF36">
        <f>+[1]resumen!CF36</f>
        <v>0</v>
      </c>
      <c r="CG36">
        <f>+[1]resumen!CG36</f>
        <v>0</v>
      </c>
      <c r="CH36">
        <f>+[1]resumen!CH36</f>
        <v>0</v>
      </c>
      <c r="CI36">
        <f>+[1]resumen!CI36</f>
        <v>0</v>
      </c>
      <c r="CJ36">
        <f>+[1]resumen!CJ36</f>
        <v>0</v>
      </c>
      <c r="CK36">
        <f>+[1]resumen!CK36</f>
        <v>0</v>
      </c>
      <c r="CL36">
        <f>+[1]resumen!CL36</f>
        <v>0</v>
      </c>
      <c r="CM36">
        <f>+[1]resumen!CM36</f>
        <v>0</v>
      </c>
      <c r="CN36">
        <f>+[1]resumen!CN36</f>
        <v>0</v>
      </c>
      <c r="CO36">
        <f>+[1]resumen!CO36</f>
        <v>0</v>
      </c>
      <c r="CP36">
        <f>+[1]resumen!CP36</f>
        <v>0</v>
      </c>
      <c r="CQ36">
        <f>+[1]resumen!CQ36</f>
        <v>0</v>
      </c>
      <c r="CR36">
        <f>+[1]resumen!CR36</f>
        <v>0</v>
      </c>
      <c r="CS36">
        <f>+[1]resumen!CS36</f>
        <v>0</v>
      </c>
      <c r="CT36">
        <f>+[1]resumen!CT36</f>
        <v>0</v>
      </c>
      <c r="CU36">
        <f>+[1]resumen!CU36</f>
        <v>0</v>
      </c>
      <c r="CV36">
        <f>+[1]resumen!CV36</f>
        <v>0</v>
      </c>
      <c r="CW36">
        <f>+[1]resumen!CW36</f>
        <v>0</v>
      </c>
      <c r="CX36">
        <f>+[1]resumen!CX36</f>
        <v>0</v>
      </c>
      <c r="CY36">
        <f>+[1]resumen!CY36</f>
        <v>0</v>
      </c>
      <c r="CZ36">
        <f>+[1]resumen!CZ36</f>
        <v>0</v>
      </c>
      <c r="DA36">
        <f>+[1]resumen!DA36</f>
        <v>0</v>
      </c>
      <c r="DB36">
        <f>+[1]resumen!DB36</f>
        <v>0</v>
      </c>
      <c r="DC36">
        <f>+[1]resumen!DC36</f>
        <v>0</v>
      </c>
      <c r="DD36">
        <f>+[1]resumen!DD36</f>
        <v>0</v>
      </c>
      <c r="DE36">
        <f>+[1]resumen!DE36</f>
        <v>0</v>
      </c>
      <c r="DF36">
        <f>+[1]resumen!DF36</f>
        <v>0</v>
      </c>
      <c r="DG36">
        <f>+[1]resumen!DG36</f>
        <v>0</v>
      </c>
      <c r="DH36">
        <f>+[1]resumen!DH36</f>
        <v>0</v>
      </c>
      <c r="DI36">
        <f>+[1]resumen!DI36</f>
        <v>0</v>
      </c>
      <c r="DJ36">
        <f>+[1]resumen!DJ36</f>
        <v>0</v>
      </c>
      <c r="DK36">
        <f>+[1]resumen!DK36</f>
        <v>0</v>
      </c>
      <c r="DL36">
        <f>+[1]resumen!DL36</f>
        <v>0</v>
      </c>
      <c r="DM36">
        <f>+[1]resumen!DM36</f>
        <v>0</v>
      </c>
      <c r="DN36">
        <f>+[1]resumen!DN36</f>
        <v>0</v>
      </c>
      <c r="DO36">
        <f>+[1]resumen!DO36</f>
        <v>0</v>
      </c>
      <c r="DP36">
        <f>+[1]resumen!DP36</f>
        <v>0</v>
      </c>
      <c r="DQ36">
        <f>+[1]resumen!DQ36</f>
        <v>0</v>
      </c>
      <c r="DR36">
        <f>+[1]resumen!DR36</f>
        <v>0</v>
      </c>
      <c r="DS36">
        <f>+[1]resumen!DS36</f>
        <v>0</v>
      </c>
      <c r="DT36">
        <f>+[1]resumen!DT36</f>
        <v>0</v>
      </c>
      <c r="DU36">
        <f>+[1]resumen!DU36</f>
        <v>0</v>
      </c>
      <c r="DV36">
        <f>+[1]resumen!DV36</f>
        <v>0</v>
      </c>
      <c r="DW36">
        <f>+[1]resumen!DW36</f>
        <v>0</v>
      </c>
      <c r="DX36">
        <f>+[1]resumen!DX36</f>
        <v>0</v>
      </c>
      <c r="DY36">
        <f>+[1]resumen!DY36</f>
        <v>0</v>
      </c>
      <c r="DZ36">
        <f>+[1]resumen!DZ36</f>
        <v>0</v>
      </c>
      <c r="EA36">
        <f>+[1]resumen!EA36</f>
        <v>0</v>
      </c>
      <c r="EB36">
        <f>+[1]resumen!EB36</f>
        <v>0</v>
      </c>
      <c r="EC36">
        <f>+[1]resumen!EC36</f>
        <v>0</v>
      </c>
      <c r="ED36">
        <f>+[1]resumen!ED36</f>
        <v>0</v>
      </c>
      <c r="EE36">
        <f>+[1]resumen!EE36</f>
        <v>0</v>
      </c>
      <c r="EF36">
        <f>+[1]resumen!EF36</f>
        <v>0</v>
      </c>
      <c r="EG36">
        <f>+[1]resumen!EG36</f>
        <v>0</v>
      </c>
      <c r="EH36">
        <f>+[1]resumen!EH36</f>
        <v>0</v>
      </c>
      <c r="EI36">
        <f>+[1]resumen!EI36</f>
        <v>0</v>
      </c>
      <c r="EJ36">
        <f>+[1]resumen!EJ36</f>
        <v>0</v>
      </c>
      <c r="EK36">
        <f>+[1]resumen!EK36</f>
        <v>0</v>
      </c>
      <c r="EL36">
        <f>+[1]resumen!EL36</f>
        <v>0</v>
      </c>
      <c r="EM36">
        <f>+[1]resumen!EM36</f>
        <v>0</v>
      </c>
      <c r="EN36">
        <f>+[1]resumen!EN36</f>
        <v>0</v>
      </c>
      <c r="EO36">
        <f>+[1]resumen!EO36</f>
        <v>0</v>
      </c>
      <c r="EP36">
        <f>+[1]resumen!EP36</f>
        <v>0</v>
      </c>
      <c r="EQ36">
        <f>+[1]resumen!EQ36</f>
        <v>0</v>
      </c>
      <c r="ER36">
        <f>+[1]resumen!ER36</f>
        <v>0</v>
      </c>
      <c r="ES36">
        <f>+[1]resumen!ES36</f>
        <v>0</v>
      </c>
      <c r="ET36">
        <f>+[1]resumen!ET36</f>
        <v>0</v>
      </c>
      <c r="EU36">
        <f>+[1]resumen!EU36</f>
        <v>0</v>
      </c>
      <c r="EV36">
        <f>+[1]resumen!EV36</f>
        <v>0</v>
      </c>
      <c r="EW36">
        <f>+[1]resumen!EW36</f>
        <v>0</v>
      </c>
      <c r="EX36">
        <f>+[1]resumen!EX36</f>
        <v>0</v>
      </c>
      <c r="EY36">
        <f>+[1]resumen!EY36</f>
        <v>0</v>
      </c>
      <c r="EZ36">
        <f>+[1]resumen!EZ36</f>
        <v>0</v>
      </c>
      <c r="FA36">
        <f>+[1]resumen!FA36</f>
        <v>0</v>
      </c>
      <c r="FB36">
        <f>+[1]resumen!FB36</f>
        <v>0</v>
      </c>
      <c r="FC36">
        <f>+[1]resumen!FC36</f>
        <v>0</v>
      </c>
      <c r="FD36">
        <f>+[1]resumen!FD36</f>
        <v>0</v>
      </c>
      <c r="FE36">
        <f>+[1]resumen!FE36</f>
        <v>0</v>
      </c>
      <c r="FF36">
        <f>+[1]resumen!FF36</f>
        <v>0</v>
      </c>
      <c r="FG36">
        <f>+[1]resumen!FG36</f>
        <v>0</v>
      </c>
      <c r="FH36">
        <f>+[1]resumen!FH36</f>
        <v>0</v>
      </c>
      <c r="FI36">
        <f>+[1]resumen!FI36</f>
        <v>0</v>
      </c>
      <c r="FJ36">
        <f>+[1]resumen!FJ36</f>
        <v>0</v>
      </c>
      <c r="FK36">
        <f>+[1]resumen!FK36</f>
        <v>0</v>
      </c>
      <c r="FL36">
        <f>+[1]resumen!FL36</f>
        <v>0</v>
      </c>
      <c r="FM36">
        <f>+[1]resumen!FM36</f>
        <v>0</v>
      </c>
      <c r="FN36">
        <f>+[1]resumen!FN36</f>
        <v>0</v>
      </c>
      <c r="FO36">
        <f>+[1]resumen!FO36</f>
        <v>0</v>
      </c>
      <c r="FP36">
        <f>+[1]resumen!FP36</f>
        <v>0</v>
      </c>
      <c r="FQ36">
        <f>+[1]resumen!FQ36</f>
        <v>0</v>
      </c>
      <c r="FR36">
        <f>+[1]resumen!FR36</f>
        <v>0</v>
      </c>
      <c r="FS36">
        <f>+[1]resumen!FS36</f>
        <v>0</v>
      </c>
      <c r="FT36">
        <f>+[1]resumen!FT36</f>
        <v>0</v>
      </c>
      <c r="FU36">
        <f>+[1]resumen!FU36</f>
        <v>0</v>
      </c>
      <c r="FV36">
        <f>+[1]resumen!FV36</f>
        <v>0</v>
      </c>
      <c r="FW36">
        <f>+[1]resumen!FW36</f>
        <v>0</v>
      </c>
      <c r="FX36">
        <f>+[1]resumen!FX36</f>
        <v>0</v>
      </c>
      <c r="FY36">
        <f>+[1]resumen!FY36</f>
        <v>0</v>
      </c>
      <c r="FZ36">
        <f>+[1]resumen!FZ36</f>
        <v>0</v>
      </c>
      <c r="GA36">
        <f>+[1]resumen!GA36</f>
        <v>0</v>
      </c>
      <c r="GB36">
        <f>+[1]resumen!GB36</f>
        <v>0</v>
      </c>
      <c r="GC36">
        <f>+[1]resumen!GC36</f>
        <v>0</v>
      </c>
      <c r="GD36">
        <f>+[1]resumen!GD36</f>
        <v>0</v>
      </c>
      <c r="GE36">
        <f>+[1]resumen!GE36</f>
        <v>0</v>
      </c>
      <c r="GF36">
        <f>+[1]resumen!GF36</f>
        <v>0</v>
      </c>
      <c r="GG36">
        <f>+[1]resumen!GG36</f>
        <v>0</v>
      </c>
      <c r="GH36">
        <f>+[1]resumen!GH36</f>
        <v>0</v>
      </c>
      <c r="GI36">
        <f>+[1]resumen!GI36</f>
        <v>0</v>
      </c>
      <c r="GJ36">
        <f>+[1]resumen!GJ36</f>
        <v>0</v>
      </c>
      <c r="GK36">
        <f>+[1]resumen!GK36</f>
        <v>0</v>
      </c>
      <c r="GL36">
        <f>+[1]resumen!GL36</f>
        <v>0</v>
      </c>
      <c r="GM36">
        <f>+[1]resumen!GM36</f>
        <v>0</v>
      </c>
      <c r="GN36">
        <f>+[1]resumen!GN36</f>
        <v>0</v>
      </c>
      <c r="GO36">
        <f>+[1]resumen!GO36</f>
        <v>0</v>
      </c>
      <c r="GP36">
        <f>+[1]resumen!GP36</f>
        <v>0</v>
      </c>
      <c r="GQ36">
        <f>+[1]resumen!GQ36</f>
        <v>0</v>
      </c>
      <c r="GR36">
        <f>+[1]resumen!GR36</f>
        <v>0</v>
      </c>
      <c r="GS36">
        <f>+[1]resumen!GS36</f>
        <v>0</v>
      </c>
      <c r="GT36">
        <f>+[1]resumen!GT36</f>
        <v>0</v>
      </c>
      <c r="GU36">
        <f>+[1]resumen!GU36</f>
        <v>0</v>
      </c>
      <c r="GV36">
        <f>+[1]resumen!GV36</f>
        <v>0</v>
      </c>
      <c r="GW36">
        <f>+[1]resumen!GW36</f>
        <v>0</v>
      </c>
      <c r="GX36">
        <f>+[1]resumen!GX36</f>
        <v>0</v>
      </c>
      <c r="GY36" s="19">
        <f>+[1]resumen!GY36</f>
        <v>1359</v>
      </c>
    </row>
    <row r="37" spans="1:207" x14ac:dyDescent="0.3">
      <c r="A37" t="s">
        <v>68</v>
      </c>
      <c r="B37">
        <f>+[1]resumen!B37</f>
        <v>0</v>
      </c>
      <c r="C37">
        <f>+[1]resumen!C37</f>
        <v>0</v>
      </c>
      <c r="D37">
        <f>+[1]resumen!D37</f>
        <v>0</v>
      </c>
      <c r="E37">
        <f>+[1]resumen!E37</f>
        <v>0</v>
      </c>
      <c r="F37">
        <f>+[1]resumen!F37</f>
        <v>0</v>
      </c>
      <c r="G37">
        <f>+[1]resumen!G37</f>
        <v>0</v>
      </c>
      <c r="H37">
        <f>+[1]resumen!H37</f>
        <v>0</v>
      </c>
      <c r="I37">
        <f>+[1]resumen!I37</f>
        <v>0</v>
      </c>
      <c r="J37">
        <f>+[1]resumen!J37</f>
        <v>0</v>
      </c>
      <c r="K37">
        <f>+[1]resumen!K37</f>
        <v>0</v>
      </c>
      <c r="L37">
        <f>+[1]resumen!L37</f>
        <v>0</v>
      </c>
      <c r="M37">
        <f>+[1]resumen!M37</f>
        <v>0</v>
      </c>
      <c r="N37">
        <f>+[1]resumen!N37</f>
        <v>0</v>
      </c>
      <c r="O37">
        <f>+[1]resumen!O37</f>
        <v>0</v>
      </c>
      <c r="P37">
        <f>+[1]resumen!P37</f>
        <v>0</v>
      </c>
      <c r="Q37">
        <f>+[1]resumen!Q37</f>
        <v>0</v>
      </c>
      <c r="R37">
        <f>+[1]resumen!R37</f>
        <v>0</v>
      </c>
      <c r="S37">
        <f>+[1]resumen!S37</f>
        <v>0</v>
      </c>
      <c r="T37">
        <f>+[1]resumen!T37</f>
        <v>0</v>
      </c>
      <c r="U37">
        <f>+[1]resumen!U37</f>
        <v>0</v>
      </c>
      <c r="V37">
        <f>+[1]resumen!V37</f>
        <v>0</v>
      </c>
      <c r="W37">
        <f>+[1]resumen!W37</f>
        <v>0</v>
      </c>
      <c r="X37">
        <f>+[1]resumen!X37</f>
        <v>0</v>
      </c>
      <c r="Y37">
        <f>+[1]resumen!Y37</f>
        <v>0</v>
      </c>
      <c r="Z37">
        <f>+[1]resumen!Z37</f>
        <v>0</v>
      </c>
      <c r="AA37">
        <f>+[1]resumen!AA37</f>
        <v>0</v>
      </c>
      <c r="AB37">
        <f>+[1]resumen!AB37</f>
        <v>0</v>
      </c>
      <c r="AC37">
        <f>+[1]resumen!AC37</f>
        <v>0</v>
      </c>
      <c r="AD37">
        <f>+[1]resumen!AD37</f>
        <v>0</v>
      </c>
      <c r="AE37">
        <f>+[1]resumen!AE37</f>
        <v>0</v>
      </c>
      <c r="AF37">
        <f>+[1]resumen!AF37</f>
        <v>0</v>
      </c>
      <c r="AG37">
        <f>+[1]resumen!AG37</f>
        <v>0</v>
      </c>
      <c r="AH37">
        <f>+[1]resumen!AH37</f>
        <v>0</v>
      </c>
      <c r="AI37">
        <f>+[1]resumen!AI37</f>
        <v>0</v>
      </c>
      <c r="AJ37">
        <f>+[1]resumen!AJ37</f>
        <v>0</v>
      </c>
      <c r="AK37">
        <f>+[1]resumen!AK37</f>
        <v>0</v>
      </c>
      <c r="AL37">
        <f>+[1]resumen!AL37</f>
        <v>0</v>
      </c>
      <c r="AM37">
        <f>+[1]resumen!AM37</f>
        <v>0</v>
      </c>
      <c r="AN37">
        <f>+[1]resumen!AN37</f>
        <v>0</v>
      </c>
      <c r="AO37">
        <f>+[1]resumen!AO37</f>
        <v>0</v>
      </c>
      <c r="AP37">
        <f>+[1]resumen!AP37</f>
        <v>0</v>
      </c>
      <c r="AQ37">
        <f>+[1]resumen!AQ37</f>
        <v>0</v>
      </c>
      <c r="AR37">
        <f>+[1]resumen!AR37</f>
        <v>0</v>
      </c>
      <c r="AS37">
        <f>+[1]resumen!AS37</f>
        <v>0</v>
      </c>
      <c r="AT37">
        <f>+[1]resumen!AT37</f>
        <v>0</v>
      </c>
      <c r="AU37">
        <f>+[1]resumen!AU37</f>
        <v>0</v>
      </c>
      <c r="AV37">
        <f>+[1]resumen!AV37</f>
        <v>0</v>
      </c>
      <c r="AW37">
        <f>+[1]resumen!AW37</f>
        <v>0</v>
      </c>
      <c r="AX37">
        <f>+[1]resumen!AX37</f>
        <v>0</v>
      </c>
      <c r="AY37">
        <f>+[1]resumen!AY37</f>
        <v>0</v>
      </c>
      <c r="AZ37">
        <f>+[1]resumen!AZ37</f>
        <v>0</v>
      </c>
      <c r="BA37">
        <f>+[1]resumen!BA37</f>
        <v>0</v>
      </c>
      <c r="BB37">
        <f>+[1]resumen!BB37</f>
        <v>0</v>
      </c>
      <c r="BC37">
        <f>+[1]resumen!BC37</f>
        <v>0</v>
      </c>
      <c r="BD37">
        <f>+[1]resumen!BD37</f>
        <v>0</v>
      </c>
      <c r="BE37">
        <f>+[1]resumen!BE37</f>
        <v>0</v>
      </c>
      <c r="BF37">
        <f>+[1]resumen!BF37</f>
        <v>0</v>
      </c>
      <c r="BG37">
        <f>+[1]resumen!BG37</f>
        <v>0</v>
      </c>
      <c r="BH37">
        <f>+[1]resumen!BH37</f>
        <v>0</v>
      </c>
      <c r="BI37">
        <f>+[1]resumen!BI37</f>
        <v>0</v>
      </c>
      <c r="BJ37">
        <f>+[1]resumen!BJ37</f>
        <v>0</v>
      </c>
      <c r="BK37">
        <f>+[1]resumen!BK37</f>
        <v>0</v>
      </c>
      <c r="BL37">
        <f>+[1]resumen!BL37</f>
        <v>0</v>
      </c>
      <c r="BM37">
        <f>+[1]resumen!BM37</f>
        <v>0</v>
      </c>
      <c r="BN37">
        <f>+[1]resumen!BN37</f>
        <v>0</v>
      </c>
      <c r="BO37">
        <f>+[1]resumen!BO37</f>
        <v>0</v>
      </c>
      <c r="BP37">
        <f>+[1]resumen!BP37</f>
        <v>0</v>
      </c>
      <c r="BQ37">
        <f>+[1]resumen!BQ37</f>
        <v>0</v>
      </c>
      <c r="BR37">
        <f>+[1]resumen!BR37</f>
        <v>0</v>
      </c>
      <c r="BS37">
        <f>+[1]resumen!BS37</f>
        <v>0</v>
      </c>
      <c r="BT37">
        <f>+[1]resumen!BT37</f>
        <v>0</v>
      </c>
      <c r="BU37">
        <f>+[1]resumen!BU37</f>
        <v>0</v>
      </c>
      <c r="BV37">
        <f>+[1]resumen!BV37</f>
        <v>0</v>
      </c>
      <c r="BW37">
        <f>+[1]resumen!BW37</f>
        <v>0</v>
      </c>
      <c r="BX37">
        <f>+[1]resumen!BX37</f>
        <v>0</v>
      </c>
      <c r="BY37">
        <f>+[1]resumen!BY37</f>
        <v>0</v>
      </c>
      <c r="BZ37">
        <f>+[1]resumen!BZ37</f>
        <v>0</v>
      </c>
      <c r="CA37">
        <f>+[1]resumen!CA37</f>
        <v>0</v>
      </c>
      <c r="CB37">
        <f>+[1]resumen!CB37</f>
        <v>0</v>
      </c>
      <c r="CC37">
        <f>+[1]resumen!CC37</f>
        <v>0</v>
      </c>
      <c r="CD37">
        <f>+[1]resumen!CD37</f>
        <v>0</v>
      </c>
      <c r="CE37">
        <f>+[1]resumen!CE37</f>
        <v>0</v>
      </c>
      <c r="CF37">
        <f>+[1]resumen!CF37</f>
        <v>0</v>
      </c>
      <c r="CG37">
        <f>+[1]resumen!CG37</f>
        <v>0</v>
      </c>
      <c r="CH37">
        <f>+[1]resumen!CH37</f>
        <v>0</v>
      </c>
      <c r="CI37">
        <f>+[1]resumen!CI37</f>
        <v>0</v>
      </c>
      <c r="CJ37">
        <f>+[1]resumen!CJ37</f>
        <v>0</v>
      </c>
      <c r="CK37">
        <f>+[1]resumen!CK37</f>
        <v>0</v>
      </c>
      <c r="CL37">
        <f>+[1]resumen!CL37</f>
        <v>0</v>
      </c>
      <c r="CM37">
        <f>+[1]resumen!CM37</f>
        <v>0</v>
      </c>
      <c r="CN37">
        <f>+[1]resumen!CN37</f>
        <v>0</v>
      </c>
      <c r="CO37">
        <f>+[1]resumen!CO37</f>
        <v>0</v>
      </c>
      <c r="CP37">
        <f>+[1]resumen!CP37</f>
        <v>0</v>
      </c>
      <c r="CQ37">
        <f>+[1]resumen!CQ37</f>
        <v>0</v>
      </c>
      <c r="CR37">
        <f>+[1]resumen!CR37</f>
        <v>0</v>
      </c>
      <c r="CS37">
        <f>+[1]resumen!CS37</f>
        <v>0</v>
      </c>
      <c r="CT37">
        <f>+[1]resumen!CT37</f>
        <v>0</v>
      </c>
      <c r="CU37">
        <f>+[1]resumen!CU37</f>
        <v>0</v>
      </c>
      <c r="CV37">
        <f>+[1]resumen!CV37</f>
        <v>0</v>
      </c>
      <c r="CW37">
        <f>+[1]resumen!CW37</f>
        <v>0</v>
      </c>
      <c r="CX37">
        <f>+[1]resumen!CX37</f>
        <v>0</v>
      </c>
      <c r="CY37">
        <f>+[1]resumen!CY37</f>
        <v>0</v>
      </c>
      <c r="CZ37">
        <f>+[1]resumen!CZ37</f>
        <v>0</v>
      </c>
      <c r="DA37">
        <f>+[1]resumen!DA37</f>
        <v>0</v>
      </c>
      <c r="DB37">
        <f>+[1]resumen!DB37</f>
        <v>0</v>
      </c>
      <c r="DC37">
        <f>+[1]resumen!DC37</f>
        <v>0</v>
      </c>
      <c r="DD37">
        <f>+[1]resumen!DD37</f>
        <v>0</v>
      </c>
      <c r="DE37">
        <f>+[1]resumen!DE37</f>
        <v>0</v>
      </c>
      <c r="DF37">
        <f>+[1]resumen!DF37</f>
        <v>0</v>
      </c>
      <c r="DG37">
        <f>+[1]resumen!DG37</f>
        <v>0</v>
      </c>
      <c r="DH37">
        <f>+[1]resumen!DH37</f>
        <v>0</v>
      </c>
      <c r="DI37">
        <f>+[1]resumen!DI37</f>
        <v>0</v>
      </c>
      <c r="DJ37">
        <f>+[1]resumen!DJ37</f>
        <v>0</v>
      </c>
      <c r="DK37">
        <f>+[1]resumen!DK37</f>
        <v>0</v>
      </c>
      <c r="DL37">
        <f>+[1]resumen!DL37</f>
        <v>0</v>
      </c>
      <c r="DM37">
        <f>+[1]resumen!DM37</f>
        <v>0</v>
      </c>
      <c r="DN37">
        <f>+[1]resumen!DN37</f>
        <v>0</v>
      </c>
      <c r="DO37">
        <f>+[1]resumen!DO37</f>
        <v>0</v>
      </c>
      <c r="DP37">
        <f>+[1]resumen!DP37</f>
        <v>0</v>
      </c>
      <c r="DQ37">
        <f>+[1]resumen!DQ37</f>
        <v>0</v>
      </c>
      <c r="DR37">
        <f>+[1]resumen!DR37</f>
        <v>0</v>
      </c>
      <c r="DS37">
        <f>+[1]resumen!DS37</f>
        <v>0</v>
      </c>
      <c r="DT37">
        <f>+[1]resumen!DT37</f>
        <v>0</v>
      </c>
      <c r="DU37">
        <f>+[1]resumen!DU37</f>
        <v>0</v>
      </c>
      <c r="DV37">
        <f>+[1]resumen!DV37</f>
        <v>0</v>
      </c>
      <c r="DW37">
        <f>+[1]resumen!DW37</f>
        <v>0</v>
      </c>
      <c r="DX37">
        <f>+[1]resumen!DX37</f>
        <v>0</v>
      </c>
      <c r="DY37">
        <f>+[1]resumen!DY37</f>
        <v>0</v>
      </c>
      <c r="DZ37">
        <f>+[1]resumen!DZ37</f>
        <v>0</v>
      </c>
      <c r="EA37">
        <f>+[1]resumen!EA37</f>
        <v>0</v>
      </c>
      <c r="EB37">
        <f>+[1]resumen!EB37</f>
        <v>0</v>
      </c>
      <c r="EC37">
        <f>+[1]resumen!EC37</f>
        <v>0</v>
      </c>
      <c r="ED37">
        <f>+[1]resumen!ED37</f>
        <v>0</v>
      </c>
      <c r="EE37">
        <f>+[1]resumen!EE37</f>
        <v>0</v>
      </c>
      <c r="EF37">
        <f>+[1]resumen!EF37</f>
        <v>0</v>
      </c>
      <c r="EG37">
        <f>+[1]resumen!EG37</f>
        <v>0</v>
      </c>
      <c r="EH37">
        <f>+[1]resumen!EH37</f>
        <v>0</v>
      </c>
      <c r="EI37">
        <f>+[1]resumen!EI37</f>
        <v>0</v>
      </c>
      <c r="EJ37">
        <f>+[1]resumen!EJ37</f>
        <v>0</v>
      </c>
      <c r="EK37">
        <f>+[1]resumen!EK37</f>
        <v>0</v>
      </c>
      <c r="EL37">
        <f>+[1]resumen!EL37</f>
        <v>0</v>
      </c>
      <c r="EM37">
        <f>+[1]resumen!EM37</f>
        <v>0</v>
      </c>
      <c r="EN37">
        <f>+[1]resumen!EN37</f>
        <v>0</v>
      </c>
      <c r="EO37">
        <f>+[1]resumen!EO37</f>
        <v>0</v>
      </c>
      <c r="EP37">
        <f>+[1]resumen!EP37</f>
        <v>0</v>
      </c>
      <c r="EQ37">
        <f>+[1]resumen!EQ37</f>
        <v>0</v>
      </c>
      <c r="ER37">
        <f>+[1]resumen!ER37</f>
        <v>0</v>
      </c>
      <c r="ES37">
        <f>+[1]resumen!ES37</f>
        <v>0</v>
      </c>
      <c r="ET37">
        <f>+[1]resumen!ET37</f>
        <v>0</v>
      </c>
      <c r="EU37">
        <f>+[1]resumen!EU37</f>
        <v>0</v>
      </c>
      <c r="EV37">
        <f>+[1]resumen!EV37</f>
        <v>0</v>
      </c>
      <c r="EW37">
        <f>+[1]resumen!EW37</f>
        <v>0</v>
      </c>
      <c r="EX37">
        <f>+[1]resumen!EX37</f>
        <v>0</v>
      </c>
      <c r="EY37">
        <f>+[1]resumen!EY37</f>
        <v>0</v>
      </c>
      <c r="EZ37">
        <f>+[1]resumen!EZ37</f>
        <v>0</v>
      </c>
      <c r="FA37">
        <f>+[1]resumen!FA37</f>
        <v>0</v>
      </c>
      <c r="FB37">
        <f>+[1]resumen!FB37</f>
        <v>0</v>
      </c>
      <c r="FC37">
        <f>+[1]resumen!FC37</f>
        <v>0</v>
      </c>
      <c r="FD37">
        <f>+[1]resumen!FD37</f>
        <v>0</v>
      </c>
      <c r="FE37">
        <f>+[1]resumen!FE37</f>
        <v>0</v>
      </c>
      <c r="FF37">
        <f>+[1]resumen!FF37</f>
        <v>0</v>
      </c>
      <c r="FG37">
        <f>+[1]resumen!FG37</f>
        <v>0</v>
      </c>
      <c r="FH37">
        <f>+[1]resumen!FH37</f>
        <v>0</v>
      </c>
      <c r="FI37">
        <f>+[1]resumen!FI37</f>
        <v>0</v>
      </c>
      <c r="FJ37">
        <f>+[1]resumen!FJ37</f>
        <v>0</v>
      </c>
      <c r="FK37">
        <f>+[1]resumen!FK37</f>
        <v>0</v>
      </c>
      <c r="FL37">
        <f>+[1]resumen!FL37</f>
        <v>0</v>
      </c>
      <c r="FM37">
        <f>+[1]resumen!FM37</f>
        <v>0</v>
      </c>
      <c r="FN37">
        <f>+[1]resumen!FN37</f>
        <v>0</v>
      </c>
      <c r="FO37">
        <f>+[1]resumen!FO37</f>
        <v>0</v>
      </c>
      <c r="FP37">
        <f>+[1]resumen!FP37</f>
        <v>0</v>
      </c>
      <c r="FQ37">
        <f>+[1]resumen!FQ37</f>
        <v>0</v>
      </c>
      <c r="FR37">
        <f>+[1]resumen!FR37</f>
        <v>0</v>
      </c>
      <c r="FS37">
        <f>+[1]resumen!FS37</f>
        <v>0</v>
      </c>
      <c r="FT37">
        <f>+[1]resumen!FT37</f>
        <v>0</v>
      </c>
      <c r="FU37">
        <f>+[1]resumen!FU37</f>
        <v>0</v>
      </c>
      <c r="FV37">
        <f>+[1]resumen!FV37</f>
        <v>0</v>
      </c>
      <c r="FW37">
        <f>+[1]resumen!FW37</f>
        <v>0</v>
      </c>
      <c r="FX37">
        <f>+[1]resumen!FX37</f>
        <v>0</v>
      </c>
      <c r="FY37">
        <f>+[1]resumen!FY37</f>
        <v>0</v>
      </c>
      <c r="FZ37">
        <f>+[1]resumen!FZ37</f>
        <v>0</v>
      </c>
      <c r="GA37">
        <f>+[1]resumen!GA37</f>
        <v>0</v>
      </c>
      <c r="GB37">
        <f>+[1]resumen!GB37</f>
        <v>0</v>
      </c>
      <c r="GC37">
        <f>+[1]resumen!GC37</f>
        <v>0</v>
      </c>
      <c r="GD37">
        <f>+[1]resumen!GD37</f>
        <v>0</v>
      </c>
      <c r="GE37">
        <f>+[1]resumen!GE37</f>
        <v>0</v>
      </c>
      <c r="GF37">
        <f>+[1]resumen!GF37</f>
        <v>0</v>
      </c>
      <c r="GG37">
        <f>+[1]resumen!GG37</f>
        <v>0</v>
      </c>
      <c r="GH37">
        <f>+[1]resumen!GH37</f>
        <v>0</v>
      </c>
      <c r="GI37">
        <f>+[1]resumen!GI37</f>
        <v>0</v>
      </c>
      <c r="GJ37">
        <f>+[1]resumen!GJ37</f>
        <v>0</v>
      </c>
      <c r="GK37">
        <f>+[1]resumen!GK37</f>
        <v>0</v>
      </c>
      <c r="GL37">
        <f>+[1]resumen!GL37</f>
        <v>0</v>
      </c>
      <c r="GM37">
        <f>+[1]resumen!GM37</f>
        <v>0</v>
      </c>
      <c r="GN37">
        <f>+[1]resumen!GN37</f>
        <v>0</v>
      </c>
      <c r="GO37">
        <f>+[1]resumen!GO37</f>
        <v>0</v>
      </c>
      <c r="GP37">
        <f>+[1]resumen!GP37</f>
        <v>0</v>
      </c>
      <c r="GQ37">
        <f>+[1]resumen!GQ37</f>
        <v>0</v>
      </c>
      <c r="GR37">
        <f>+[1]resumen!GR37</f>
        <v>0</v>
      </c>
      <c r="GS37">
        <f>+[1]resumen!GS37</f>
        <v>0</v>
      </c>
      <c r="GT37">
        <f>+[1]resumen!GT37</f>
        <v>0</v>
      </c>
      <c r="GU37">
        <f>+[1]resumen!GU37</f>
        <v>0</v>
      </c>
      <c r="GV37">
        <f>+[1]resumen!GV37</f>
        <v>0</v>
      </c>
      <c r="GW37">
        <f>+[1]resumen!GW37</f>
        <v>0</v>
      </c>
      <c r="GX37">
        <f>+[1]resumen!GX37</f>
        <v>0</v>
      </c>
      <c r="GY37" s="19">
        <f>+[1]resumen!GY37</f>
        <v>0</v>
      </c>
    </row>
    <row r="38" spans="1:207" x14ac:dyDescent="0.3">
      <c r="A38" t="s">
        <v>69</v>
      </c>
      <c r="B38">
        <f>+[1]resumen!B38</f>
        <v>0</v>
      </c>
      <c r="C38">
        <f>+[1]resumen!C38</f>
        <v>0</v>
      </c>
      <c r="D38">
        <f>+[1]resumen!D38</f>
        <v>0</v>
      </c>
      <c r="E38">
        <f>+[1]resumen!E38</f>
        <v>0</v>
      </c>
      <c r="F38">
        <f>+[1]resumen!F38</f>
        <v>0</v>
      </c>
      <c r="G38">
        <f>+[1]resumen!G38</f>
        <v>0</v>
      </c>
      <c r="H38">
        <f>+[1]resumen!H38</f>
        <v>0</v>
      </c>
      <c r="I38">
        <f>+[1]resumen!I38</f>
        <v>0</v>
      </c>
      <c r="J38">
        <f>+[1]resumen!J38</f>
        <v>0</v>
      </c>
      <c r="K38">
        <f>+[1]resumen!K38</f>
        <v>0</v>
      </c>
      <c r="L38">
        <f>+[1]resumen!L38</f>
        <v>0</v>
      </c>
      <c r="M38">
        <f>+[1]resumen!M38</f>
        <v>0</v>
      </c>
      <c r="N38">
        <f>+[1]resumen!N38</f>
        <v>0</v>
      </c>
      <c r="O38">
        <f>+[1]resumen!O38</f>
        <v>0</v>
      </c>
      <c r="P38">
        <f>+[1]resumen!P38</f>
        <v>0</v>
      </c>
      <c r="Q38">
        <f>+[1]resumen!Q38</f>
        <v>0</v>
      </c>
      <c r="R38">
        <f>+[1]resumen!R38</f>
        <v>0</v>
      </c>
      <c r="S38">
        <f>+[1]resumen!S38</f>
        <v>0</v>
      </c>
      <c r="T38">
        <f>+[1]resumen!T38</f>
        <v>0</v>
      </c>
      <c r="U38">
        <f>+[1]resumen!U38</f>
        <v>0</v>
      </c>
      <c r="V38">
        <f>+[1]resumen!V38</f>
        <v>0</v>
      </c>
      <c r="W38">
        <f>+[1]resumen!W38</f>
        <v>0</v>
      </c>
      <c r="X38">
        <f>+[1]resumen!X38</f>
        <v>0</v>
      </c>
      <c r="Y38">
        <f>+[1]resumen!Y38</f>
        <v>0</v>
      </c>
      <c r="Z38">
        <f>+[1]resumen!Z38</f>
        <v>0</v>
      </c>
      <c r="AA38">
        <f>+[1]resumen!AA38</f>
        <v>0</v>
      </c>
      <c r="AB38">
        <f>+[1]resumen!AB38</f>
        <v>0</v>
      </c>
      <c r="AC38">
        <f>+[1]resumen!AC38</f>
        <v>0</v>
      </c>
      <c r="AD38">
        <f>+[1]resumen!AD38</f>
        <v>0</v>
      </c>
      <c r="AE38">
        <f>+[1]resumen!AE38</f>
        <v>0</v>
      </c>
      <c r="AF38">
        <f>+[1]resumen!AF38</f>
        <v>0</v>
      </c>
      <c r="AG38">
        <f>+[1]resumen!AG38</f>
        <v>0</v>
      </c>
      <c r="AH38">
        <f>+[1]resumen!AH38</f>
        <v>0</v>
      </c>
      <c r="AI38">
        <f>+[1]resumen!AI38</f>
        <v>0</v>
      </c>
      <c r="AJ38">
        <f>+[1]resumen!AJ38</f>
        <v>0</v>
      </c>
      <c r="AK38">
        <f>+[1]resumen!AK38</f>
        <v>0</v>
      </c>
      <c r="AL38">
        <f>+[1]resumen!AL38</f>
        <v>0</v>
      </c>
      <c r="AM38">
        <f>+[1]resumen!AM38</f>
        <v>0</v>
      </c>
      <c r="AN38">
        <f>+[1]resumen!AN38</f>
        <v>0</v>
      </c>
      <c r="AO38">
        <f>+[1]resumen!AO38</f>
        <v>0</v>
      </c>
      <c r="AP38">
        <f>+[1]resumen!AP38</f>
        <v>0</v>
      </c>
      <c r="AQ38">
        <f>+[1]resumen!AQ38</f>
        <v>0</v>
      </c>
      <c r="AR38">
        <f>+[1]resumen!AR38</f>
        <v>0</v>
      </c>
      <c r="AS38">
        <f>+[1]resumen!AS38</f>
        <v>0</v>
      </c>
      <c r="AT38">
        <f>+[1]resumen!AT38</f>
        <v>0</v>
      </c>
      <c r="AU38">
        <f>+[1]resumen!AU38</f>
        <v>0</v>
      </c>
      <c r="AV38">
        <f>+[1]resumen!AV38</f>
        <v>0</v>
      </c>
      <c r="AW38">
        <f>+[1]resumen!AW38</f>
        <v>0</v>
      </c>
      <c r="AX38">
        <f>+[1]resumen!AX38</f>
        <v>0</v>
      </c>
      <c r="AY38">
        <f>+[1]resumen!AY38</f>
        <v>0</v>
      </c>
      <c r="AZ38">
        <f>+[1]resumen!AZ38</f>
        <v>0</v>
      </c>
      <c r="BA38">
        <f>+[1]resumen!BA38</f>
        <v>0</v>
      </c>
      <c r="BB38">
        <f>+[1]resumen!BB38</f>
        <v>0</v>
      </c>
      <c r="BC38">
        <f>+[1]resumen!BC38</f>
        <v>0</v>
      </c>
      <c r="BD38">
        <f>+[1]resumen!BD38</f>
        <v>0</v>
      </c>
      <c r="BE38">
        <f>+[1]resumen!BE38</f>
        <v>0</v>
      </c>
      <c r="BF38">
        <f>+[1]resumen!BF38</f>
        <v>0</v>
      </c>
      <c r="BG38">
        <f>+[1]resumen!BG38</f>
        <v>0</v>
      </c>
      <c r="BH38">
        <f>+[1]resumen!BH38</f>
        <v>0</v>
      </c>
      <c r="BI38">
        <f>+[1]resumen!BI38</f>
        <v>0</v>
      </c>
      <c r="BJ38">
        <f>+[1]resumen!BJ38</f>
        <v>0</v>
      </c>
      <c r="BK38">
        <f>+[1]resumen!BK38</f>
        <v>0</v>
      </c>
      <c r="BL38">
        <f>+[1]resumen!BL38</f>
        <v>0</v>
      </c>
      <c r="BM38">
        <f>+[1]resumen!BM38</f>
        <v>0</v>
      </c>
      <c r="BN38">
        <f>+[1]resumen!BN38</f>
        <v>0</v>
      </c>
      <c r="BO38">
        <f>+[1]resumen!BO38</f>
        <v>0</v>
      </c>
      <c r="BP38">
        <f>+[1]resumen!BP38</f>
        <v>0</v>
      </c>
      <c r="BQ38">
        <f>+[1]resumen!BQ38</f>
        <v>0</v>
      </c>
      <c r="BR38">
        <f>+[1]resumen!BR38</f>
        <v>0</v>
      </c>
      <c r="BS38">
        <f>+[1]resumen!BS38</f>
        <v>0</v>
      </c>
      <c r="BT38">
        <f>+[1]resumen!BT38</f>
        <v>0</v>
      </c>
      <c r="BU38">
        <f>+[1]resumen!BU38</f>
        <v>0</v>
      </c>
      <c r="BV38">
        <f>+[1]resumen!BV38</f>
        <v>0</v>
      </c>
      <c r="BW38">
        <f>+[1]resumen!BW38</f>
        <v>0</v>
      </c>
      <c r="BX38">
        <f>+[1]resumen!BX38</f>
        <v>0</v>
      </c>
      <c r="BY38">
        <f>+[1]resumen!BY38</f>
        <v>0</v>
      </c>
      <c r="BZ38">
        <f>+[1]resumen!BZ38</f>
        <v>0</v>
      </c>
      <c r="CA38">
        <f>+[1]resumen!CA38</f>
        <v>0</v>
      </c>
      <c r="CB38">
        <f>+[1]resumen!CB38</f>
        <v>0</v>
      </c>
      <c r="CC38">
        <f>+[1]resumen!CC38</f>
        <v>0</v>
      </c>
      <c r="CD38">
        <f>+[1]resumen!CD38</f>
        <v>0</v>
      </c>
      <c r="CE38">
        <f>+[1]resumen!CE38</f>
        <v>0</v>
      </c>
      <c r="CF38">
        <f>+[1]resumen!CF38</f>
        <v>0</v>
      </c>
      <c r="CG38">
        <f>+[1]resumen!CG38</f>
        <v>0</v>
      </c>
      <c r="CH38">
        <f>+[1]resumen!CH38</f>
        <v>0</v>
      </c>
      <c r="CI38">
        <f>+[1]resumen!CI38</f>
        <v>0</v>
      </c>
      <c r="CJ38">
        <f>+[1]resumen!CJ38</f>
        <v>0</v>
      </c>
      <c r="CK38">
        <f>+[1]resumen!CK38</f>
        <v>0</v>
      </c>
      <c r="CL38">
        <f>+[1]resumen!CL38</f>
        <v>0</v>
      </c>
      <c r="CM38">
        <f>+[1]resumen!CM38</f>
        <v>0</v>
      </c>
      <c r="CN38">
        <f>+[1]resumen!CN38</f>
        <v>0</v>
      </c>
      <c r="CO38">
        <f>+[1]resumen!CO38</f>
        <v>0</v>
      </c>
      <c r="CP38">
        <f>+[1]resumen!CP38</f>
        <v>0</v>
      </c>
      <c r="CQ38">
        <f>+[1]resumen!CQ38</f>
        <v>0</v>
      </c>
      <c r="CR38">
        <f>+[1]resumen!CR38</f>
        <v>0</v>
      </c>
      <c r="CS38">
        <f>+[1]resumen!CS38</f>
        <v>0</v>
      </c>
      <c r="CT38">
        <f>+[1]resumen!CT38</f>
        <v>0</v>
      </c>
      <c r="CU38">
        <f>+[1]resumen!CU38</f>
        <v>0</v>
      </c>
      <c r="CV38">
        <f>+[1]resumen!CV38</f>
        <v>0</v>
      </c>
      <c r="CW38">
        <f>+[1]resumen!CW38</f>
        <v>0</v>
      </c>
      <c r="CX38">
        <f>+[1]resumen!CX38</f>
        <v>0</v>
      </c>
      <c r="CY38">
        <f>+[1]resumen!CY38</f>
        <v>0</v>
      </c>
      <c r="CZ38">
        <f>+[1]resumen!CZ38</f>
        <v>0</v>
      </c>
      <c r="DA38">
        <f>+[1]resumen!DA38</f>
        <v>0</v>
      </c>
      <c r="DB38">
        <f>+[1]resumen!DB38</f>
        <v>0</v>
      </c>
      <c r="DC38">
        <f>+[1]resumen!DC38</f>
        <v>0</v>
      </c>
      <c r="DD38">
        <f>+[1]resumen!DD38</f>
        <v>0</v>
      </c>
      <c r="DE38">
        <f>+[1]resumen!DE38</f>
        <v>0</v>
      </c>
      <c r="DF38">
        <f>+[1]resumen!DF38</f>
        <v>0</v>
      </c>
      <c r="DG38">
        <f>+[1]resumen!DG38</f>
        <v>0</v>
      </c>
      <c r="DH38">
        <f>+[1]resumen!DH38</f>
        <v>0</v>
      </c>
      <c r="DI38">
        <f>+[1]resumen!DI38</f>
        <v>0</v>
      </c>
      <c r="DJ38">
        <f>+[1]resumen!DJ38</f>
        <v>0</v>
      </c>
      <c r="DK38">
        <f>+[1]resumen!DK38</f>
        <v>0</v>
      </c>
      <c r="DL38">
        <f>+[1]resumen!DL38</f>
        <v>0</v>
      </c>
      <c r="DM38">
        <f>+[1]resumen!DM38</f>
        <v>0</v>
      </c>
      <c r="DN38">
        <f>+[1]resumen!DN38</f>
        <v>0</v>
      </c>
      <c r="DO38">
        <f>+[1]resumen!DO38</f>
        <v>0</v>
      </c>
      <c r="DP38">
        <f>+[1]resumen!DP38</f>
        <v>0</v>
      </c>
      <c r="DQ38">
        <f>+[1]resumen!DQ38</f>
        <v>0</v>
      </c>
      <c r="DR38">
        <f>+[1]resumen!DR38</f>
        <v>0</v>
      </c>
      <c r="DS38">
        <f>+[1]resumen!DS38</f>
        <v>0</v>
      </c>
      <c r="DT38">
        <f>+[1]resumen!DT38</f>
        <v>0</v>
      </c>
      <c r="DU38">
        <f>+[1]resumen!DU38</f>
        <v>0</v>
      </c>
      <c r="DV38">
        <f>+[1]resumen!DV38</f>
        <v>0</v>
      </c>
      <c r="DW38">
        <f>+[1]resumen!DW38</f>
        <v>0</v>
      </c>
      <c r="DX38">
        <f>+[1]resumen!DX38</f>
        <v>0</v>
      </c>
      <c r="DY38">
        <f>+[1]resumen!DY38</f>
        <v>0</v>
      </c>
      <c r="DZ38">
        <f>+[1]resumen!DZ38</f>
        <v>0</v>
      </c>
      <c r="EA38">
        <f>+[1]resumen!EA38</f>
        <v>0</v>
      </c>
      <c r="EB38">
        <f>+[1]resumen!EB38</f>
        <v>0</v>
      </c>
      <c r="EC38">
        <f>+[1]resumen!EC38</f>
        <v>0</v>
      </c>
      <c r="ED38">
        <f>+[1]resumen!ED38</f>
        <v>0</v>
      </c>
      <c r="EE38">
        <f>+[1]resumen!EE38</f>
        <v>0</v>
      </c>
      <c r="EF38">
        <f>+[1]resumen!EF38</f>
        <v>0</v>
      </c>
      <c r="EG38">
        <f>+[1]resumen!EG38</f>
        <v>0</v>
      </c>
      <c r="EH38">
        <f>+[1]resumen!EH38</f>
        <v>0</v>
      </c>
      <c r="EI38">
        <f>+[1]resumen!EI38</f>
        <v>0</v>
      </c>
      <c r="EJ38">
        <f>+[1]resumen!EJ38</f>
        <v>0</v>
      </c>
      <c r="EK38">
        <f>+[1]resumen!EK38</f>
        <v>0</v>
      </c>
      <c r="EL38">
        <f>+[1]resumen!EL38</f>
        <v>0</v>
      </c>
      <c r="EM38">
        <f>+[1]resumen!EM38</f>
        <v>0</v>
      </c>
      <c r="EN38">
        <f>+[1]resumen!EN38</f>
        <v>0</v>
      </c>
      <c r="EO38">
        <f>+[1]resumen!EO38</f>
        <v>0</v>
      </c>
      <c r="EP38">
        <f>+[1]resumen!EP38</f>
        <v>0</v>
      </c>
      <c r="EQ38">
        <f>+[1]resumen!EQ38</f>
        <v>0</v>
      </c>
      <c r="ER38">
        <f>+[1]resumen!ER38</f>
        <v>0</v>
      </c>
      <c r="ES38">
        <f>+[1]resumen!ES38</f>
        <v>0</v>
      </c>
      <c r="ET38">
        <f>+[1]resumen!ET38</f>
        <v>0</v>
      </c>
      <c r="EU38">
        <f>+[1]resumen!EU38</f>
        <v>0</v>
      </c>
      <c r="EV38">
        <f>+[1]resumen!EV38</f>
        <v>0</v>
      </c>
      <c r="EW38">
        <f>+[1]resumen!EW38</f>
        <v>0</v>
      </c>
      <c r="EX38">
        <f>+[1]resumen!EX38</f>
        <v>0</v>
      </c>
      <c r="EY38">
        <f>+[1]resumen!EY38</f>
        <v>0</v>
      </c>
      <c r="EZ38">
        <f>+[1]resumen!EZ38</f>
        <v>0</v>
      </c>
      <c r="FA38">
        <f>+[1]resumen!FA38</f>
        <v>0</v>
      </c>
      <c r="FB38">
        <f>+[1]resumen!FB38</f>
        <v>0</v>
      </c>
      <c r="FC38">
        <f>+[1]resumen!FC38</f>
        <v>0</v>
      </c>
      <c r="FD38">
        <f>+[1]resumen!FD38</f>
        <v>0</v>
      </c>
      <c r="FE38">
        <f>+[1]resumen!FE38</f>
        <v>0</v>
      </c>
      <c r="FF38">
        <f>+[1]resumen!FF38</f>
        <v>0</v>
      </c>
      <c r="FG38">
        <f>+[1]resumen!FG38</f>
        <v>0</v>
      </c>
      <c r="FH38">
        <f>+[1]resumen!FH38</f>
        <v>0</v>
      </c>
      <c r="FI38">
        <f>+[1]resumen!FI38</f>
        <v>0</v>
      </c>
      <c r="FJ38">
        <f>+[1]resumen!FJ38</f>
        <v>0</v>
      </c>
      <c r="FK38">
        <f>+[1]resumen!FK38</f>
        <v>0</v>
      </c>
      <c r="FL38">
        <f>+[1]resumen!FL38</f>
        <v>0</v>
      </c>
      <c r="FM38">
        <f>+[1]resumen!FM38</f>
        <v>0</v>
      </c>
      <c r="FN38">
        <f>+[1]resumen!FN38</f>
        <v>0</v>
      </c>
      <c r="FO38">
        <f>+[1]resumen!FO38</f>
        <v>0</v>
      </c>
      <c r="FP38">
        <f>+[1]resumen!FP38</f>
        <v>0</v>
      </c>
      <c r="FQ38">
        <f>+[1]resumen!FQ38</f>
        <v>0</v>
      </c>
      <c r="FR38">
        <f>+[1]resumen!FR38</f>
        <v>0</v>
      </c>
      <c r="FS38">
        <f>+[1]resumen!FS38</f>
        <v>0</v>
      </c>
      <c r="FT38">
        <f>+[1]resumen!FT38</f>
        <v>0</v>
      </c>
      <c r="FU38">
        <f>+[1]resumen!FU38</f>
        <v>0</v>
      </c>
      <c r="FV38">
        <f>+[1]resumen!FV38</f>
        <v>0</v>
      </c>
      <c r="FW38">
        <f>+[1]resumen!FW38</f>
        <v>0</v>
      </c>
      <c r="FX38">
        <f>+[1]resumen!FX38</f>
        <v>0</v>
      </c>
      <c r="FY38">
        <f>+[1]resumen!FY38</f>
        <v>0</v>
      </c>
      <c r="FZ38">
        <f>+[1]resumen!FZ38</f>
        <v>0</v>
      </c>
      <c r="GA38">
        <f>+[1]resumen!GA38</f>
        <v>0</v>
      </c>
      <c r="GB38">
        <f>+[1]resumen!GB38</f>
        <v>0</v>
      </c>
      <c r="GC38">
        <f>+[1]resumen!GC38</f>
        <v>0</v>
      </c>
      <c r="GD38">
        <f>+[1]resumen!GD38</f>
        <v>0</v>
      </c>
      <c r="GE38">
        <f>+[1]resumen!GE38</f>
        <v>0</v>
      </c>
      <c r="GF38">
        <f>+[1]resumen!GF38</f>
        <v>0</v>
      </c>
      <c r="GG38">
        <f>+[1]resumen!GG38</f>
        <v>0</v>
      </c>
      <c r="GH38">
        <f>+[1]resumen!GH38</f>
        <v>0</v>
      </c>
      <c r="GI38">
        <f>+[1]resumen!GI38</f>
        <v>0</v>
      </c>
      <c r="GJ38">
        <f>+[1]resumen!GJ38</f>
        <v>0</v>
      </c>
      <c r="GK38">
        <f>+[1]resumen!GK38</f>
        <v>0</v>
      </c>
      <c r="GL38">
        <f>+[1]resumen!GL38</f>
        <v>0</v>
      </c>
      <c r="GM38">
        <f>+[1]resumen!GM38</f>
        <v>0</v>
      </c>
      <c r="GN38">
        <f>+[1]resumen!GN38</f>
        <v>0</v>
      </c>
      <c r="GO38">
        <f>+[1]resumen!GO38</f>
        <v>0</v>
      </c>
      <c r="GP38">
        <f>+[1]resumen!GP38</f>
        <v>0</v>
      </c>
      <c r="GQ38">
        <f>+[1]resumen!GQ38</f>
        <v>0</v>
      </c>
      <c r="GR38">
        <f>+[1]resumen!GR38</f>
        <v>0</v>
      </c>
      <c r="GS38">
        <f>+[1]resumen!GS38</f>
        <v>0</v>
      </c>
      <c r="GT38">
        <f>+[1]resumen!GT38</f>
        <v>0</v>
      </c>
      <c r="GU38">
        <f>+[1]resumen!GU38</f>
        <v>0</v>
      </c>
      <c r="GV38">
        <f>+[1]resumen!GV38</f>
        <v>0</v>
      </c>
      <c r="GW38">
        <f>+[1]resumen!GW38</f>
        <v>0</v>
      </c>
      <c r="GX38">
        <f>+[1]resumen!GX38</f>
        <v>0</v>
      </c>
      <c r="GY38" s="19">
        <f>+[1]resumen!GY38</f>
        <v>0</v>
      </c>
    </row>
    <row r="39" spans="1:207" x14ac:dyDescent="0.3">
      <c r="A39" t="s">
        <v>70</v>
      </c>
      <c r="B39">
        <f>+[1]resumen!B39</f>
        <v>0</v>
      </c>
      <c r="C39">
        <f>+[1]resumen!C39</f>
        <v>0</v>
      </c>
      <c r="D39">
        <f>+[1]resumen!D39</f>
        <v>0</v>
      </c>
      <c r="E39">
        <f>+[1]resumen!E39</f>
        <v>0</v>
      </c>
      <c r="F39">
        <f>+[1]resumen!F39</f>
        <v>0</v>
      </c>
      <c r="G39">
        <f>+[1]resumen!G39</f>
        <v>0</v>
      </c>
      <c r="H39">
        <f>+[1]resumen!H39</f>
        <v>0</v>
      </c>
      <c r="I39">
        <f>+[1]resumen!I39</f>
        <v>0</v>
      </c>
      <c r="J39">
        <f>+[1]resumen!J39</f>
        <v>0</v>
      </c>
      <c r="K39">
        <f>+[1]resumen!K39</f>
        <v>0</v>
      </c>
      <c r="L39">
        <f>+[1]resumen!L39</f>
        <v>0</v>
      </c>
      <c r="M39">
        <f>+[1]resumen!M39</f>
        <v>0</v>
      </c>
      <c r="N39">
        <f>+[1]resumen!N39</f>
        <v>0</v>
      </c>
      <c r="O39">
        <f>+[1]resumen!O39</f>
        <v>0</v>
      </c>
      <c r="P39">
        <f>+[1]resumen!P39</f>
        <v>0</v>
      </c>
      <c r="Q39">
        <f>+[1]resumen!Q39</f>
        <v>0</v>
      </c>
      <c r="R39">
        <f>+[1]resumen!R39</f>
        <v>0</v>
      </c>
      <c r="S39">
        <f>+[1]resumen!S39</f>
        <v>0</v>
      </c>
      <c r="T39">
        <f>+[1]resumen!T39</f>
        <v>0</v>
      </c>
      <c r="U39">
        <f>+[1]resumen!U39</f>
        <v>0</v>
      </c>
      <c r="V39">
        <f>+[1]resumen!V39</f>
        <v>0</v>
      </c>
      <c r="W39">
        <f>+[1]resumen!W39</f>
        <v>0</v>
      </c>
      <c r="X39">
        <f>+[1]resumen!X39</f>
        <v>0</v>
      </c>
      <c r="Y39">
        <f>+[1]resumen!Y39</f>
        <v>0</v>
      </c>
      <c r="Z39">
        <f>+[1]resumen!Z39</f>
        <v>0</v>
      </c>
      <c r="AA39">
        <f>+[1]resumen!AA39</f>
        <v>0</v>
      </c>
      <c r="AB39">
        <f>+[1]resumen!AB39</f>
        <v>0</v>
      </c>
      <c r="AC39">
        <f>+[1]resumen!AC39</f>
        <v>0</v>
      </c>
      <c r="AD39">
        <f>+[1]resumen!AD39</f>
        <v>0</v>
      </c>
      <c r="AE39">
        <f>+[1]resumen!AE39</f>
        <v>0</v>
      </c>
      <c r="AF39">
        <f>+[1]resumen!AF39</f>
        <v>0</v>
      </c>
      <c r="AG39">
        <f>+[1]resumen!AG39</f>
        <v>0</v>
      </c>
      <c r="AH39">
        <f>+[1]resumen!AH39</f>
        <v>0</v>
      </c>
      <c r="AI39">
        <f>+[1]resumen!AI39</f>
        <v>0</v>
      </c>
      <c r="AJ39">
        <f>+[1]resumen!AJ39</f>
        <v>0</v>
      </c>
      <c r="AK39">
        <f>+[1]resumen!AK39</f>
        <v>0</v>
      </c>
      <c r="AL39">
        <f>+[1]resumen!AL39</f>
        <v>0</v>
      </c>
      <c r="AM39">
        <f>+[1]resumen!AM39</f>
        <v>0</v>
      </c>
      <c r="AN39">
        <f>+[1]resumen!AN39</f>
        <v>0</v>
      </c>
      <c r="AO39">
        <f>+[1]resumen!AO39</f>
        <v>0</v>
      </c>
      <c r="AP39">
        <f>+[1]resumen!AP39</f>
        <v>0</v>
      </c>
      <c r="AQ39">
        <f>+[1]resumen!AQ39</f>
        <v>0</v>
      </c>
      <c r="AR39">
        <f>+[1]resumen!AR39</f>
        <v>0</v>
      </c>
      <c r="AS39">
        <f>+[1]resumen!AS39</f>
        <v>0</v>
      </c>
      <c r="AT39">
        <f>+[1]resumen!AT39</f>
        <v>0</v>
      </c>
      <c r="AU39">
        <f>+[1]resumen!AU39</f>
        <v>0</v>
      </c>
      <c r="AV39">
        <f>+[1]resumen!AV39</f>
        <v>0</v>
      </c>
      <c r="AW39">
        <f>+[1]resumen!AW39</f>
        <v>0</v>
      </c>
      <c r="AX39">
        <f>+[1]resumen!AX39</f>
        <v>0</v>
      </c>
      <c r="AY39">
        <f>+[1]resumen!AY39</f>
        <v>0</v>
      </c>
      <c r="AZ39">
        <f>+[1]resumen!AZ39</f>
        <v>0</v>
      </c>
      <c r="BA39">
        <f>+[1]resumen!BA39</f>
        <v>0</v>
      </c>
      <c r="BB39">
        <f>+[1]resumen!BB39</f>
        <v>0</v>
      </c>
      <c r="BC39">
        <f>+[1]resumen!BC39</f>
        <v>0</v>
      </c>
      <c r="BD39">
        <f>+[1]resumen!BD39</f>
        <v>0</v>
      </c>
      <c r="BE39">
        <f>+[1]resumen!BE39</f>
        <v>0</v>
      </c>
      <c r="BF39">
        <f>+[1]resumen!BF39</f>
        <v>0</v>
      </c>
      <c r="BG39">
        <f>+[1]resumen!BG39</f>
        <v>0</v>
      </c>
      <c r="BH39">
        <f>+[1]resumen!BH39</f>
        <v>0</v>
      </c>
      <c r="BI39">
        <f>+[1]resumen!BI39</f>
        <v>0</v>
      </c>
      <c r="BJ39">
        <f>+[1]resumen!BJ39</f>
        <v>0</v>
      </c>
      <c r="BK39">
        <f>+[1]resumen!BK39</f>
        <v>0</v>
      </c>
      <c r="BL39">
        <f>+[1]resumen!BL39</f>
        <v>0</v>
      </c>
      <c r="BM39">
        <f>+[1]resumen!BM39</f>
        <v>0</v>
      </c>
      <c r="BN39">
        <f>+[1]resumen!BN39</f>
        <v>0</v>
      </c>
      <c r="BO39">
        <f>+[1]resumen!BO39</f>
        <v>0</v>
      </c>
      <c r="BP39">
        <f>+[1]resumen!BP39</f>
        <v>0</v>
      </c>
      <c r="BQ39">
        <f>+[1]resumen!BQ39</f>
        <v>0</v>
      </c>
      <c r="BR39">
        <f>+[1]resumen!BR39</f>
        <v>0</v>
      </c>
      <c r="BS39">
        <f>+[1]resumen!BS39</f>
        <v>0</v>
      </c>
      <c r="BT39">
        <f>+[1]resumen!BT39</f>
        <v>0</v>
      </c>
      <c r="BU39">
        <f>+[1]resumen!BU39</f>
        <v>0</v>
      </c>
      <c r="BV39">
        <f>+[1]resumen!BV39</f>
        <v>0</v>
      </c>
      <c r="BW39">
        <f>+[1]resumen!BW39</f>
        <v>0</v>
      </c>
      <c r="BX39">
        <f>+[1]resumen!BX39</f>
        <v>0</v>
      </c>
      <c r="BY39">
        <f>+[1]resumen!BY39</f>
        <v>0</v>
      </c>
      <c r="BZ39">
        <f>+[1]resumen!BZ39</f>
        <v>0</v>
      </c>
      <c r="CA39">
        <f>+[1]resumen!CA39</f>
        <v>0</v>
      </c>
      <c r="CB39">
        <f>+[1]resumen!CB39</f>
        <v>0</v>
      </c>
      <c r="CC39">
        <f>+[1]resumen!CC39</f>
        <v>0</v>
      </c>
      <c r="CD39">
        <f>+[1]resumen!CD39</f>
        <v>0</v>
      </c>
      <c r="CE39">
        <f>+[1]resumen!CE39</f>
        <v>0</v>
      </c>
      <c r="CF39">
        <f>+[1]resumen!CF39</f>
        <v>0</v>
      </c>
      <c r="CG39">
        <f>+[1]resumen!CG39</f>
        <v>0</v>
      </c>
      <c r="CH39">
        <f>+[1]resumen!CH39</f>
        <v>0</v>
      </c>
      <c r="CI39">
        <f>+[1]resumen!CI39</f>
        <v>0</v>
      </c>
      <c r="CJ39">
        <f>+[1]resumen!CJ39</f>
        <v>0</v>
      </c>
      <c r="CK39">
        <f>+[1]resumen!CK39</f>
        <v>0</v>
      </c>
      <c r="CL39">
        <f>+[1]resumen!CL39</f>
        <v>0</v>
      </c>
      <c r="CM39">
        <f>+[1]resumen!CM39</f>
        <v>0</v>
      </c>
      <c r="CN39">
        <f>+[1]resumen!CN39</f>
        <v>0</v>
      </c>
      <c r="CO39">
        <f>+[1]resumen!CO39</f>
        <v>0</v>
      </c>
      <c r="CP39">
        <f>+[1]resumen!CP39</f>
        <v>0</v>
      </c>
      <c r="CQ39">
        <f>+[1]resumen!CQ39</f>
        <v>0</v>
      </c>
      <c r="CR39">
        <f>+[1]resumen!CR39</f>
        <v>0</v>
      </c>
      <c r="CS39">
        <f>+[1]resumen!CS39</f>
        <v>0</v>
      </c>
      <c r="CT39">
        <f>+[1]resumen!CT39</f>
        <v>0</v>
      </c>
      <c r="CU39">
        <f>+[1]resumen!CU39</f>
        <v>0</v>
      </c>
      <c r="CV39">
        <f>+[1]resumen!CV39</f>
        <v>0</v>
      </c>
      <c r="CW39">
        <f>+[1]resumen!CW39</f>
        <v>0</v>
      </c>
      <c r="CX39">
        <f>+[1]resumen!CX39</f>
        <v>0</v>
      </c>
      <c r="CY39">
        <f>+[1]resumen!CY39</f>
        <v>0</v>
      </c>
      <c r="CZ39">
        <f>+[1]resumen!CZ39</f>
        <v>0</v>
      </c>
      <c r="DA39">
        <f>+[1]resumen!DA39</f>
        <v>0</v>
      </c>
      <c r="DB39">
        <f>+[1]resumen!DB39</f>
        <v>0</v>
      </c>
      <c r="DC39">
        <f>+[1]resumen!DC39</f>
        <v>0</v>
      </c>
      <c r="DD39">
        <f>+[1]resumen!DD39</f>
        <v>0</v>
      </c>
      <c r="DE39">
        <f>+[1]resumen!DE39</f>
        <v>0</v>
      </c>
      <c r="DF39">
        <f>+[1]resumen!DF39</f>
        <v>0</v>
      </c>
      <c r="DG39">
        <f>+[1]resumen!DG39</f>
        <v>0</v>
      </c>
      <c r="DH39">
        <f>+[1]resumen!DH39</f>
        <v>0</v>
      </c>
      <c r="DI39">
        <f>+[1]resumen!DI39</f>
        <v>0</v>
      </c>
      <c r="DJ39">
        <f>+[1]resumen!DJ39</f>
        <v>0</v>
      </c>
      <c r="DK39">
        <f>+[1]resumen!DK39</f>
        <v>0</v>
      </c>
      <c r="DL39">
        <f>+[1]resumen!DL39</f>
        <v>0</v>
      </c>
      <c r="DM39">
        <f>+[1]resumen!DM39</f>
        <v>0</v>
      </c>
      <c r="DN39">
        <f>+[1]resumen!DN39</f>
        <v>0</v>
      </c>
      <c r="DO39">
        <f>+[1]resumen!DO39</f>
        <v>0</v>
      </c>
      <c r="DP39">
        <f>+[1]resumen!DP39</f>
        <v>0</v>
      </c>
      <c r="DQ39">
        <f>+[1]resumen!DQ39</f>
        <v>0</v>
      </c>
      <c r="DR39">
        <f>+[1]resumen!DR39</f>
        <v>0</v>
      </c>
      <c r="DS39">
        <f>+[1]resumen!DS39</f>
        <v>0</v>
      </c>
      <c r="DT39">
        <f>+[1]resumen!DT39</f>
        <v>0</v>
      </c>
      <c r="DU39">
        <f>+[1]resumen!DU39</f>
        <v>0</v>
      </c>
      <c r="DV39">
        <f>+[1]resumen!DV39</f>
        <v>0</v>
      </c>
      <c r="DW39">
        <f>+[1]resumen!DW39</f>
        <v>0</v>
      </c>
      <c r="DX39">
        <f>+[1]resumen!DX39</f>
        <v>0</v>
      </c>
      <c r="DY39">
        <f>+[1]resumen!DY39</f>
        <v>0</v>
      </c>
      <c r="DZ39">
        <f>+[1]resumen!DZ39</f>
        <v>0</v>
      </c>
      <c r="EA39">
        <f>+[1]resumen!EA39</f>
        <v>0</v>
      </c>
      <c r="EB39">
        <f>+[1]resumen!EB39</f>
        <v>0</v>
      </c>
      <c r="EC39">
        <f>+[1]resumen!EC39</f>
        <v>0</v>
      </c>
      <c r="ED39">
        <f>+[1]resumen!ED39</f>
        <v>0</v>
      </c>
      <c r="EE39">
        <f>+[1]resumen!EE39</f>
        <v>0</v>
      </c>
      <c r="EF39">
        <f>+[1]resumen!EF39</f>
        <v>0</v>
      </c>
      <c r="EG39">
        <f>+[1]resumen!EG39</f>
        <v>0</v>
      </c>
      <c r="EH39">
        <f>+[1]resumen!EH39</f>
        <v>0</v>
      </c>
      <c r="EI39">
        <f>+[1]resumen!EI39</f>
        <v>0</v>
      </c>
      <c r="EJ39">
        <f>+[1]resumen!EJ39</f>
        <v>0</v>
      </c>
      <c r="EK39">
        <f>+[1]resumen!EK39</f>
        <v>0</v>
      </c>
      <c r="EL39">
        <f>+[1]resumen!EL39</f>
        <v>0</v>
      </c>
      <c r="EM39">
        <f>+[1]resumen!EM39</f>
        <v>0</v>
      </c>
      <c r="EN39">
        <f>+[1]resumen!EN39</f>
        <v>0</v>
      </c>
      <c r="EO39">
        <f>+[1]resumen!EO39</f>
        <v>0</v>
      </c>
      <c r="EP39">
        <f>+[1]resumen!EP39</f>
        <v>0</v>
      </c>
      <c r="EQ39">
        <f>+[1]resumen!EQ39</f>
        <v>0</v>
      </c>
      <c r="ER39">
        <f>+[1]resumen!ER39</f>
        <v>0</v>
      </c>
      <c r="ES39">
        <f>+[1]resumen!ES39</f>
        <v>0</v>
      </c>
      <c r="ET39">
        <f>+[1]resumen!ET39</f>
        <v>0</v>
      </c>
      <c r="EU39">
        <f>+[1]resumen!EU39</f>
        <v>0</v>
      </c>
      <c r="EV39">
        <f>+[1]resumen!EV39</f>
        <v>0</v>
      </c>
      <c r="EW39">
        <f>+[1]resumen!EW39</f>
        <v>0</v>
      </c>
      <c r="EX39">
        <f>+[1]resumen!EX39</f>
        <v>0</v>
      </c>
      <c r="EY39">
        <f>+[1]resumen!EY39</f>
        <v>0</v>
      </c>
      <c r="EZ39">
        <f>+[1]resumen!EZ39</f>
        <v>0</v>
      </c>
      <c r="FA39">
        <f>+[1]resumen!FA39</f>
        <v>0</v>
      </c>
      <c r="FB39">
        <f>+[1]resumen!FB39</f>
        <v>0</v>
      </c>
      <c r="FC39">
        <f>+[1]resumen!FC39</f>
        <v>0</v>
      </c>
      <c r="FD39">
        <f>+[1]resumen!FD39</f>
        <v>0</v>
      </c>
      <c r="FE39">
        <f>+[1]resumen!FE39</f>
        <v>0</v>
      </c>
      <c r="FF39">
        <f>+[1]resumen!FF39</f>
        <v>0</v>
      </c>
      <c r="FG39">
        <f>+[1]resumen!FG39</f>
        <v>0</v>
      </c>
      <c r="FH39">
        <f>+[1]resumen!FH39</f>
        <v>0</v>
      </c>
      <c r="FI39">
        <f>+[1]resumen!FI39</f>
        <v>0</v>
      </c>
      <c r="FJ39">
        <f>+[1]resumen!FJ39</f>
        <v>0</v>
      </c>
      <c r="FK39">
        <f>+[1]resumen!FK39</f>
        <v>0</v>
      </c>
      <c r="FL39">
        <f>+[1]resumen!FL39</f>
        <v>0</v>
      </c>
      <c r="FM39">
        <f>+[1]resumen!FM39</f>
        <v>0</v>
      </c>
      <c r="FN39">
        <f>+[1]resumen!FN39</f>
        <v>0</v>
      </c>
      <c r="FO39">
        <f>+[1]resumen!FO39</f>
        <v>0</v>
      </c>
      <c r="FP39">
        <f>+[1]resumen!FP39</f>
        <v>0</v>
      </c>
      <c r="FQ39">
        <f>+[1]resumen!FQ39</f>
        <v>0</v>
      </c>
      <c r="FR39">
        <f>+[1]resumen!FR39</f>
        <v>0</v>
      </c>
      <c r="FS39">
        <f>+[1]resumen!FS39</f>
        <v>0</v>
      </c>
      <c r="FT39">
        <f>+[1]resumen!FT39</f>
        <v>0</v>
      </c>
      <c r="FU39">
        <f>+[1]resumen!FU39</f>
        <v>0</v>
      </c>
      <c r="FV39">
        <f>+[1]resumen!FV39</f>
        <v>0</v>
      </c>
      <c r="FW39">
        <f>+[1]resumen!FW39</f>
        <v>0</v>
      </c>
      <c r="FX39">
        <f>+[1]resumen!FX39</f>
        <v>0</v>
      </c>
      <c r="FY39">
        <f>+[1]resumen!FY39</f>
        <v>0</v>
      </c>
      <c r="FZ39">
        <f>+[1]resumen!FZ39</f>
        <v>0</v>
      </c>
      <c r="GA39">
        <f>+[1]resumen!GA39</f>
        <v>0</v>
      </c>
      <c r="GB39">
        <f>+[1]resumen!GB39</f>
        <v>0</v>
      </c>
      <c r="GC39">
        <f>+[1]resumen!GC39</f>
        <v>0</v>
      </c>
      <c r="GD39">
        <f>+[1]resumen!GD39</f>
        <v>0</v>
      </c>
      <c r="GE39">
        <f>+[1]resumen!GE39</f>
        <v>0</v>
      </c>
      <c r="GF39">
        <f>+[1]resumen!GF39</f>
        <v>0</v>
      </c>
      <c r="GG39">
        <f>+[1]resumen!GG39</f>
        <v>0</v>
      </c>
      <c r="GH39">
        <f>+[1]resumen!GH39</f>
        <v>0</v>
      </c>
      <c r="GI39">
        <f>+[1]resumen!GI39</f>
        <v>0</v>
      </c>
      <c r="GJ39">
        <f>+[1]resumen!GJ39</f>
        <v>0</v>
      </c>
      <c r="GK39">
        <f>+[1]resumen!GK39</f>
        <v>0</v>
      </c>
      <c r="GL39">
        <f>+[1]resumen!GL39</f>
        <v>0</v>
      </c>
      <c r="GM39">
        <f>+[1]resumen!GM39</f>
        <v>0</v>
      </c>
      <c r="GN39">
        <f>+[1]resumen!GN39</f>
        <v>0</v>
      </c>
      <c r="GO39">
        <f>+[1]resumen!GO39</f>
        <v>0</v>
      </c>
      <c r="GP39">
        <f>+[1]resumen!GP39</f>
        <v>0</v>
      </c>
      <c r="GQ39">
        <f>+[1]resumen!GQ39</f>
        <v>0</v>
      </c>
      <c r="GR39">
        <f>+[1]resumen!GR39</f>
        <v>0</v>
      </c>
      <c r="GS39">
        <f>+[1]resumen!GS39</f>
        <v>0</v>
      </c>
      <c r="GT39">
        <f>+[1]resumen!GT39</f>
        <v>0</v>
      </c>
      <c r="GU39">
        <f>+[1]resumen!GU39</f>
        <v>0</v>
      </c>
      <c r="GV39">
        <f>+[1]resumen!GV39</f>
        <v>0</v>
      </c>
      <c r="GW39">
        <f>+[1]resumen!GW39</f>
        <v>0</v>
      </c>
      <c r="GX39">
        <f>+[1]resumen!GX39</f>
        <v>0</v>
      </c>
      <c r="GY39" s="19">
        <f>+[1]resumen!GY39</f>
        <v>0</v>
      </c>
    </row>
    <row r="40" spans="1:207" x14ac:dyDescent="0.3">
      <c r="A40" t="s">
        <v>71</v>
      </c>
      <c r="B40">
        <f>+[1]resumen!B40</f>
        <v>0</v>
      </c>
      <c r="C40">
        <f>+[1]resumen!C40</f>
        <v>0</v>
      </c>
      <c r="D40">
        <f>+[1]resumen!D40</f>
        <v>0</v>
      </c>
      <c r="E40">
        <f>+[1]resumen!E40</f>
        <v>0</v>
      </c>
      <c r="F40">
        <f>+[1]resumen!F40</f>
        <v>0</v>
      </c>
      <c r="G40">
        <f>+[1]resumen!G40</f>
        <v>0</v>
      </c>
      <c r="H40">
        <f>+[1]resumen!H40</f>
        <v>0</v>
      </c>
      <c r="I40">
        <f>+[1]resumen!I40</f>
        <v>0</v>
      </c>
      <c r="J40">
        <f>+[1]resumen!J40</f>
        <v>0</v>
      </c>
      <c r="K40">
        <f>+[1]resumen!K40</f>
        <v>0</v>
      </c>
      <c r="L40">
        <f>+[1]resumen!L40</f>
        <v>0</v>
      </c>
      <c r="M40">
        <f>+[1]resumen!M40</f>
        <v>0</v>
      </c>
      <c r="N40">
        <f>+[1]resumen!N40</f>
        <v>0</v>
      </c>
      <c r="O40">
        <f>+[1]resumen!O40</f>
        <v>0</v>
      </c>
      <c r="P40">
        <f>+[1]resumen!P40</f>
        <v>0</v>
      </c>
      <c r="Q40">
        <f>+[1]resumen!Q40</f>
        <v>0</v>
      </c>
      <c r="R40">
        <f>+[1]resumen!R40</f>
        <v>0</v>
      </c>
      <c r="S40">
        <f>+[1]resumen!S40</f>
        <v>0</v>
      </c>
      <c r="T40">
        <f>+[1]resumen!T40</f>
        <v>0</v>
      </c>
      <c r="U40">
        <f>+[1]resumen!U40</f>
        <v>0</v>
      </c>
      <c r="V40">
        <f>+[1]resumen!V40</f>
        <v>0</v>
      </c>
      <c r="W40">
        <f>+[1]resumen!W40</f>
        <v>0</v>
      </c>
      <c r="X40">
        <f>+[1]resumen!X40</f>
        <v>0</v>
      </c>
      <c r="Y40">
        <f>+[1]resumen!Y40</f>
        <v>0</v>
      </c>
      <c r="Z40">
        <f>+[1]resumen!Z40</f>
        <v>0</v>
      </c>
      <c r="AA40">
        <f>+[1]resumen!AA40</f>
        <v>0</v>
      </c>
      <c r="AB40">
        <f>+[1]resumen!AB40</f>
        <v>0</v>
      </c>
      <c r="AC40">
        <f>+[1]resumen!AC40</f>
        <v>0</v>
      </c>
      <c r="AD40">
        <f>+[1]resumen!AD40</f>
        <v>0</v>
      </c>
      <c r="AE40">
        <f>+[1]resumen!AE40</f>
        <v>0</v>
      </c>
      <c r="AF40">
        <f>+[1]resumen!AF40</f>
        <v>0</v>
      </c>
      <c r="AG40">
        <f>+[1]resumen!AG40</f>
        <v>0</v>
      </c>
      <c r="AH40">
        <f>+[1]resumen!AH40</f>
        <v>0</v>
      </c>
      <c r="AI40">
        <f>+[1]resumen!AI40</f>
        <v>0</v>
      </c>
      <c r="AJ40">
        <f>+[1]resumen!AJ40</f>
        <v>0</v>
      </c>
      <c r="AK40">
        <f>+[1]resumen!AK40</f>
        <v>0</v>
      </c>
      <c r="AL40">
        <f>+[1]resumen!AL40</f>
        <v>0</v>
      </c>
      <c r="AM40">
        <f>+[1]resumen!AM40</f>
        <v>0</v>
      </c>
      <c r="AN40">
        <f>+[1]resumen!AN40</f>
        <v>0</v>
      </c>
      <c r="AO40">
        <f>+[1]resumen!AO40</f>
        <v>0</v>
      </c>
      <c r="AP40">
        <f>+[1]resumen!AP40</f>
        <v>0</v>
      </c>
      <c r="AQ40">
        <f>+[1]resumen!AQ40</f>
        <v>0</v>
      </c>
      <c r="AR40">
        <f>+[1]resumen!AR40</f>
        <v>0</v>
      </c>
      <c r="AS40">
        <f>+[1]resumen!AS40</f>
        <v>0</v>
      </c>
      <c r="AT40">
        <f>+[1]resumen!AT40</f>
        <v>0</v>
      </c>
      <c r="AU40">
        <f>+[1]resumen!AU40</f>
        <v>0</v>
      </c>
      <c r="AV40">
        <f>+[1]resumen!AV40</f>
        <v>0</v>
      </c>
      <c r="AW40">
        <f>+[1]resumen!AW40</f>
        <v>0</v>
      </c>
      <c r="AX40">
        <f>+[1]resumen!AX40</f>
        <v>0</v>
      </c>
      <c r="AY40">
        <f>+[1]resumen!AY40</f>
        <v>0</v>
      </c>
      <c r="AZ40">
        <f>+[1]resumen!AZ40</f>
        <v>0</v>
      </c>
      <c r="BA40">
        <f>+[1]resumen!BA40</f>
        <v>0</v>
      </c>
      <c r="BB40">
        <f>+[1]resumen!BB40</f>
        <v>0</v>
      </c>
      <c r="BC40">
        <f>+[1]resumen!BC40</f>
        <v>0</v>
      </c>
      <c r="BD40">
        <f>+[1]resumen!BD40</f>
        <v>0</v>
      </c>
      <c r="BE40">
        <f>+[1]resumen!BE40</f>
        <v>0</v>
      </c>
      <c r="BF40">
        <f>+[1]resumen!BF40</f>
        <v>0</v>
      </c>
      <c r="BG40">
        <f>+[1]resumen!BG40</f>
        <v>0</v>
      </c>
      <c r="BH40">
        <f>+[1]resumen!BH40</f>
        <v>0</v>
      </c>
      <c r="BI40">
        <f>+[1]resumen!BI40</f>
        <v>0</v>
      </c>
      <c r="BJ40">
        <f>+[1]resumen!BJ40</f>
        <v>0</v>
      </c>
      <c r="BK40">
        <f>+[1]resumen!BK40</f>
        <v>0</v>
      </c>
      <c r="BL40">
        <f>+[1]resumen!BL40</f>
        <v>0</v>
      </c>
      <c r="BM40">
        <f>+[1]resumen!BM40</f>
        <v>0</v>
      </c>
      <c r="BN40">
        <f>+[1]resumen!BN40</f>
        <v>0</v>
      </c>
      <c r="BO40">
        <f>+[1]resumen!BO40</f>
        <v>0</v>
      </c>
      <c r="BP40">
        <f>+[1]resumen!BP40</f>
        <v>0</v>
      </c>
      <c r="BQ40">
        <f>+[1]resumen!BQ40</f>
        <v>0</v>
      </c>
      <c r="BR40">
        <f>+[1]resumen!BR40</f>
        <v>0</v>
      </c>
      <c r="BS40">
        <f>+[1]resumen!BS40</f>
        <v>0</v>
      </c>
      <c r="BT40">
        <f>+[1]resumen!BT40</f>
        <v>0</v>
      </c>
      <c r="BU40">
        <f>+[1]resumen!BU40</f>
        <v>0</v>
      </c>
      <c r="BV40">
        <f>+[1]resumen!BV40</f>
        <v>0</v>
      </c>
      <c r="BW40">
        <f>+[1]resumen!BW40</f>
        <v>0</v>
      </c>
      <c r="BX40">
        <f>+[1]resumen!BX40</f>
        <v>0</v>
      </c>
      <c r="BY40">
        <f>+[1]resumen!BY40</f>
        <v>0</v>
      </c>
      <c r="BZ40">
        <f>+[1]resumen!BZ40</f>
        <v>0</v>
      </c>
      <c r="CA40">
        <f>+[1]resumen!CA40</f>
        <v>0</v>
      </c>
      <c r="CB40">
        <f>+[1]resumen!CB40</f>
        <v>0</v>
      </c>
      <c r="CC40">
        <f>+[1]resumen!CC40</f>
        <v>0</v>
      </c>
      <c r="CD40">
        <f>+[1]resumen!CD40</f>
        <v>0</v>
      </c>
      <c r="CE40">
        <f>+[1]resumen!CE40</f>
        <v>0</v>
      </c>
      <c r="CF40">
        <f>+[1]resumen!CF40</f>
        <v>0</v>
      </c>
      <c r="CG40">
        <f>+[1]resumen!CG40</f>
        <v>0</v>
      </c>
      <c r="CH40">
        <f>+[1]resumen!CH40</f>
        <v>0</v>
      </c>
      <c r="CI40">
        <f>+[1]resumen!CI40</f>
        <v>0</v>
      </c>
      <c r="CJ40">
        <f>+[1]resumen!CJ40</f>
        <v>0</v>
      </c>
      <c r="CK40">
        <f>+[1]resumen!CK40</f>
        <v>0</v>
      </c>
      <c r="CL40">
        <f>+[1]resumen!CL40</f>
        <v>0</v>
      </c>
      <c r="CM40">
        <f>+[1]resumen!CM40</f>
        <v>0</v>
      </c>
      <c r="CN40">
        <f>+[1]resumen!CN40</f>
        <v>0</v>
      </c>
      <c r="CO40">
        <f>+[1]resumen!CO40</f>
        <v>0</v>
      </c>
      <c r="CP40">
        <f>+[1]resumen!CP40</f>
        <v>0</v>
      </c>
      <c r="CQ40">
        <f>+[1]resumen!CQ40</f>
        <v>0</v>
      </c>
      <c r="CR40">
        <f>+[1]resumen!CR40</f>
        <v>0</v>
      </c>
      <c r="CS40">
        <f>+[1]resumen!CS40</f>
        <v>0</v>
      </c>
      <c r="CT40">
        <f>+[1]resumen!CT40</f>
        <v>0</v>
      </c>
      <c r="CU40">
        <f>+[1]resumen!CU40</f>
        <v>0</v>
      </c>
      <c r="CV40">
        <f>+[1]resumen!CV40</f>
        <v>0</v>
      </c>
      <c r="CW40">
        <f>+[1]resumen!CW40</f>
        <v>0</v>
      </c>
      <c r="CX40">
        <f>+[1]resumen!CX40</f>
        <v>0</v>
      </c>
      <c r="CY40">
        <f>+[1]resumen!CY40</f>
        <v>0</v>
      </c>
      <c r="CZ40">
        <f>+[1]resumen!CZ40</f>
        <v>0</v>
      </c>
      <c r="DA40">
        <f>+[1]resumen!DA40</f>
        <v>0</v>
      </c>
      <c r="DB40">
        <f>+[1]resumen!DB40</f>
        <v>0</v>
      </c>
      <c r="DC40">
        <f>+[1]resumen!DC40</f>
        <v>0</v>
      </c>
      <c r="DD40">
        <f>+[1]resumen!DD40</f>
        <v>0</v>
      </c>
      <c r="DE40">
        <f>+[1]resumen!DE40</f>
        <v>0</v>
      </c>
      <c r="DF40">
        <f>+[1]resumen!DF40</f>
        <v>0</v>
      </c>
      <c r="DG40">
        <f>+[1]resumen!DG40</f>
        <v>0</v>
      </c>
      <c r="DH40">
        <f>+[1]resumen!DH40</f>
        <v>0</v>
      </c>
      <c r="DI40">
        <f>+[1]resumen!DI40</f>
        <v>0</v>
      </c>
      <c r="DJ40">
        <f>+[1]resumen!DJ40</f>
        <v>0</v>
      </c>
      <c r="DK40">
        <f>+[1]resumen!DK40</f>
        <v>0</v>
      </c>
      <c r="DL40">
        <f>+[1]resumen!DL40</f>
        <v>0</v>
      </c>
      <c r="DM40">
        <f>+[1]resumen!DM40</f>
        <v>0</v>
      </c>
      <c r="DN40">
        <f>+[1]resumen!DN40</f>
        <v>0</v>
      </c>
      <c r="DO40">
        <f>+[1]resumen!DO40</f>
        <v>0</v>
      </c>
      <c r="DP40">
        <f>+[1]resumen!DP40</f>
        <v>0</v>
      </c>
      <c r="DQ40">
        <f>+[1]resumen!DQ40</f>
        <v>0</v>
      </c>
      <c r="DR40">
        <f>+[1]resumen!DR40</f>
        <v>0</v>
      </c>
      <c r="DS40">
        <f>+[1]resumen!DS40</f>
        <v>0</v>
      </c>
      <c r="DT40">
        <f>+[1]resumen!DT40</f>
        <v>0</v>
      </c>
      <c r="DU40">
        <f>+[1]resumen!DU40</f>
        <v>0</v>
      </c>
      <c r="DV40">
        <f>+[1]resumen!DV40</f>
        <v>0</v>
      </c>
      <c r="DW40">
        <f>+[1]resumen!DW40</f>
        <v>0</v>
      </c>
      <c r="DX40">
        <f>+[1]resumen!DX40</f>
        <v>0</v>
      </c>
      <c r="DY40">
        <f>+[1]resumen!DY40</f>
        <v>0</v>
      </c>
      <c r="DZ40">
        <f>+[1]resumen!DZ40</f>
        <v>0</v>
      </c>
      <c r="EA40">
        <f>+[1]resumen!EA40</f>
        <v>0</v>
      </c>
      <c r="EB40">
        <f>+[1]resumen!EB40</f>
        <v>0</v>
      </c>
      <c r="EC40">
        <f>+[1]resumen!EC40</f>
        <v>0</v>
      </c>
      <c r="ED40">
        <f>+[1]resumen!ED40</f>
        <v>0</v>
      </c>
      <c r="EE40">
        <f>+[1]resumen!EE40</f>
        <v>0</v>
      </c>
      <c r="EF40">
        <f>+[1]resumen!EF40</f>
        <v>0</v>
      </c>
      <c r="EG40">
        <f>+[1]resumen!EG40</f>
        <v>0</v>
      </c>
      <c r="EH40">
        <f>+[1]resumen!EH40</f>
        <v>0</v>
      </c>
      <c r="EI40">
        <f>+[1]resumen!EI40</f>
        <v>0</v>
      </c>
      <c r="EJ40">
        <f>+[1]resumen!EJ40</f>
        <v>0</v>
      </c>
      <c r="EK40">
        <f>+[1]resumen!EK40</f>
        <v>0</v>
      </c>
      <c r="EL40">
        <f>+[1]resumen!EL40</f>
        <v>0</v>
      </c>
      <c r="EM40">
        <f>+[1]resumen!EM40</f>
        <v>0</v>
      </c>
      <c r="EN40">
        <f>+[1]resumen!EN40</f>
        <v>0</v>
      </c>
      <c r="EO40">
        <f>+[1]resumen!EO40</f>
        <v>0</v>
      </c>
      <c r="EP40">
        <f>+[1]resumen!EP40</f>
        <v>0</v>
      </c>
      <c r="EQ40">
        <f>+[1]resumen!EQ40</f>
        <v>0</v>
      </c>
      <c r="ER40">
        <f>+[1]resumen!ER40</f>
        <v>0</v>
      </c>
      <c r="ES40">
        <f>+[1]resumen!ES40</f>
        <v>0</v>
      </c>
      <c r="ET40">
        <f>+[1]resumen!ET40</f>
        <v>0</v>
      </c>
      <c r="EU40">
        <f>+[1]resumen!EU40</f>
        <v>0</v>
      </c>
      <c r="EV40">
        <f>+[1]resumen!EV40</f>
        <v>0</v>
      </c>
      <c r="EW40">
        <f>+[1]resumen!EW40</f>
        <v>0</v>
      </c>
      <c r="EX40">
        <f>+[1]resumen!EX40</f>
        <v>0</v>
      </c>
      <c r="EY40">
        <f>+[1]resumen!EY40</f>
        <v>0</v>
      </c>
      <c r="EZ40">
        <f>+[1]resumen!EZ40</f>
        <v>0</v>
      </c>
      <c r="FA40">
        <f>+[1]resumen!FA40</f>
        <v>0</v>
      </c>
      <c r="FB40">
        <f>+[1]resumen!FB40</f>
        <v>0</v>
      </c>
      <c r="FC40">
        <f>+[1]resumen!FC40</f>
        <v>0</v>
      </c>
      <c r="FD40">
        <f>+[1]resumen!FD40</f>
        <v>0</v>
      </c>
      <c r="FE40">
        <f>+[1]resumen!FE40</f>
        <v>0</v>
      </c>
      <c r="FF40">
        <f>+[1]resumen!FF40</f>
        <v>0</v>
      </c>
      <c r="FG40">
        <f>+[1]resumen!FG40</f>
        <v>0</v>
      </c>
      <c r="FH40">
        <f>+[1]resumen!FH40</f>
        <v>0</v>
      </c>
      <c r="FI40">
        <f>+[1]resumen!FI40</f>
        <v>0</v>
      </c>
      <c r="FJ40">
        <f>+[1]resumen!FJ40</f>
        <v>0</v>
      </c>
      <c r="FK40">
        <f>+[1]resumen!FK40</f>
        <v>0</v>
      </c>
      <c r="FL40">
        <f>+[1]resumen!FL40</f>
        <v>0</v>
      </c>
      <c r="FM40">
        <f>+[1]resumen!FM40</f>
        <v>0</v>
      </c>
      <c r="FN40">
        <f>+[1]resumen!FN40</f>
        <v>0</v>
      </c>
      <c r="FO40">
        <f>+[1]resumen!FO40</f>
        <v>0</v>
      </c>
      <c r="FP40">
        <f>+[1]resumen!FP40</f>
        <v>0</v>
      </c>
      <c r="FQ40">
        <f>+[1]resumen!FQ40</f>
        <v>0</v>
      </c>
      <c r="FR40">
        <f>+[1]resumen!FR40</f>
        <v>0</v>
      </c>
      <c r="FS40">
        <f>+[1]resumen!FS40</f>
        <v>0</v>
      </c>
      <c r="FT40">
        <f>+[1]resumen!FT40</f>
        <v>0</v>
      </c>
      <c r="FU40">
        <f>+[1]resumen!FU40</f>
        <v>0</v>
      </c>
      <c r="FV40">
        <f>+[1]resumen!FV40</f>
        <v>0</v>
      </c>
      <c r="FW40">
        <f>+[1]resumen!FW40</f>
        <v>0</v>
      </c>
      <c r="FX40">
        <f>+[1]resumen!FX40</f>
        <v>0</v>
      </c>
      <c r="FY40">
        <f>+[1]resumen!FY40</f>
        <v>0</v>
      </c>
      <c r="FZ40">
        <f>+[1]resumen!FZ40</f>
        <v>0</v>
      </c>
      <c r="GA40">
        <f>+[1]resumen!GA40</f>
        <v>0</v>
      </c>
      <c r="GB40">
        <f>+[1]resumen!GB40</f>
        <v>0</v>
      </c>
      <c r="GC40">
        <f>+[1]resumen!GC40</f>
        <v>0</v>
      </c>
      <c r="GD40">
        <f>+[1]resumen!GD40</f>
        <v>0</v>
      </c>
      <c r="GE40">
        <f>+[1]resumen!GE40</f>
        <v>0</v>
      </c>
      <c r="GF40">
        <f>+[1]resumen!GF40</f>
        <v>0</v>
      </c>
      <c r="GG40">
        <f>+[1]resumen!GG40</f>
        <v>0</v>
      </c>
      <c r="GH40">
        <f>+[1]resumen!GH40</f>
        <v>0</v>
      </c>
      <c r="GI40">
        <f>+[1]resumen!GI40</f>
        <v>0</v>
      </c>
      <c r="GJ40">
        <f>+[1]resumen!GJ40</f>
        <v>0</v>
      </c>
      <c r="GK40">
        <f>+[1]resumen!GK40</f>
        <v>0</v>
      </c>
      <c r="GL40">
        <f>+[1]resumen!GL40</f>
        <v>0</v>
      </c>
      <c r="GM40">
        <f>+[1]resumen!GM40</f>
        <v>0</v>
      </c>
      <c r="GN40">
        <f>+[1]resumen!GN40</f>
        <v>0</v>
      </c>
      <c r="GO40">
        <f>+[1]resumen!GO40</f>
        <v>0</v>
      </c>
      <c r="GP40">
        <f>+[1]resumen!GP40</f>
        <v>0</v>
      </c>
      <c r="GQ40">
        <f>+[1]resumen!GQ40</f>
        <v>0</v>
      </c>
      <c r="GR40">
        <f>+[1]resumen!GR40</f>
        <v>0</v>
      </c>
      <c r="GS40">
        <f>+[1]resumen!GS40</f>
        <v>0</v>
      </c>
      <c r="GT40">
        <f>+[1]resumen!GT40</f>
        <v>0</v>
      </c>
      <c r="GU40">
        <f>+[1]resumen!GU40</f>
        <v>0</v>
      </c>
      <c r="GV40">
        <f>+[1]resumen!GV40</f>
        <v>0</v>
      </c>
      <c r="GW40">
        <f>+[1]resumen!GW40</f>
        <v>0</v>
      </c>
      <c r="GX40">
        <f>+[1]resumen!GX40</f>
        <v>0</v>
      </c>
      <c r="GY40" s="19">
        <f>+[1]resumen!GY40</f>
        <v>0</v>
      </c>
    </row>
    <row r="41" spans="1:207" x14ac:dyDescent="0.3">
      <c r="A41" t="s">
        <v>72</v>
      </c>
      <c r="B41">
        <f>+[1]resumen!B41</f>
        <v>55</v>
      </c>
      <c r="C41">
        <f>+[1]resumen!C41</f>
        <v>0</v>
      </c>
      <c r="D41">
        <f>+[1]resumen!D41</f>
        <v>18</v>
      </c>
      <c r="E41">
        <f>+[1]resumen!E41</f>
        <v>0</v>
      </c>
      <c r="F41">
        <f>+[1]resumen!F41</f>
        <v>0</v>
      </c>
      <c r="G41">
        <f>+[1]resumen!G41</f>
        <v>34</v>
      </c>
      <c r="H41">
        <f>+[1]resumen!H41</f>
        <v>0</v>
      </c>
      <c r="I41">
        <f>+[1]resumen!I41</f>
        <v>36</v>
      </c>
      <c r="J41">
        <f>+[1]resumen!J41</f>
        <v>0</v>
      </c>
      <c r="K41">
        <f>+[1]resumen!K41</f>
        <v>0</v>
      </c>
      <c r="L41">
        <f>+[1]resumen!L41</f>
        <v>0</v>
      </c>
      <c r="M41">
        <f>+[1]resumen!M41</f>
        <v>0</v>
      </c>
      <c r="N41">
        <f>+[1]resumen!N41</f>
        <v>0</v>
      </c>
      <c r="O41">
        <f>+[1]resumen!O41</f>
        <v>0</v>
      </c>
      <c r="P41">
        <f>+[1]resumen!P41</f>
        <v>0</v>
      </c>
      <c r="Q41">
        <f>+[1]resumen!Q41</f>
        <v>0</v>
      </c>
      <c r="R41">
        <f>+[1]resumen!R41</f>
        <v>0</v>
      </c>
      <c r="S41">
        <f>+[1]resumen!S41</f>
        <v>0</v>
      </c>
      <c r="T41">
        <f>+[1]resumen!T41</f>
        <v>0</v>
      </c>
      <c r="U41">
        <f>+[1]resumen!U41</f>
        <v>0</v>
      </c>
      <c r="V41">
        <f>+[1]resumen!V41</f>
        <v>0</v>
      </c>
      <c r="W41">
        <f>+[1]resumen!W41</f>
        <v>0</v>
      </c>
      <c r="X41">
        <f>+[1]resumen!X41</f>
        <v>0</v>
      </c>
      <c r="Y41">
        <f>+[1]resumen!Y41</f>
        <v>0</v>
      </c>
      <c r="Z41">
        <f>+[1]resumen!Z41</f>
        <v>0</v>
      </c>
      <c r="AA41">
        <f>+[1]resumen!AA41</f>
        <v>0</v>
      </c>
      <c r="AB41">
        <f>+[1]resumen!AB41</f>
        <v>0</v>
      </c>
      <c r="AC41">
        <f>+[1]resumen!AC41</f>
        <v>0</v>
      </c>
      <c r="AD41">
        <f>+[1]resumen!AD41</f>
        <v>0</v>
      </c>
      <c r="AE41">
        <f>+[1]resumen!AE41</f>
        <v>0</v>
      </c>
      <c r="AF41">
        <f>+[1]resumen!AF41</f>
        <v>0</v>
      </c>
      <c r="AG41">
        <f>+[1]resumen!AG41</f>
        <v>0</v>
      </c>
      <c r="AH41">
        <f>+[1]resumen!AH41</f>
        <v>0</v>
      </c>
      <c r="AI41">
        <f>+[1]resumen!AI41</f>
        <v>0</v>
      </c>
      <c r="AJ41">
        <f>+[1]resumen!AJ41</f>
        <v>0</v>
      </c>
      <c r="AK41">
        <f>+[1]resumen!AK41</f>
        <v>0</v>
      </c>
      <c r="AL41">
        <f>+[1]resumen!AL41</f>
        <v>0</v>
      </c>
      <c r="AM41">
        <f>+[1]resumen!AM41</f>
        <v>0</v>
      </c>
      <c r="AN41">
        <f>+[1]resumen!AN41</f>
        <v>0</v>
      </c>
      <c r="AO41">
        <f>+[1]resumen!AO41</f>
        <v>0</v>
      </c>
      <c r="AP41">
        <f>+[1]resumen!AP41</f>
        <v>0</v>
      </c>
      <c r="AQ41">
        <f>+[1]resumen!AQ41</f>
        <v>0</v>
      </c>
      <c r="AR41">
        <f>+[1]resumen!AR41</f>
        <v>0</v>
      </c>
      <c r="AS41">
        <f>+[1]resumen!AS41</f>
        <v>0</v>
      </c>
      <c r="AT41">
        <f>+[1]resumen!AT41</f>
        <v>0</v>
      </c>
      <c r="AU41">
        <f>+[1]resumen!AU41</f>
        <v>0</v>
      </c>
      <c r="AV41">
        <f>+[1]resumen!AV41</f>
        <v>0</v>
      </c>
      <c r="AW41">
        <f>+[1]resumen!AW41</f>
        <v>0</v>
      </c>
      <c r="AX41">
        <f>+[1]resumen!AX41</f>
        <v>0</v>
      </c>
      <c r="AY41">
        <f>+[1]resumen!AY41</f>
        <v>0</v>
      </c>
      <c r="AZ41">
        <f>+[1]resumen!AZ41</f>
        <v>0</v>
      </c>
      <c r="BA41">
        <f>+[1]resumen!BA41</f>
        <v>0</v>
      </c>
      <c r="BB41">
        <f>+[1]resumen!BB41</f>
        <v>0</v>
      </c>
      <c r="BC41">
        <f>+[1]resumen!BC41</f>
        <v>0</v>
      </c>
      <c r="BD41">
        <f>+[1]resumen!BD41</f>
        <v>0</v>
      </c>
      <c r="BE41">
        <f>+[1]resumen!BE41</f>
        <v>0</v>
      </c>
      <c r="BF41">
        <f>+[1]resumen!BF41</f>
        <v>0</v>
      </c>
      <c r="BG41">
        <f>+[1]resumen!BG41</f>
        <v>0</v>
      </c>
      <c r="BH41">
        <f>+[1]resumen!BH41</f>
        <v>0</v>
      </c>
      <c r="BI41">
        <f>+[1]resumen!BI41</f>
        <v>0</v>
      </c>
      <c r="BJ41">
        <f>+[1]resumen!BJ41</f>
        <v>0</v>
      </c>
      <c r="BK41">
        <f>+[1]resumen!BK41</f>
        <v>0</v>
      </c>
      <c r="BL41">
        <f>+[1]resumen!BL41</f>
        <v>0</v>
      </c>
      <c r="BM41">
        <f>+[1]resumen!BM41</f>
        <v>0</v>
      </c>
      <c r="BN41">
        <f>+[1]resumen!BN41</f>
        <v>0</v>
      </c>
      <c r="BO41">
        <f>+[1]resumen!BO41</f>
        <v>0</v>
      </c>
      <c r="BP41">
        <f>+[1]resumen!BP41</f>
        <v>0</v>
      </c>
      <c r="BQ41">
        <f>+[1]resumen!BQ41</f>
        <v>0</v>
      </c>
      <c r="BR41">
        <f>+[1]resumen!BR41</f>
        <v>0</v>
      </c>
      <c r="BS41">
        <f>+[1]resumen!BS41</f>
        <v>0</v>
      </c>
      <c r="BT41">
        <f>+[1]resumen!BT41</f>
        <v>0</v>
      </c>
      <c r="BU41">
        <f>+[1]resumen!BU41</f>
        <v>0</v>
      </c>
      <c r="BV41">
        <f>+[1]resumen!BV41</f>
        <v>0</v>
      </c>
      <c r="BW41">
        <f>+[1]resumen!BW41</f>
        <v>0</v>
      </c>
      <c r="BX41">
        <f>+[1]resumen!BX41</f>
        <v>0</v>
      </c>
      <c r="BY41">
        <f>+[1]resumen!BY41</f>
        <v>0</v>
      </c>
      <c r="BZ41">
        <f>+[1]resumen!BZ41</f>
        <v>0</v>
      </c>
      <c r="CA41">
        <f>+[1]resumen!CA41</f>
        <v>0</v>
      </c>
      <c r="CB41">
        <f>+[1]resumen!CB41</f>
        <v>0</v>
      </c>
      <c r="CC41">
        <f>+[1]resumen!CC41</f>
        <v>0</v>
      </c>
      <c r="CD41">
        <f>+[1]resumen!CD41</f>
        <v>0</v>
      </c>
      <c r="CE41">
        <f>+[1]resumen!CE41</f>
        <v>0</v>
      </c>
      <c r="CF41">
        <f>+[1]resumen!CF41</f>
        <v>0</v>
      </c>
      <c r="CG41">
        <f>+[1]resumen!CG41</f>
        <v>0</v>
      </c>
      <c r="CH41">
        <f>+[1]resumen!CH41</f>
        <v>0</v>
      </c>
      <c r="CI41">
        <f>+[1]resumen!CI41</f>
        <v>0</v>
      </c>
      <c r="CJ41">
        <f>+[1]resumen!CJ41</f>
        <v>0</v>
      </c>
      <c r="CK41">
        <f>+[1]resumen!CK41</f>
        <v>0</v>
      </c>
      <c r="CL41">
        <f>+[1]resumen!CL41</f>
        <v>0</v>
      </c>
      <c r="CM41">
        <f>+[1]resumen!CM41</f>
        <v>0</v>
      </c>
      <c r="CN41">
        <f>+[1]resumen!CN41</f>
        <v>0</v>
      </c>
      <c r="CO41">
        <f>+[1]resumen!CO41</f>
        <v>0</v>
      </c>
      <c r="CP41">
        <f>+[1]resumen!CP41</f>
        <v>0</v>
      </c>
      <c r="CQ41">
        <f>+[1]resumen!CQ41</f>
        <v>0</v>
      </c>
      <c r="CR41">
        <f>+[1]resumen!CR41</f>
        <v>0</v>
      </c>
      <c r="CS41">
        <f>+[1]resumen!CS41</f>
        <v>0</v>
      </c>
      <c r="CT41">
        <f>+[1]resumen!CT41</f>
        <v>0</v>
      </c>
      <c r="CU41">
        <f>+[1]resumen!CU41</f>
        <v>0</v>
      </c>
      <c r="CV41">
        <f>+[1]resumen!CV41</f>
        <v>0</v>
      </c>
      <c r="CW41">
        <f>+[1]resumen!CW41</f>
        <v>0</v>
      </c>
      <c r="CX41">
        <f>+[1]resumen!CX41</f>
        <v>0</v>
      </c>
      <c r="CY41">
        <f>+[1]resumen!CY41</f>
        <v>0</v>
      </c>
      <c r="CZ41">
        <f>+[1]resumen!CZ41</f>
        <v>0</v>
      </c>
      <c r="DA41">
        <f>+[1]resumen!DA41</f>
        <v>0</v>
      </c>
      <c r="DB41">
        <f>+[1]resumen!DB41</f>
        <v>0</v>
      </c>
      <c r="DC41">
        <f>+[1]resumen!DC41</f>
        <v>0</v>
      </c>
      <c r="DD41">
        <f>+[1]resumen!DD41</f>
        <v>0</v>
      </c>
      <c r="DE41">
        <f>+[1]resumen!DE41</f>
        <v>0</v>
      </c>
      <c r="DF41">
        <f>+[1]resumen!DF41</f>
        <v>0</v>
      </c>
      <c r="DG41">
        <f>+[1]resumen!DG41</f>
        <v>0</v>
      </c>
      <c r="DH41">
        <f>+[1]resumen!DH41</f>
        <v>0</v>
      </c>
      <c r="DI41">
        <f>+[1]resumen!DI41</f>
        <v>0</v>
      </c>
      <c r="DJ41">
        <f>+[1]resumen!DJ41</f>
        <v>0</v>
      </c>
      <c r="DK41">
        <f>+[1]resumen!DK41</f>
        <v>0</v>
      </c>
      <c r="DL41">
        <f>+[1]resumen!DL41</f>
        <v>0</v>
      </c>
      <c r="DM41">
        <f>+[1]resumen!DM41</f>
        <v>0</v>
      </c>
      <c r="DN41">
        <f>+[1]resumen!DN41</f>
        <v>0</v>
      </c>
      <c r="DO41">
        <f>+[1]resumen!DO41</f>
        <v>0</v>
      </c>
      <c r="DP41">
        <f>+[1]resumen!DP41</f>
        <v>0</v>
      </c>
      <c r="DQ41">
        <f>+[1]resumen!DQ41</f>
        <v>0</v>
      </c>
      <c r="DR41">
        <f>+[1]resumen!DR41</f>
        <v>0</v>
      </c>
      <c r="DS41">
        <f>+[1]resumen!DS41</f>
        <v>0</v>
      </c>
      <c r="DT41">
        <f>+[1]resumen!DT41</f>
        <v>0</v>
      </c>
      <c r="DU41">
        <f>+[1]resumen!DU41</f>
        <v>0</v>
      </c>
      <c r="DV41">
        <f>+[1]resumen!DV41</f>
        <v>0</v>
      </c>
      <c r="DW41">
        <f>+[1]resumen!DW41</f>
        <v>0</v>
      </c>
      <c r="DX41">
        <f>+[1]resumen!DX41</f>
        <v>0</v>
      </c>
      <c r="DY41">
        <f>+[1]resumen!DY41</f>
        <v>0</v>
      </c>
      <c r="DZ41">
        <f>+[1]resumen!DZ41</f>
        <v>0</v>
      </c>
      <c r="EA41">
        <f>+[1]resumen!EA41</f>
        <v>0</v>
      </c>
      <c r="EB41">
        <f>+[1]resumen!EB41</f>
        <v>0</v>
      </c>
      <c r="EC41">
        <f>+[1]resumen!EC41</f>
        <v>0</v>
      </c>
      <c r="ED41">
        <f>+[1]resumen!ED41</f>
        <v>0</v>
      </c>
      <c r="EE41">
        <f>+[1]resumen!EE41</f>
        <v>0</v>
      </c>
      <c r="EF41">
        <f>+[1]resumen!EF41</f>
        <v>0</v>
      </c>
      <c r="EG41">
        <f>+[1]resumen!EG41</f>
        <v>0</v>
      </c>
      <c r="EH41">
        <f>+[1]resumen!EH41</f>
        <v>0</v>
      </c>
      <c r="EI41">
        <f>+[1]resumen!EI41</f>
        <v>0</v>
      </c>
      <c r="EJ41">
        <f>+[1]resumen!EJ41</f>
        <v>0</v>
      </c>
      <c r="EK41">
        <f>+[1]resumen!EK41</f>
        <v>0</v>
      </c>
      <c r="EL41">
        <f>+[1]resumen!EL41</f>
        <v>0</v>
      </c>
      <c r="EM41">
        <f>+[1]resumen!EM41</f>
        <v>0</v>
      </c>
      <c r="EN41">
        <f>+[1]resumen!EN41</f>
        <v>0</v>
      </c>
      <c r="EO41">
        <f>+[1]resumen!EO41</f>
        <v>0</v>
      </c>
      <c r="EP41">
        <f>+[1]resumen!EP41</f>
        <v>0</v>
      </c>
      <c r="EQ41">
        <f>+[1]resumen!EQ41</f>
        <v>0</v>
      </c>
      <c r="ER41">
        <f>+[1]resumen!ER41</f>
        <v>0</v>
      </c>
      <c r="ES41">
        <f>+[1]resumen!ES41</f>
        <v>0</v>
      </c>
      <c r="ET41">
        <f>+[1]resumen!ET41</f>
        <v>0</v>
      </c>
      <c r="EU41">
        <f>+[1]resumen!EU41</f>
        <v>0</v>
      </c>
      <c r="EV41">
        <f>+[1]resumen!EV41</f>
        <v>0</v>
      </c>
      <c r="EW41">
        <f>+[1]resumen!EW41</f>
        <v>0</v>
      </c>
      <c r="EX41">
        <f>+[1]resumen!EX41</f>
        <v>0</v>
      </c>
      <c r="EY41">
        <f>+[1]resumen!EY41</f>
        <v>0</v>
      </c>
      <c r="EZ41">
        <f>+[1]resumen!EZ41</f>
        <v>0</v>
      </c>
      <c r="FA41">
        <f>+[1]resumen!FA41</f>
        <v>0</v>
      </c>
      <c r="FB41">
        <f>+[1]resumen!FB41</f>
        <v>0</v>
      </c>
      <c r="FC41">
        <f>+[1]resumen!FC41</f>
        <v>0</v>
      </c>
      <c r="FD41">
        <f>+[1]resumen!FD41</f>
        <v>0</v>
      </c>
      <c r="FE41">
        <f>+[1]resumen!FE41</f>
        <v>0</v>
      </c>
      <c r="FF41">
        <f>+[1]resumen!FF41</f>
        <v>0</v>
      </c>
      <c r="FG41">
        <f>+[1]resumen!FG41</f>
        <v>0</v>
      </c>
      <c r="FH41">
        <f>+[1]resumen!FH41</f>
        <v>0</v>
      </c>
      <c r="FI41">
        <f>+[1]resumen!FI41</f>
        <v>0</v>
      </c>
      <c r="FJ41">
        <f>+[1]resumen!FJ41</f>
        <v>0</v>
      </c>
      <c r="FK41">
        <f>+[1]resumen!FK41</f>
        <v>0</v>
      </c>
      <c r="FL41">
        <f>+[1]resumen!FL41</f>
        <v>0</v>
      </c>
      <c r="FM41">
        <f>+[1]resumen!FM41</f>
        <v>0</v>
      </c>
      <c r="FN41">
        <f>+[1]resumen!FN41</f>
        <v>0</v>
      </c>
      <c r="FO41">
        <f>+[1]resumen!FO41</f>
        <v>0</v>
      </c>
      <c r="FP41">
        <f>+[1]resumen!FP41</f>
        <v>0</v>
      </c>
      <c r="FQ41">
        <f>+[1]resumen!FQ41</f>
        <v>0</v>
      </c>
      <c r="FR41">
        <f>+[1]resumen!FR41</f>
        <v>0</v>
      </c>
      <c r="FS41">
        <f>+[1]resumen!FS41</f>
        <v>0</v>
      </c>
      <c r="FT41">
        <f>+[1]resumen!FT41</f>
        <v>0</v>
      </c>
      <c r="FU41">
        <f>+[1]resumen!FU41</f>
        <v>0</v>
      </c>
      <c r="FV41">
        <f>+[1]resumen!FV41</f>
        <v>0</v>
      </c>
      <c r="FW41">
        <f>+[1]resumen!FW41</f>
        <v>0</v>
      </c>
      <c r="FX41">
        <f>+[1]resumen!FX41</f>
        <v>0</v>
      </c>
      <c r="FY41">
        <f>+[1]resumen!FY41</f>
        <v>0</v>
      </c>
      <c r="FZ41">
        <f>+[1]resumen!FZ41</f>
        <v>0</v>
      </c>
      <c r="GA41">
        <f>+[1]resumen!GA41</f>
        <v>0</v>
      </c>
      <c r="GB41">
        <f>+[1]resumen!GB41</f>
        <v>0</v>
      </c>
      <c r="GC41">
        <f>+[1]resumen!GC41</f>
        <v>0</v>
      </c>
      <c r="GD41">
        <f>+[1]resumen!GD41</f>
        <v>0</v>
      </c>
      <c r="GE41">
        <f>+[1]resumen!GE41</f>
        <v>0</v>
      </c>
      <c r="GF41">
        <f>+[1]resumen!GF41</f>
        <v>0</v>
      </c>
      <c r="GG41">
        <f>+[1]resumen!GG41</f>
        <v>0</v>
      </c>
      <c r="GH41">
        <f>+[1]resumen!GH41</f>
        <v>0</v>
      </c>
      <c r="GI41">
        <f>+[1]resumen!GI41</f>
        <v>0</v>
      </c>
      <c r="GJ41">
        <f>+[1]resumen!GJ41</f>
        <v>0</v>
      </c>
      <c r="GK41">
        <f>+[1]resumen!GK41</f>
        <v>0</v>
      </c>
      <c r="GL41">
        <f>+[1]resumen!GL41</f>
        <v>0</v>
      </c>
      <c r="GM41">
        <f>+[1]resumen!GM41</f>
        <v>0</v>
      </c>
      <c r="GN41">
        <f>+[1]resumen!GN41</f>
        <v>0</v>
      </c>
      <c r="GO41">
        <f>+[1]resumen!GO41</f>
        <v>0</v>
      </c>
      <c r="GP41">
        <f>+[1]resumen!GP41</f>
        <v>0</v>
      </c>
      <c r="GQ41">
        <f>+[1]resumen!GQ41</f>
        <v>0</v>
      </c>
      <c r="GR41">
        <f>+[1]resumen!GR41</f>
        <v>0</v>
      </c>
      <c r="GS41">
        <f>+[1]resumen!GS41</f>
        <v>0</v>
      </c>
      <c r="GT41">
        <f>+[1]resumen!GT41</f>
        <v>0</v>
      </c>
      <c r="GU41">
        <f>+[1]resumen!GU41</f>
        <v>0</v>
      </c>
      <c r="GV41">
        <f>+[1]resumen!GV41</f>
        <v>0</v>
      </c>
      <c r="GW41">
        <f>+[1]resumen!GW41</f>
        <v>0</v>
      </c>
      <c r="GX41">
        <f>+[1]resumen!GX41</f>
        <v>0</v>
      </c>
      <c r="GY41" s="19">
        <f>+[1]resumen!GY41</f>
        <v>143</v>
      </c>
    </row>
    <row r="42" spans="1:207" x14ac:dyDescent="0.3">
      <c r="A42" t="s">
        <v>73</v>
      </c>
      <c r="B42">
        <f>+[1]resumen!B42</f>
        <v>0</v>
      </c>
      <c r="C42">
        <f>+[1]resumen!C42</f>
        <v>0</v>
      </c>
      <c r="D42">
        <f>+[1]resumen!D42</f>
        <v>0</v>
      </c>
      <c r="E42">
        <f>+[1]resumen!E42</f>
        <v>0</v>
      </c>
      <c r="F42">
        <f>+[1]resumen!F42</f>
        <v>0</v>
      </c>
      <c r="G42">
        <f>+[1]resumen!G42</f>
        <v>0</v>
      </c>
      <c r="H42">
        <f>+[1]resumen!H42</f>
        <v>0</v>
      </c>
      <c r="I42">
        <f>+[1]resumen!I42</f>
        <v>26</v>
      </c>
      <c r="J42">
        <f>+[1]resumen!J42</f>
        <v>0</v>
      </c>
      <c r="K42">
        <f>+[1]resumen!K42</f>
        <v>0</v>
      </c>
      <c r="L42">
        <f>+[1]resumen!L42</f>
        <v>120</v>
      </c>
      <c r="M42">
        <f>+[1]resumen!M42</f>
        <v>0</v>
      </c>
      <c r="N42">
        <f>+[1]resumen!N42</f>
        <v>0</v>
      </c>
      <c r="O42">
        <f>+[1]resumen!O42</f>
        <v>0</v>
      </c>
      <c r="P42">
        <f>+[1]resumen!P42</f>
        <v>0</v>
      </c>
      <c r="Q42">
        <f>+[1]resumen!Q42</f>
        <v>0</v>
      </c>
      <c r="R42">
        <f>+[1]resumen!R42</f>
        <v>0</v>
      </c>
      <c r="S42">
        <f>+[1]resumen!S42</f>
        <v>0</v>
      </c>
      <c r="T42">
        <f>+[1]resumen!T42</f>
        <v>0</v>
      </c>
      <c r="U42">
        <f>+[1]resumen!U42</f>
        <v>0</v>
      </c>
      <c r="V42">
        <f>+[1]resumen!V42</f>
        <v>0</v>
      </c>
      <c r="W42">
        <f>+[1]resumen!W42</f>
        <v>0</v>
      </c>
      <c r="X42">
        <f>+[1]resumen!X42</f>
        <v>0</v>
      </c>
      <c r="Y42">
        <f>+[1]resumen!Y42</f>
        <v>0</v>
      </c>
      <c r="Z42">
        <f>+[1]resumen!Z42</f>
        <v>0</v>
      </c>
      <c r="AA42">
        <f>+[1]resumen!AA42</f>
        <v>0</v>
      </c>
      <c r="AB42">
        <f>+[1]resumen!AB42</f>
        <v>0</v>
      </c>
      <c r="AC42">
        <f>+[1]resumen!AC42</f>
        <v>0</v>
      </c>
      <c r="AD42">
        <f>+[1]resumen!AD42</f>
        <v>0</v>
      </c>
      <c r="AE42">
        <f>+[1]resumen!AE42</f>
        <v>0</v>
      </c>
      <c r="AF42">
        <f>+[1]resumen!AF42</f>
        <v>0</v>
      </c>
      <c r="AG42">
        <f>+[1]resumen!AG42</f>
        <v>0</v>
      </c>
      <c r="AH42">
        <f>+[1]resumen!AH42</f>
        <v>0</v>
      </c>
      <c r="AI42">
        <f>+[1]resumen!AI42</f>
        <v>0</v>
      </c>
      <c r="AJ42">
        <f>+[1]resumen!AJ42</f>
        <v>0</v>
      </c>
      <c r="AK42">
        <f>+[1]resumen!AK42</f>
        <v>0</v>
      </c>
      <c r="AL42">
        <f>+[1]resumen!AL42</f>
        <v>0</v>
      </c>
      <c r="AM42">
        <f>+[1]resumen!AM42</f>
        <v>0</v>
      </c>
      <c r="AN42">
        <f>+[1]resumen!AN42</f>
        <v>0</v>
      </c>
      <c r="AO42">
        <f>+[1]resumen!AO42</f>
        <v>0</v>
      </c>
      <c r="AP42">
        <f>+[1]resumen!AP42</f>
        <v>0</v>
      </c>
      <c r="AQ42">
        <f>+[1]resumen!AQ42</f>
        <v>0</v>
      </c>
      <c r="AR42">
        <f>+[1]resumen!AR42</f>
        <v>0</v>
      </c>
      <c r="AS42">
        <f>+[1]resumen!AS42</f>
        <v>0</v>
      </c>
      <c r="AT42">
        <f>+[1]resumen!AT42</f>
        <v>0</v>
      </c>
      <c r="AU42">
        <f>+[1]resumen!AU42</f>
        <v>0</v>
      </c>
      <c r="AV42">
        <f>+[1]resumen!AV42</f>
        <v>0</v>
      </c>
      <c r="AW42">
        <f>+[1]resumen!AW42</f>
        <v>0</v>
      </c>
      <c r="AX42">
        <f>+[1]resumen!AX42</f>
        <v>0</v>
      </c>
      <c r="AY42">
        <f>+[1]resumen!AY42</f>
        <v>0</v>
      </c>
      <c r="AZ42">
        <f>+[1]resumen!AZ42</f>
        <v>0</v>
      </c>
      <c r="BA42">
        <f>+[1]resumen!BA42</f>
        <v>0</v>
      </c>
      <c r="BB42">
        <f>+[1]resumen!BB42</f>
        <v>0</v>
      </c>
      <c r="BC42">
        <f>+[1]resumen!BC42</f>
        <v>0</v>
      </c>
      <c r="BD42">
        <f>+[1]resumen!BD42</f>
        <v>0</v>
      </c>
      <c r="BE42">
        <f>+[1]resumen!BE42</f>
        <v>0</v>
      </c>
      <c r="BF42">
        <f>+[1]resumen!BF42</f>
        <v>0</v>
      </c>
      <c r="BG42">
        <f>+[1]resumen!BG42</f>
        <v>0</v>
      </c>
      <c r="BH42">
        <f>+[1]resumen!BH42</f>
        <v>0</v>
      </c>
      <c r="BI42">
        <f>+[1]resumen!BI42</f>
        <v>0</v>
      </c>
      <c r="BJ42">
        <f>+[1]resumen!BJ42</f>
        <v>0</v>
      </c>
      <c r="BK42">
        <f>+[1]resumen!BK42</f>
        <v>0</v>
      </c>
      <c r="BL42">
        <f>+[1]resumen!BL42</f>
        <v>0</v>
      </c>
      <c r="BM42">
        <f>+[1]resumen!BM42</f>
        <v>0</v>
      </c>
      <c r="BN42">
        <f>+[1]resumen!BN42</f>
        <v>0</v>
      </c>
      <c r="BO42">
        <f>+[1]resumen!BO42</f>
        <v>0</v>
      </c>
      <c r="BP42">
        <f>+[1]resumen!BP42</f>
        <v>0</v>
      </c>
      <c r="BQ42">
        <f>+[1]resumen!BQ42</f>
        <v>0</v>
      </c>
      <c r="BR42">
        <f>+[1]resumen!BR42</f>
        <v>0</v>
      </c>
      <c r="BS42">
        <f>+[1]resumen!BS42</f>
        <v>0</v>
      </c>
      <c r="BT42">
        <f>+[1]resumen!BT42</f>
        <v>0</v>
      </c>
      <c r="BU42">
        <f>+[1]resumen!BU42</f>
        <v>0</v>
      </c>
      <c r="BV42">
        <f>+[1]resumen!BV42</f>
        <v>0</v>
      </c>
      <c r="BW42">
        <f>+[1]resumen!BW42</f>
        <v>0</v>
      </c>
      <c r="BX42">
        <f>+[1]resumen!BX42</f>
        <v>0</v>
      </c>
      <c r="BY42">
        <f>+[1]resumen!BY42</f>
        <v>0</v>
      </c>
      <c r="BZ42">
        <f>+[1]resumen!BZ42</f>
        <v>0</v>
      </c>
      <c r="CA42">
        <f>+[1]resumen!CA42</f>
        <v>0</v>
      </c>
      <c r="CB42">
        <f>+[1]resumen!CB42</f>
        <v>0</v>
      </c>
      <c r="CC42">
        <f>+[1]resumen!CC42</f>
        <v>0</v>
      </c>
      <c r="CD42">
        <f>+[1]resumen!CD42</f>
        <v>0</v>
      </c>
      <c r="CE42">
        <f>+[1]resumen!CE42</f>
        <v>0</v>
      </c>
      <c r="CF42">
        <f>+[1]resumen!CF42</f>
        <v>0</v>
      </c>
      <c r="CG42">
        <f>+[1]resumen!CG42</f>
        <v>0</v>
      </c>
      <c r="CH42">
        <f>+[1]resumen!CH42</f>
        <v>0</v>
      </c>
      <c r="CI42">
        <f>+[1]resumen!CI42</f>
        <v>0</v>
      </c>
      <c r="CJ42">
        <f>+[1]resumen!CJ42</f>
        <v>0</v>
      </c>
      <c r="CK42">
        <f>+[1]resumen!CK42</f>
        <v>0</v>
      </c>
      <c r="CL42">
        <f>+[1]resumen!CL42</f>
        <v>0</v>
      </c>
      <c r="CM42">
        <f>+[1]resumen!CM42</f>
        <v>0</v>
      </c>
      <c r="CN42">
        <f>+[1]resumen!CN42</f>
        <v>0</v>
      </c>
      <c r="CO42">
        <f>+[1]resumen!CO42</f>
        <v>0</v>
      </c>
      <c r="CP42">
        <f>+[1]resumen!CP42</f>
        <v>0</v>
      </c>
      <c r="CQ42">
        <f>+[1]resumen!CQ42</f>
        <v>0</v>
      </c>
      <c r="CR42">
        <f>+[1]resumen!CR42</f>
        <v>0</v>
      </c>
      <c r="CS42">
        <f>+[1]resumen!CS42</f>
        <v>0</v>
      </c>
      <c r="CT42">
        <f>+[1]resumen!CT42</f>
        <v>0</v>
      </c>
      <c r="CU42">
        <f>+[1]resumen!CU42</f>
        <v>0</v>
      </c>
      <c r="CV42">
        <f>+[1]resumen!CV42</f>
        <v>0</v>
      </c>
      <c r="CW42">
        <f>+[1]resumen!CW42</f>
        <v>0</v>
      </c>
      <c r="CX42">
        <f>+[1]resumen!CX42</f>
        <v>0</v>
      </c>
      <c r="CY42">
        <f>+[1]resumen!CY42</f>
        <v>0</v>
      </c>
      <c r="CZ42">
        <f>+[1]resumen!CZ42</f>
        <v>0</v>
      </c>
      <c r="DA42">
        <f>+[1]resumen!DA42</f>
        <v>0</v>
      </c>
      <c r="DB42">
        <f>+[1]resumen!DB42</f>
        <v>0</v>
      </c>
      <c r="DC42">
        <f>+[1]resumen!DC42</f>
        <v>0</v>
      </c>
      <c r="DD42">
        <f>+[1]resumen!DD42</f>
        <v>0</v>
      </c>
      <c r="DE42">
        <f>+[1]resumen!DE42</f>
        <v>0</v>
      </c>
      <c r="DF42">
        <f>+[1]resumen!DF42</f>
        <v>0</v>
      </c>
      <c r="DG42">
        <f>+[1]resumen!DG42</f>
        <v>0</v>
      </c>
      <c r="DH42">
        <f>+[1]resumen!DH42</f>
        <v>0</v>
      </c>
      <c r="DI42">
        <f>+[1]resumen!DI42</f>
        <v>0</v>
      </c>
      <c r="DJ42">
        <f>+[1]resumen!DJ42</f>
        <v>0</v>
      </c>
      <c r="DK42">
        <f>+[1]resumen!DK42</f>
        <v>0</v>
      </c>
      <c r="DL42">
        <f>+[1]resumen!DL42</f>
        <v>0</v>
      </c>
      <c r="DM42">
        <f>+[1]resumen!DM42</f>
        <v>0</v>
      </c>
      <c r="DN42">
        <f>+[1]resumen!DN42</f>
        <v>0</v>
      </c>
      <c r="DO42">
        <f>+[1]resumen!DO42</f>
        <v>0</v>
      </c>
      <c r="DP42">
        <f>+[1]resumen!DP42</f>
        <v>0</v>
      </c>
      <c r="DQ42">
        <f>+[1]resumen!DQ42</f>
        <v>0</v>
      </c>
      <c r="DR42">
        <f>+[1]resumen!DR42</f>
        <v>0</v>
      </c>
      <c r="DS42">
        <f>+[1]resumen!DS42</f>
        <v>0</v>
      </c>
      <c r="DT42">
        <f>+[1]resumen!DT42</f>
        <v>0</v>
      </c>
      <c r="DU42">
        <f>+[1]resumen!DU42</f>
        <v>0</v>
      </c>
      <c r="DV42">
        <f>+[1]resumen!DV42</f>
        <v>0</v>
      </c>
      <c r="DW42">
        <f>+[1]resumen!DW42</f>
        <v>0</v>
      </c>
      <c r="DX42">
        <f>+[1]resumen!DX42</f>
        <v>0</v>
      </c>
      <c r="DY42">
        <f>+[1]resumen!DY42</f>
        <v>0</v>
      </c>
      <c r="DZ42">
        <f>+[1]resumen!DZ42</f>
        <v>0</v>
      </c>
      <c r="EA42">
        <f>+[1]resumen!EA42</f>
        <v>0</v>
      </c>
      <c r="EB42">
        <f>+[1]resumen!EB42</f>
        <v>0</v>
      </c>
      <c r="EC42">
        <f>+[1]resumen!EC42</f>
        <v>0</v>
      </c>
      <c r="ED42">
        <f>+[1]resumen!ED42</f>
        <v>0</v>
      </c>
      <c r="EE42">
        <f>+[1]resumen!EE42</f>
        <v>0</v>
      </c>
      <c r="EF42">
        <f>+[1]resumen!EF42</f>
        <v>0</v>
      </c>
      <c r="EG42">
        <f>+[1]resumen!EG42</f>
        <v>0</v>
      </c>
      <c r="EH42">
        <f>+[1]resumen!EH42</f>
        <v>0</v>
      </c>
      <c r="EI42">
        <f>+[1]resumen!EI42</f>
        <v>0</v>
      </c>
      <c r="EJ42">
        <f>+[1]resumen!EJ42</f>
        <v>0</v>
      </c>
      <c r="EK42">
        <f>+[1]resumen!EK42</f>
        <v>0</v>
      </c>
      <c r="EL42">
        <f>+[1]resumen!EL42</f>
        <v>0</v>
      </c>
      <c r="EM42">
        <f>+[1]resumen!EM42</f>
        <v>0</v>
      </c>
      <c r="EN42">
        <f>+[1]resumen!EN42</f>
        <v>0</v>
      </c>
      <c r="EO42">
        <f>+[1]resumen!EO42</f>
        <v>0</v>
      </c>
      <c r="EP42">
        <f>+[1]resumen!EP42</f>
        <v>0</v>
      </c>
      <c r="EQ42">
        <f>+[1]resumen!EQ42</f>
        <v>0</v>
      </c>
      <c r="ER42">
        <f>+[1]resumen!ER42</f>
        <v>0</v>
      </c>
      <c r="ES42">
        <f>+[1]resumen!ES42</f>
        <v>0</v>
      </c>
      <c r="ET42">
        <f>+[1]resumen!ET42</f>
        <v>0</v>
      </c>
      <c r="EU42">
        <f>+[1]resumen!EU42</f>
        <v>0</v>
      </c>
      <c r="EV42">
        <f>+[1]resumen!EV42</f>
        <v>0</v>
      </c>
      <c r="EW42">
        <f>+[1]resumen!EW42</f>
        <v>0</v>
      </c>
      <c r="EX42">
        <f>+[1]resumen!EX42</f>
        <v>0</v>
      </c>
      <c r="EY42">
        <f>+[1]resumen!EY42</f>
        <v>0</v>
      </c>
      <c r="EZ42">
        <f>+[1]resumen!EZ42</f>
        <v>0</v>
      </c>
      <c r="FA42">
        <f>+[1]resumen!FA42</f>
        <v>0</v>
      </c>
      <c r="FB42">
        <f>+[1]resumen!FB42</f>
        <v>0</v>
      </c>
      <c r="FC42">
        <f>+[1]resumen!FC42</f>
        <v>0</v>
      </c>
      <c r="FD42">
        <f>+[1]resumen!FD42</f>
        <v>0</v>
      </c>
      <c r="FE42">
        <f>+[1]resumen!FE42</f>
        <v>0</v>
      </c>
      <c r="FF42">
        <f>+[1]resumen!FF42</f>
        <v>0</v>
      </c>
      <c r="FG42">
        <f>+[1]resumen!FG42</f>
        <v>0</v>
      </c>
      <c r="FH42">
        <f>+[1]resumen!FH42</f>
        <v>0</v>
      </c>
      <c r="FI42">
        <f>+[1]resumen!FI42</f>
        <v>0</v>
      </c>
      <c r="FJ42">
        <f>+[1]resumen!FJ42</f>
        <v>0</v>
      </c>
      <c r="FK42">
        <f>+[1]resumen!FK42</f>
        <v>0</v>
      </c>
      <c r="FL42">
        <f>+[1]resumen!FL42</f>
        <v>0</v>
      </c>
      <c r="FM42">
        <f>+[1]resumen!FM42</f>
        <v>0</v>
      </c>
      <c r="FN42">
        <f>+[1]resumen!FN42</f>
        <v>0</v>
      </c>
      <c r="FO42">
        <f>+[1]resumen!FO42</f>
        <v>0</v>
      </c>
      <c r="FP42">
        <f>+[1]resumen!FP42</f>
        <v>0</v>
      </c>
      <c r="FQ42">
        <f>+[1]resumen!FQ42</f>
        <v>0</v>
      </c>
      <c r="FR42">
        <f>+[1]resumen!FR42</f>
        <v>0</v>
      </c>
      <c r="FS42">
        <f>+[1]resumen!FS42</f>
        <v>0</v>
      </c>
      <c r="FT42">
        <f>+[1]resumen!FT42</f>
        <v>0</v>
      </c>
      <c r="FU42">
        <f>+[1]resumen!FU42</f>
        <v>0</v>
      </c>
      <c r="FV42">
        <f>+[1]resumen!FV42</f>
        <v>0</v>
      </c>
      <c r="FW42">
        <f>+[1]resumen!FW42</f>
        <v>0</v>
      </c>
      <c r="FX42">
        <f>+[1]resumen!FX42</f>
        <v>0</v>
      </c>
      <c r="FY42">
        <f>+[1]resumen!FY42</f>
        <v>0</v>
      </c>
      <c r="FZ42">
        <f>+[1]resumen!FZ42</f>
        <v>0</v>
      </c>
      <c r="GA42">
        <f>+[1]resumen!GA42</f>
        <v>0</v>
      </c>
      <c r="GB42">
        <f>+[1]resumen!GB42</f>
        <v>0</v>
      </c>
      <c r="GC42">
        <f>+[1]resumen!GC42</f>
        <v>0</v>
      </c>
      <c r="GD42">
        <f>+[1]resumen!GD42</f>
        <v>0</v>
      </c>
      <c r="GE42">
        <f>+[1]resumen!GE42</f>
        <v>0</v>
      </c>
      <c r="GF42">
        <f>+[1]resumen!GF42</f>
        <v>0</v>
      </c>
      <c r="GG42">
        <f>+[1]resumen!GG42</f>
        <v>0</v>
      </c>
      <c r="GH42">
        <f>+[1]resumen!GH42</f>
        <v>0</v>
      </c>
      <c r="GI42">
        <f>+[1]resumen!GI42</f>
        <v>0</v>
      </c>
      <c r="GJ42">
        <f>+[1]resumen!GJ42</f>
        <v>0</v>
      </c>
      <c r="GK42">
        <f>+[1]resumen!GK42</f>
        <v>0</v>
      </c>
      <c r="GL42">
        <f>+[1]resumen!GL42</f>
        <v>0</v>
      </c>
      <c r="GM42">
        <f>+[1]resumen!GM42</f>
        <v>0</v>
      </c>
      <c r="GN42">
        <f>+[1]resumen!GN42</f>
        <v>0</v>
      </c>
      <c r="GO42">
        <f>+[1]resumen!GO42</f>
        <v>0</v>
      </c>
      <c r="GP42">
        <f>+[1]resumen!GP42</f>
        <v>0</v>
      </c>
      <c r="GQ42">
        <f>+[1]resumen!GQ42</f>
        <v>0</v>
      </c>
      <c r="GR42">
        <f>+[1]resumen!GR42</f>
        <v>0</v>
      </c>
      <c r="GS42">
        <f>+[1]resumen!GS42</f>
        <v>0</v>
      </c>
      <c r="GT42">
        <f>+[1]resumen!GT42</f>
        <v>0</v>
      </c>
      <c r="GU42">
        <f>+[1]resumen!GU42</f>
        <v>0</v>
      </c>
      <c r="GV42">
        <f>+[1]resumen!GV42</f>
        <v>0</v>
      </c>
      <c r="GW42">
        <f>+[1]resumen!GW42</f>
        <v>0</v>
      </c>
      <c r="GX42">
        <f>+[1]resumen!GX42</f>
        <v>0</v>
      </c>
      <c r="GY42" s="19">
        <f>+[1]resumen!GY42</f>
        <v>146</v>
      </c>
    </row>
    <row r="43" spans="1:207" x14ac:dyDescent="0.3">
      <c r="A43" t="s">
        <v>74</v>
      </c>
      <c r="B43">
        <f>+[1]resumen!B43</f>
        <v>0</v>
      </c>
      <c r="C43">
        <f>+[1]resumen!C43</f>
        <v>0</v>
      </c>
      <c r="D43">
        <f>+[1]resumen!D43</f>
        <v>0</v>
      </c>
      <c r="E43">
        <f>+[1]resumen!E43</f>
        <v>0</v>
      </c>
      <c r="F43">
        <f>+[1]resumen!F43</f>
        <v>0</v>
      </c>
      <c r="G43">
        <f>+[1]resumen!G43</f>
        <v>0</v>
      </c>
      <c r="H43">
        <f>+[1]resumen!H43</f>
        <v>0</v>
      </c>
      <c r="I43">
        <f>+[1]resumen!I43</f>
        <v>0</v>
      </c>
      <c r="J43">
        <f>+[1]resumen!J43</f>
        <v>0</v>
      </c>
      <c r="K43">
        <f>+[1]resumen!K43</f>
        <v>0</v>
      </c>
      <c r="L43">
        <f>+[1]resumen!L43</f>
        <v>0</v>
      </c>
      <c r="M43">
        <f>+[1]resumen!M43</f>
        <v>0</v>
      </c>
      <c r="N43">
        <f>+[1]resumen!N43</f>
        <v>0</v>
      </c>
      <c r="O43">
        <f>+[1]resumen!O43</f>
        <v>0</v>
      </c>
      <c r="P43">
        <f>+[1]resumen!P43</f>
        <v>0</v>
      </c>
      <c r="Q43">
        <f>+[1]resumen!Q43</f>
        <v>0</v>
      </c>
      <c r="R43">
        <f>+[1]resumen!R43</f>
        <v>0</v>
      </c>
      <c r="S43">
        <f>+[1]resumen!S43</f>
        <v>0</v>
      </c>
      <c r="T43">
        <f>+[1]resumen!T43</f>
        <v>0</v>
      </c>
      <c r="U43">
        <f>+[1]resumen!U43</f>
        <v>0</v>
      </c>
      <c r="V43">
        <f>+[1]resumen!V43</f>
        <v>0</v>
      </c>
      <c r="W43">
        <f>+[1]resumen!W43</f>
        <v>0</v>
      </c>
      <c r="X43">
        <f>+[1]resumen!X43</f>
        <v>0</v>
      </c>
      <c r="Y43">
        <f>+[1]resumen!Y43</f>
        <v>0</v>
      </c>
      <c r="Z43">
        <f>+[1]resumen!Z43</f>
        <v>0</v>
      </c>
      <c r="AA43">
        <f>+[1]resumen!AA43</f>
        <v>0</v>
      </c>
      <c r="AB43">
        <f>+[1]resumen!AB43</f>
        <v>0</v>
      </c>
      <c r="AC43">
        <f>+[1]resumen!AC43</f>
        <v>0</v>
      </c>
      <c r="AD43">
        <f>+[1]resumen!AD43</f>
        <v>0</v>
      </c>
      <c r="AE43">
        <f>+[1]resumen!AE43</f>
        <v>0</v>
      </c>
      <c r="AF43">
        <f>+[1]resumen!AF43</f>
        <v>0</v>
      </c>
      <c r="AG43">
        <f>+[1]resumen!AG43</f>
        <v>0</v>
      </c>
      <c r="AH43">
        <f>+[1]resumen!AH43</f>
        <v>0</v>
      </c>
      <c r="AI43">
        <f>+[1]resumen!AI43</f>
        <v>0</v>
      </c>
      <c r="AJ43">
        <f>+[1]resumen!AJ43</f>
        <v>0</v>
      </c>
      <c r="AK43">
        <f>+[1]resumen!AK43</f>
        <v>0</v>
      </c>
      <c r="AL43">
        <f>+[1]resumen!AL43</f>
        <v>0</v>
      </c>
      <c r="AM43">
        <f>+[1]resumen!AM43</f>
        <v>0</v>
      </c>
      <c r="AN43">
        <f>+[1]resumen!AN43</f>
        <v>0</v>
      </c>
      <c r="AO43">
        <f>+[1]resumen!AO43</f>
        <v>0</v>
      </c>
      <c r="AP43">
        <f>+[1]resumen!AP43</f>
        <v>0</v>
      </c>
      <c r="AQ43">
        <f>+[1]resumen!AQ43</f>
        <v>0</v>
      </c>
      <c r="AR43">
        <f>+[1]resumen!AR43</f>
        <v>0</v>
      </c>
      <c r="AS43">
        <f>+[1]resumen!AS43</f>
        <v>0</v>
      </c>
      <c r="AT43">
        <f>+[1]resumen!AT43</f>
        <v>0</v>
      </c>
      <c r="AU43">
        <f>+[1]resumen!AU43</f>
        <v>0</v>
      </c>
      <c r="AV43">
        <f>+[1]resumen!AV43</f>
        <v>0</v>
      </c>
      <c r="AW43">
        <f>+[1]resumen!AW43</f>
        <v>0</v>
      </c>
      <c r="AX43">
        <f>+[1]resumen!AX43</f>
        <v>0</v>
      </c>
      <c r="AY43">
        <f>+[1]resumen!AY43</f>
        <v>0</v>
      </c>
      <c r="AZ43">
        <f>+[1]resumen!AZ43</f>
        <v>0</v>
      </c>
      <c r="BA43">
        <f>+[1]resumen!BA43</f>
        <v>0</v>
      </c>
      <c r="BB43">
        <f>+[1]resumen!BB43</f>
        <v>0</v>
      </c>
      <c r="BC43">
        <f>+[1]resumen!BC43</f>
        <v>0</v>
      </c>
      <c r="BD43">
        <f>+[1]resumen!BD43</f>
        <v>0</v>
      </c>
      <c r="BE43">
        <f>+[1]resumen!BE43</f>
        <v>0</v>
      </c>
      <c r="BF43">
        <f>+[1]resumen!BF43</f>
        <v>0</v>
      </c>
      <c r="BG43">
        <f>+[1]resumen!BG43</f>
        <v>0</v>
      </c>
      <c r="BH43">
        <f>+[1]resumen!BH43</f>
        <v>0</v>
      </c>
      <c r="BI43">
        <f>+[1]resumen!BI43</f>
        <v>0</v>
      </c>
      <c r="BJ43">
        <f>+[1]resumen!BJ43</f>
        <v>0</v>
      </c>
      <c r="BK43">
        <f>+[1]resumen!BK43</f>
        <v>0</v>
      </c>
      <c r="BL43">
        <f>+[1]resumen!BL43</f>
        <v>0</v>
      </c>
      <c r="BM43">
        <f>+[1]resumen!BM43</f>
        <v>0</v>
      </c>
      <c r="BN43">
        <f>+[1]resumen!BN43</f>
        <v>0</v>
      </c>
      <c r="BO43">
        <f>+[1]resumen!BO43</f>
        <v>0</v>
      </c>
      <c r="BP43">
        <f>+[1]resumen!BP43</f>
        <v>0</v>
      </c>
      <c r="BQ43">
        <f>+[1]resumen!BQ43</f>
        <v>0</v>
      </c>
      <c r="BR43">
        <f>+[1]resumen!BR43</f>
        <v>0</v>
      </c>
      <c r="BS43">
        <f>+[1]resumen!BS43</f>
        <v>0</v>
      </c>
      <c r="BT43">
        <f>+[1]resumen!BT43</f>
        <v>0</v>
      </c>
      <c r="BU43">
        <f>+[1]resumen!BU43</f>
        <v>0</v>
      </c>
      <c r="BV43">
        <f>+[1]resumen!BV43</f>
        <v>0</v>
      </c>
      <c r="BW43">
        <f>+[1]resumen!BW43</f>
        <v>0</v>
      </c>
      <c r="BX43">
        <f>+[1]resumen!BX43</f>
        <v>0</v>
      </c>
      <c r="BY43">
        <f>+[1]resumen!BY43</f>
        <v>0</v>
      </c>
      <c r="BZ43">
        <f>+[1]resumen!BZ43</f>
        <v>0</v>
      </c>
      <c r="CA43">
        <f>+[1]resumen!CA43</f>
        <v>0</v>
      </c>
      <c r="CB43">
        <f>+[1]resumen!CB43</f>
        <v>0</v>
      </c>
      <c r="CC43">
        <f>+[1]resumen!CC43</f>
        <v>0</v>
      </c>
      <c r="CD43">
        <f>+[1]resumen!CD43</f>
        <v>0</v>
      </c>
      <c r="CE43">
        <f>+[1]resumen!CE43</f>
        <v>0</v>
      </c>
      <c r="CF43">
        <f>+[1]resumen!CF43</f>
        <v>0</v>
      </c>
      <c r="CG43">
        <f>+[1]resumen!CG43</f>
        <v>0</v>
      </c>
      <c r="CH43">
        <f>+[1]resumen!CH43</f>
        <v>0</v>
      </c>
      <c r="CI43">
        <f>+[1]resumen!CI43</f>
        <v>0</v>
      </c>
      <c r="CJ43">
        <f>+[1]resumen!CJ43</f>
        <v>0</v>
      </c>
      <c r="CK43">
        <f>+[1]resumen!CK43</f>
        <v>0</v>
      </c>
      <c r="CL43">
        <f>+[1]resumen!CL43</f>
        <v>0</v>
      </c>
      <c r="CM43">
        <f>+[1]resumen!CM43</f>
        <v>0</v>
      </c>
      <c r="CN43">
        <f>+[1]resumen!CN43</f>
        <v>0</v>
      </c>
      <c r="CO43">
        <f>+[1]resumen!CO43</f>
        <v>0</v>
      </c>
      <c r="CP43">
        <f>+[1]resumen!CP43</f>
        <v>0</v>
      </c>
      <c r="CQ43">
        <f>+[1]resumen!CQ43</f>
        <v>0</v>
      </c>
      <c r="CR43">
        <f>+[1]resumen!CR43</f>
        <v>0</v>
      </c>
      <c r="CS43">
        <f>+[1]resumen!CS43</f>
        <v>0</v>
      </c>
      <c r="CT43">
        <f>+[1]resumen!CT43</f>
        <v>0</v>
      </c>
      <c r="CU43">
        <f>+[1]resumen!CU43</f>
        <v>0</v>
      </c>
      <c r="CV43">
        <f>+[1]resumen!CV43</f>
        <v>0</v>
      </c>
      <c r="CW43">
        <f>+[1]resumen!CW43</f>
        <v>0</v>
      </c>
      <c r="CX43">
        <f>+[1]resumen!CX43</f>
        <v>0</v>
      </c>
      <c r="CY43">
        <f>+[1]resumen!CY43</f>
        <v>0</v>
      </c>
      <c r="CZ43">
        <f>+[1]resumen!CZ43</f>
        <v>0</v>
      </c>
      <c r="DA43">
        <f>+[1]resumen!DA43</f>
        <v>0</v>
      </c>
      <c r="DB43">
        <f>+[1]resumen!DB43</f>
        <v>0</v>
      </c>
      <c r="DC43">
        <f>+[1]resumen!DC43</f>
        <v>0</v>
      </c>
      <c r="DD43">
        <f>+[1]resumen!DD43</f>
        <v>0</v>
      </c>
      <c r="DE43">
        <f>+[1]resumen!DE43</f>
        <v>0</v>
      </c>
      <c r="DF43">
        <f>+[1]resumen!DF43</f>
        <v>0</v>
      </c>
      <c r="DG43">
        <f>+[1]resumen!DG43</f>
        <v>0</v>
      </c>
      <c r="DH43">
        <f>+[1]resumen!DH43</f>
        <v>0</v>
      </c>
      <c r="DI43">
        <f>+[1]resumen!DI43</f>
        <v>0</v>
      </c>
      <c r="DJ43">
        <f>+[1]resumen!DJ43</f>
        <v>0</v>
      </c>
      <c r="DK43">
        <f>+[1]resumen!DK43</f>
        <v>0</v>
      </c>
      <c r="DL43">
        <f>+[1]resumen!DL43</f>
        <v>0</v>
      </c>
      <c r="DM43">
        <f>+[1]resumen!DM43</f>
        <v>0</v>
      </c>
      <c r="DN43">
        <f>+[1]resumen!DN43</f>
        <v>0</v>
      </c>
      <c r="DO43">
        <f>+[1]resumen!DO43</f>
        <v>0</v>
      </c>
      <c r="DP43">
        <f>+[1]resumen!DP43</f>
        <v>0</v>
      </c>
      <c r="DQ43">
        <f>+[1]resumen!DQ43</f>
        <v>0</v>
      </c>
      <c r="DR43">
        <f>+[1]resumen!DR43</f>
        <v>0</v>
      </c>
      <c r="DS43">
        <f>+[1]resumen!DS43</f>
        <v>0</v>
      </c>
      <c r="DT43">
        <f>+[1]resumen!DT43</f>
        <v>0</v>
      </c>
      <c r="DU43">
        <f>+[1]resumen!DU43</f>
        <v>0</v>
      </c>
      <c r="DV43">
        <f>+[1]resumen!DV43</f>
        <v>0</v>
      </c>
      <c r="DW43">
        <f>+[1]resumen!DW43</f>
        <v>0</v>
      </c>
      <c r="DX43">
        <f>+[1]resumen!DX43</f>
        <v>0</v>
      </c>
      <c r="DY43">
        <f>+[1]resumen!DY43</f>
        <v>0</v>
      </c>
      <c r="DZ43">
        <f>+[1]resumen!DZ43</f>
        <v>0</v>
      </c>
      <c r="EA43">
        <f>+[1]resumen!EA43</f>
        <v>0</v>
      </c>
      <c r="EB43">
        <f>+[1]resumen!EB43</f>
        <v>0</v>
      </c>
      <c r="EC43">
        <f>+[1]resumen!EC43</f>
        <v>0</v>
      </c>
      <c r="ED43">
        <f>+[1]resumen!ED43</f>
        <v>0</v>
      </c>
      <c r="EE43">
        <f>+[1]resumen!EE43</f>
        <v>0</v>
      </c>
      <c r="EF43">
        <f>+[1]resumen!EF43</f>
        <v>0</v>
      </c>
      <c r="EG43">
        <f>+[1]resumen!EG43</f>
        <v>0</v>
      </c>
      <c r="EH43">
        <f>+[1]resumen!EH43</f>
        <v>0</v>
      </c>
      <c r="EI43">
        <f>+[1]resumen!EI43</f>
        <v>0</v>
      </c>
      <c r="EJ43">
        <f>+[1]resumen!EJ43</f>
        <v>0</v>
      </c>
      <c r="EK43">
        <f>+[1]resumen!EK43</f>
        <v>0</v>
      </c>
      <c r="EL43">
        <f>+[1]resumen!EL43</f>
        <v>0</v>
      </c>
      <c r="EM43">
        <f>+[1]resumen!EM43</f>
        <v>0</v>
      </c>
      <c r="EN43">
        <f>+[1]resumen!EN43</f>
        <v>0</v>
      </c>
      <c r="EO43">
        <f>+[1]resumen!EO43</f>
        <v>0</v>
      </c>
      <c r="EP43">
        <f>+[1]resumen!EP43</f>
        <v>0</v>
      </c>
      <c r="EQ43">
        <f>+[1]resumen!EQ43</f>
        <v>0</v>
      </c>
      <c r="ER43">
        <f>+[1]resumen!ER43</f>
        <v>0</v>
      </c>
      <c r="ES43">
        <f>+[1]resumen!ES43</f>
        <v>0</v>
      </c>
      <c r="ET43">
        <f>+[1]resumen!ET43</f>
        <v>0</v>
      </c>
      <c r="EU43">
        <f>+[1]resumen!EU43</f>
        <v>0</v>
      </c>
      <c r="EV43">
        <f>+[1]resumen!EV43</f>
        <v>0</v>
      </c>
      <c r="EW43">
        <f>+[1]resumen!EW43</f>
        <v>0</v>
      </c>
      <c r="EX43">
        <f>+[1]resumen!EX43</f>
        <v>0</v>
      </c>
      <c r="EY43">
        <f>+[1]resumen!EY43</f>
        <v>0</v>
      </c>
      <c r="EZ43">
        <f>+[1]resumen!EZ43</f>
        <v>0</v>
      </c>
      <c r="FA43">
        <f>+[1]resumen!FA43</f>
        <v>0</v>
      </c>
      <c r="FB43">
        <f>+[1]resumen!FB43</f>
        <v>0</v>
      </c>
      <c r="FC43">
        <f>+[1]resumen!FC43</f>
        <v>0</v>
      </c>
      <c r="FD43">
        <f>+[1]resumen!FD43</f>
        <v>0</v>
      </c>
      <c r="FE43">
        <f>+[1]resumen!FE43</f>
        <v>0</v>
      </c>
      <c r="FF43">
        <f>+[1]resumen!FF43</f>
        <v>0</v>
      </c>
      <c r="FG43">
        <f>+[1]resumen!FG43</f>
        <v>0</v>
      </c>
      <c r="FH43">
        <f>+[1]resumen!FH43</f>
        <v>0</v>
      </c>
      <c r="FI43">
        <f>+[1]resumen!FI43</f>
        <v>0</v>
      </c>
      <c r="FJ43">
        <f>+[1]resumen!FJ43</f>
        <v>0</v>
      </c>
      <c r="FK43">
        <f>+[1]resumen!FK43</f>
        <v>0</v>
      </c>
      <c r="FL43">
        <f>+[1]resumen!FL43</f>
        <v>0</v>
      </c>
      <c r="FM43">
        <f>+[1]resumen!FM43</f>
        <v>0</v>
      </c>
      <c r="FN43">
        <f>+[1]resumen!FN43</f>
        <v>0</v>
      </c>
      <c r="FO43">
        <f>+[1]resumen!FO43</f>
        <v>0</v>
      </c>
      <c r="FP43">
        <f>+[1]resumen!FP43</f>
        <v>0</v>
      </c>
      <c r="FQ43">
        <f>+[1]resumen!FQ43</f>
        <v>0</v>
      </c>
      <c r="FR43">
        <f>+[1]resumen!FR43</f>
        <v>0</v>
      </c>
      <c r="FS43">
        <f>+[1]resumen!FS43</f>
        <v>0</v>
      </c>
      <c r="FT43">
        <f>+[1]resumen!FT43</f>
        <v>0</v>
      </c>
      <c r="FU43">
        <f>+[1]resumen!FU43</f>
        <v>0</v>
      </c>
      <c r="FV43">
        <f>+[1]resumen!FV43</f>
        <v>0</v>
      </c>
      <c r="FW43">
        <f>+[1]resumen!FW43</f>
        <v>0</v>
      </c>
      <c r="FX43">
        <f>+[1]resumen!FX43</f>
        <v>0</v>
      </c>
      <c r="FY43">
        <f>+[1]resumen!FY43</f>
        <v>0</v>
      </c>
      <c r="FZ43">
        <f>+[1]resumen!FZ43</f>
        <v>0</v>
      </c>
      <c r="GA43">
        <f>+[1]resumen!GA43</f>
        <v>0</v>
      </c>
      <c r="GB43">
        <f>+[1]resumen!GB43</f>
        <v>0</v>
      </c>
      <c r="GC43">
        <f>+[1]resumen!GC43</f>
        <v>0</v>
      </c>
      <c r="GD43">
        <f>+[1]resumen!GD43</f>
        <v>0</v>
      </c>
      <c r="GE43">
        <f>+[1]resumen!GE43</f>
        <v>0</v>
      </c>
      <c r="GF43">
        <f>+[1]resumen!GF43</f>
        <v>0</v>
      </c>
      <c r="GG43">
        <f>+[1]resumen!GG43</f>
        <v>0</v>
      </c>
      <c r="GH43">
        <f>+[1]resumen!GH43</f>
        <v>0</v>
      </c>
      <c r="GI43">
        <f>+[1]resumen!GI43</f>
        <v>0</v>
      </c>
      <c r="GJ43">
        <f>+[1]resumen!GJ43</f>
        <v>0</v>
      </c>
      <c r="GK43">
        <f>+[1]resumen!GK43</f>
        <v>0</v>
      </c>
      <c r="GL43">
        <f>+[1]resumen!GL43</f>
        <v>0</v>
      </c>
      <c r="GM43">
        <f>+[1]resumen!GM43</f>
        <v>0</v>
      </c>
      <c r="GN43">
        <f>+[1]resumen!GN43</f>
        <v>0</v>
      </c>
      <c r="GO43">
        <f>+[1]resumen!GO43</f>
        <v>0</v>
      </c>
      <c r="GP43">
        <f>+[1]resumen!GP43</f>
        <v>0</v>
      </c>
      <c r="GQ43">
        <f>+[1]resumen!GQ43</f>
        <v>0</v>
      </c>
      <c r="GR43">
        <f>+[1]resumen!GR43</f>
        <v>0</v>
      </c>
      <c r="GS43">
        <f>+[1]resumen!GS43</f>
        <v>0</v>
      </c>
      <c r="GT43">
        <f>+[1]resumen!GT43</f>
        <v>0</v>
      </c>
      <c r="GU43">
        <f>+[1]resumen!GU43</f>
        <v>0</v>
      </c>
      <c r="GV43">
        <f>+[1]resumen!GV43</f>
        <v>0</v>
      </c>
      <c r="GW43">
        <f>+[1]resumen!GW43</f>
        <v>0</v>
      </c>
      <c r="GX43">
        <f>+[1]resumen!GX43</f>
        <v>0</v>
      </c>
      <c r="GY43" s="19">
        <f>+[1]resumen!GY43</f>
        <v>0</v>
      </c>
    </row>
    <row r="44" spans="1:207" x14ac:dyDescent="0.3">
      <c r="A44" t="s">
        <v>75</v>
      </c>
      <c r="B44">
        <f>+[1]resumen!B44</f>
        <v>0</v>
      </c>
      <c r="C44">
        <f>+[1]resumen!C44</f>
        <v>0</v>
      </c>
      <c r="D44">
        <f>+[1]resumen!D44</f>
        <v>0</v>
      </c>
      <c r="E44">
        <f>+[1]resumen!E44</f>
        <v>0</v>
      </c>
      <c r="F44">
        <f>+[1]resumen!F44</f>
        <v>0</v>
      </c>
      <c r="G44">
        <f>+[1]resumen!G44</f>
        <v>0</v>
      </c>
      <c r="H44">
        <f>+[1]resumen!H44</f>
        <v>0</v>
      </c>
      <c r="I44">
        <f>+[1]resumen!I44</f>
        <v>0</v>
      </c>
      <c r="J44">
        <f>+[1]resumen!J44</f>
        <v>0</v>
      </c>
      <c r="K44">
        <f>+[1]resumen!K44</f>
        <v>0</v>
      </c>
      <c r="L44">
        <f>+[1]resumen!L44</f>
        <v>0</v>
      </c>
      <c r="M44">
        <f>+[1]resumen!M44</f>
        <v>0</v>
      </c>
      <c r="N44">
        <f>+[1]resumen!N44</f>
        <v>0</v>
      </c>
      <c r="O44">
        <f>+[1]resumen!O44</f>
        <v>0</v>
      </c>
      <c r="P44">
        <f>+[1]resumen!P44</f>
        <v>0</v>
      </c>
      <c r="Q44">
        <f>+[1]resumen!Q44</f>
        <v>0</v>
      </c>
      <c r="R44">
        <f>+[1]resumen!R44</f>
        <v>0</v>
      </c>
      <c r="S44">
        <f>+[1]resumen!S44</f>
        <v>0</v>
      </c>
      <c r="T44">
        <f>+[1]resumen!T44</f>
        <v>0</v>
      </c>
      <c r="U44">
        <f>+[1]resumen!U44</f>
        <v>0</v>
      </c>
      <c r="V44">
        <f>+[1]resumen!V44</f>
        <v>0</v>
      </c>
      <c r="W44">
        <f>+[1]resumen!W44</f>
        <v>0</v>
      </c>
      <c r="X44">
        <f>+[1]resumen!X44</f>
        <v>0</v>
      </c>
      <c r="Y44">
        <f>+[1]resumen!Y44</f>
        <v>0</v>
      </c>
      <c r="Z44">
        <f>+[1]resumen!Z44</f>
        <v>0</v>
      </c>
      <c r="AA44">
        <f>+[1]resumen!AA44</f>
        <v>0</v>
      </c>
      <c r="AB44">
        <f>+[1]resumen!AB44</f>
        <v>0</v>
      </c>
      <c r="AC44">
        <f>+[1]resumen!AC44</f>
        <v>0</v>
      </c>
      <c r="AD44">
        <f>+[1]resumen!AD44</f>
        <v>0</v>
      </c>
      <c r="AE44">
        <f>+[1]resumen!AE44</f>
        <v>0</v>
      </c>
      <c r="AF44">
        <f>+[1]resumen!AF44</f>
        <v>0</v>
      </c>
      <c r="AG44">
        <f>+[1]resumen!AG44</f>
        <v>0</v>
      </c>
      <c r="AH44">
        <f>+[1]resumen!AH44</f>
        <v>0</v>
      </c>
      <c r="AI44">
        <f>+[1]resumen!AI44</f>
        <v>0</v>
      </c>
      <c r="AJ44">
        <f>+[1]resumen!AJ44</f>
        <v>0</v>
      </c>
      <c r="AK44">
        <f>+[1]resumen!AK44</f>
        <v>0</v>
      </c>
      <c r="AL44">
        <f>+[1]resumen!AL44</f>
        <v>0</v>
      </c>
      <c r="AM44">
        <f>+[1]resumen!AM44</f>
        <v>0</v>
      </c>
      <c r="AN44">
        <f>+[1]resumen!AN44</f>
        <v>0</v>
      </c>
      <c r="AO44">
        <f>+[1]resumen!AO44</f>
        <v>0</v>
      </c>
      <c r="AP44">
        <f>+[1]resumen!AP44</f>
        <v>0</v>
      </c>
      <c r="AQ44">
        <f>+[1]resumen!AQ44</f>
        <v>0</v>
      </c>
      <c r="AR44">
        <f>+[1]resumen!AR44</f>
        <v>0</v>
      </c>
      <c r="AS44">
        <f>+[1]resumen!AS44</f>
        <v>0</v>
      </c>
      <c r="AT44">
        <f>+[1]resumen!AT44</f>
        <v>0</v>
      </c>
      <c r="AU44">
        <f>+[1]resumen!AU44</f>
        <v>0</v>
      </c>
      <c r="AV44">
        <f>+[1]resumen!AV44</f>
        <v>0</v>
      </c>
      <c r="AW44">
        <f>+[1]resumen!AW44</f>
        <v>0</v>
      </c>
      <c r="AX44">
        <f>+[1]resumen!AX44</f>
        <v>0</v>
      </c>
      <c r="AY44">
        <f>+[1]resumen!AY44</f>
        <v>0</v>
      </c>
      <c r="AZ44">
        <f>+[1]resumen!AZ44</f>
        <v>0</v>
      </c>
      <c r="BA44">
        <f>+[1]resumen!BA44</f>
        <v>0</v>
      </c>
      <c r="BB44">
        <f>+[1]resumen!BB44</f>
        <v>0</v>
      </c>
      <c r="BC44">
        <f>+[1]resumen!BC44</f>
        <v>0</v>
      </c>
      <c r="BD44">
        <f>+[1]resumen!BD44</f>
        <v>0</v>
      </c>
      <c r="BE44">
        <f>+[1]resumen!BE44</f>
        <v>0</v>
      </c>
      <c r="BF44">
        <f>+[1]resumen!BF44</f>
        <v>0</v>
      </c>
      <c r="BG44">
        <f>+[1]resumen!BG44</f>
        <v>0</v>
      </c>
      <c r="BH44">
        <f>+[1]resumen!BH44</f>
        <v>0</v>
      </c>
      <c r="BI44">
        <f>+[1]resumen!BI44</f>
        <v>0</v>
      </c>
      <c r="BJ44">
        <f>+[1]resumen!BJ44</f>
        <v>0</v>
      </c>
      <c r="BK44">
        <f>+[1]resumen!BK44</f>
        <v>0</v>
      </c>
      <c r="BL44">
        <f>+[1]resumen!BL44</f>
        <v>0</v>
      </c>
      <c r="BM44">
        <f>+[1]resumen!BM44</f>
        <v>0</v>
      </c>
      <c r="BN44">
        <f>+[1]resumen!BN44</f>
        <v>0</v>
      </c>
      <c r="BO44">
        <f>+[1]resumen!BO44</f>
        <v>0</v>
      </c>
      <c r="BP44">
        <f>+[1]resumen!BP44</f>
        <v>0</v>
      </c>
      <c r="BQ44">
        <f>+[1]resumen!BQ44</f>
        <v>0</v>
      </c>
      <c r="BR44">
        <f>+[1]resumen!BR44</f>
        <v>0</v>
      </c>
      <c r="BS44">
        <f>+[1]resumen!BS44</f>
        <v>0</v>
      </c>
      <c r="BT44">
        <f>+[1]resumen!BT44</f>
        <v>0</v>
      </c>
      <c r="BU44">
        <f>+[1]resumen!BU44</f>
        <v>0</v>
      </c>
      <c r="BV44">
        <f>+[1]resumen!BV44</f>
        <v>0</v>
      </c>
      <c r="BW44">
        <f>+[1]resumen!BW44</f>
        <v>0</v>
      </c>
      <c r="BX44">
        <f>+[1]resumen!BX44</f>
        <v>0</v>
      </c>
      <c r="BY44">
        <f>+[1]resumen!BY44</f>
        <v>0</v>
      </c>
      <c r="BZ44">
        <f>+[1]resumen!BZ44</f>
        <v>0</v>
      </c>
      <c r="CA44">
        <f>+[1]resumen!CA44</f>
        <v>0</v>
      </c>
      <c r="CB44">
        <f>+[1]resumen!CB44</f>
        <v>0</v>
      </c>
      <c r="CC44">
        <f>+[1]resumen!CC44</f>
        <v>0</v>
      </c>
      <c r="CD44">
        <f>+[1]resumen!CD44</f>
        <v>0</v>
      </c>
      <c r="CE44">
        <f>+[1]resumen!CE44</f>
        <v>0</v>
      </c>
      <c r="CF44">
        <f>+[1]resumen!CF44</f>
        <v>0</v>
      </c>
      <c r="CG44">
        <f>+[1]resumen!CG44</f>
        <v>0</v>
      </c>
      <c r="CH44">
        <f>+[1]resumen!CH44</f>
        <v>0</v>
      </c>
      <c r="CI44">
        <f>+[1]resumen!CI44</f>
        <v>0</v>
      </c>
      <c r="CJ44">
        <f>+[1]resumen!CJ44</f>
        <v>0</v>
      </c>
      <c r="CK44">
        <f>+[1]resumen!CK44</f>
        <v>0</v>
      </c>
      <c r="CL44">
        <f>+[1]resumen!CL44</f>
        <v>0</v>
      </c>
      <c r="CM44">
        <f>+[1]resumen!CM44</f>
        <v>0</v>
      </c>
      <c r="CN44">
        <f>+[1]resumen!CN44</f>
        <v>0</v>
      </c>
      <c r="CO44">
        <f>+[1]resumen!CO44</f>
        <v>0</v>
      </c>
      <c r="CP44">
        <f>+[1]resumen!CP44</f>
        <v>0</v>
      </c>
      <c r="CQ44">
        <f>+[1]resumen!CQ44</f>
        <v>0</v>
      </c>
      <c r="CR44">
        <f>+[1]resumen!CR44</f>
        <v>0</v>
      </c>
      <c r="CS44">
        <f>+[1]resumen!CS44</f>
        <v>0</v>
      </c>
      <c r="CT44">
        <f>+[1]resumen!CT44</f>
        <v>0</v>
      </c>
      <c r="CU44">
        <f>+[1]resumen!CU44</f>
        <v>0</v>
      </c>
      <c r="CV44">
        <f>+[1]resumen!CV44</f>
        <v>0</v>
      </c>
      <c r="CW44">
        <f>+[1]resumen!CW44</f>
        <v>0</v>
      </c>
      <c r="CX44">
        <f>+[1]resumen!CX44</f>
        <v>0</v>
      </c>
      <c r="CY44">
        <f>+[1]resumen!CY44</f>
        <v>0</v>
      </c>
      <c r="CZ44">
        <f>+[1]resumen!CZ44</f>
        <v>0</v>
      </c>
      <c r="DA44">
        <f>+[1]resumen!DA44</f>
        <v>0</v>
      </c>
      <c r="DB44">
        <f>+[1]resumen!DB44</f>
        <v>0</v>
      </c>
      <c r="DC44">
        <f>+[1]resumen!DC44</f>
        <v>0</v>
      </c>
      <c r="DD44">
        <f>+[1]resumen!DD44</f>
        <v>0</v>
      </c>
      <c r="DE44">
        <f>+[1]resumen!DE44</f>
        <v>0</v>
      </c>
      <c r="DF44">
        <f>+[1]resumen!DF44</f>
        <v>0</v>
      </c>
      <c r="DG44">
        <f>+[1]resumen!DG44</f>
        <v>0</v>
      </c>
      <c r="DH44">
        <f>+[1]resumen!DH44</f>
        <v>0</v>
      </c>
      <c r="DI44">
        <f>+[1]resumen!DI44</f>
        <v>0</v>
      </c>
      <c r="DJ44">
        <f>+[1]resumen!DJ44</f>
        <v>0</v>
      </c>
      <c r="DK44">
        <f>+[1]resumen!DK44</f>
        <v>0</v>
      </c>
      <c r="DL44">
        <f>+[1]resumen!DL44</f>
        <v>0</v>
      </c>
      <c r="DM44">
        <f>+[1]resumen!DM44</f>
        <v>0</v>
      </c>
      <c r="DN44">
        <f>+[1]resumen!DN44</f>
        <v>0</v>
      </c>
      <c r="DO44">
        <f>+[1]resumen!DO44</f>
        <v>0</v>
      </c>
      <c r="DP44">
        <f>+[1]resumen!DP44</f>
        <v>0</v>
      </c>
      <c r="DQ44">
        <f>+[1]resumen!DQ44</f>
        <v>0</v>
      </c>
      <c r="DR44">
        <f>+[1]resumen!DR44</f>
        <v>0</v>
      </c>
      <c r="DS44">
        <f>+[1]resumen!DS44</f>
        <v>0</v>
      </c>
      <c r="DT44">
        <f>+[1]resumen!DT44</f>
        <v>0</v>
      </c>
      <c r="DU44">
        <f>+[1]resumen!DU44</f>
        <v>0</v>
      </c>
      <c r="DV44">
        <f>+[1]resumen!DV44</f>
        <v>0</v>
      </c>
      <c r="DW44">
        <f>+[1]resumen!DW44</f>
        <v>0</v>
      </c>
      <c r="DX44">
        <f>+[1]resumen!DX44</f>
        <v>0</v>
      </c>
      <c r="DY44">
        <f>+[1]resumen!DY44</f>
        <v>0</v>
      </c>
      <c r="DZ44">
        <f>+[1]resumen!DZ44</f>
        <v>0</v>
      </c>
      <c r="EA44">
        <f>+[1]resumen!EA44</f>
        <v>0</v>
      </c>
      <c r="EB44">
        <f>+[1]resumen!EB44</f>
        <v>0</v>
      </c>
      <c r="EC44">
        <f>+[1]resumen!EC44</f>
        <v>0</v>
      </c>
      <c r="ED44">
        <f>+[1]resumen!ED44</f>
        <v>0</v>
      </c>
      <c r="EE44">
        <f>+[1]resumen!EE44</f>
        <v>0</v>
      </c>
      <c r="EF44">
        <f>+[1]resumen!EF44</f>
        <v>0</v>
      </c>
      <c r="EG44">
        <f>+[1]resumen!EG44</f>
        <v>0</v>
      </c>
      <c r="EH44">
        <f>+[1]resumen!EH44</f>
        <v>0</v>
      </c>
      <c r="EI44">
        <f>+[1]resumen!EI44</f>
        <v>0</v>
      </c>
      <c r="EJ44">
        <f>+[1]resumen!EJ44</f>
        <v>0</v>
      </c>
      <c r="EK44">
        <f>+[1]resumen!EK44</f>
        <v>0</v>
      </c>
      <c r="EL44">
        <f>+[1]resumen!EL44</f>
        <v>0</v>
      </c>
      <c r="EM44">
        <f>+[1]resumen!EM44</f>
        <v>0</v>
      </c>
      <c r="EN44">
        <f>+[1]resumen!EN44</f>
        <v>0</v>
      </c>
      <c r="EO44">
        <f>+[1]resumen!EO44</f>
        <v>0</v>
      </c>
      <c r="EP44">
        <f>+[1]resumen!EP44</f>
        <v>0</v>
      </c>
      <c r="EQ44">
        <f>+[1]resumen!EQ44</f>
        <v>0</v>
      </c>
      <c r="ER44">
        <f>+[1]resumen!ER44</f>
        <v>0</v>
      </c>
      <c r="ES44">
        <f>+[1]resumen!ES44</f>
        <v>0</v>
      </c>
      <c r="ET44">
        <f>+[1]resumen!ET44</f>
        <v>0</v>
      </c>
      <c r="EU44">
        <f>+[1]resumen!EU44</f>
        <v>0</v>
      </c>
      <c r="EV44">
        <f>+[1]resumen!EV44</f>
        <v>0</v>
      </c>
      <c r="EW44">
        <f>+[1]resumen!EW44</f>
        <v>0</v>
      </c>
      <c r="EX44">
        <f>+[1]resumen!EX44</f>
        <v>0</v>
      </c>
      <c r="EY44">
        <f>+[1]resumen!EY44</f>
        <v>0</v>
      </c>
      <c r="EZ44">
        <f>+[1]resumen!EZ44</f>
        <v>0</v>
      </c>
      <c r="FA44">
        <f>+[1]resumen!FA44</f>
        <v>0</v>
      </c>
      <c r="FB44">
        <f>+[1]resumen!FB44</f>
        <v>0</v>
      </c>
      <c r="FC44">
        <f>+[1]resumen!FC44</f>
        <v>0</v>
      </c>
      <c r="FD44">
        <f>+[1]resumen!FD44</f>
        <v>0</v>
      </c>
      <c r="FE44">
        <f>+[1]resumen!FE44</f>
        <v>0</v>
      </c>
      <c r="FF44">
        <f>+[1]resumen!FF44</f>
        <v>0</v>
      </c>
      <c r="FG44">
        <f>+[1]resumen!FG44</f>
        <v>0</v>
      </c>
      <c r="FH44">
        <f>+[1]resumen!FH44</f>
        <v>0</v>
      </c>
      <c r="FI44">
        <f>+[1]resumen!FI44</f>
        <v>0</v>
      </c>
      <c r="FJ44">
        <f>+[1]resumen!FJ44</f>
        <v>0</v>
      </c>
      <c r="FK44">
        <f>+[1]resumen!FK44</f>
        <v>0</v>
      </c>
      <c r="FL44">
        <f>+[1]resumen!FL44</f>
        <v>0</v>
      </c>
      <c r="FM44">
        <f>+[1]resumen!FM44</f>
        <v>0</v>
      </c>
      <c r="FN44">
        <f>+[1]resumen!FN44</f>
        <v>0</v>
      </c>
      <c r="FO44">
        <f>+[1]resumen!FO44</f>
        <v>0</v>
      </c>
      <c r="FP44">
        <f>+[1]resumen!FP44</f>
        <v>0</v>
      </c>
      <c r="FQ44">
        <f>+[1]resumen!FQ44</f>
        <v>0</v>
      </c>
      <c r="FR44">
        <f>+[1]resumen!FR44</f>
        <v>0</v>
      </c>
      <c r="FS44">
        <f>+[1]resumen!FS44</f>
        <v>0</v>
      </c>
      <c r="FT44">
        <f>+[1]resumen!FT44</f>
        <v>0</v>
      </c>
      <c r="FU44">
        <f>+[1]resumen!FU44</f>
        <v>0</v>
      </c>
      <c r="FV44">
        <f>+[1]resumen!FV44</f>
        <v>0</v>
      </c>
      <c r="FW44">
        <f>+[1]resumen!FW44</f>
        <v>0</v>
      </c>
      <c r="FX44">
        <f>+[1]resumen!FX44</f>
        <v>0</v>
      </c>
      <c r="FY44">
        <f>+[1]resumen!FY44</f>
        <v>0</v>
      </c>
      <c r="FZ44">
        <f>+[1]resumen!FZ44</f>
        <v>0</v>
      </c>
      <c r="GA44">
        <f>+[1]resumen!GA44</f>
        <v>0</v>
      </c>
      <c r="GB44">
        <f>+[1]resumen!GB44</f>
        <v>0</v>
      </c>
      <c r="GC44">
        <f>+[1]resumen!GC44</f>
        <v>0</v>
      </c>
      <c r="GD44">
        <f>+[1]resumen!GD44</f>
        <v>0</v>
      </c>
      <c r="GE44">
        <f>+[1]resumen!GE44</f>
        <v>0</v>
      </c>
      <c r="GF44">
        <f>+[1]resumen!GF44</f>
        <v>0</v>
      </c>
      <c r="GG44">
        <f>+[1]resumen!GG44</f>
        <v>0</v>
      </c>
      <c r="GH44">
        <f>+[1]resumen!GH44</f>
        <v>0</v>
      </c>
      <c r="GI44">
        <f>+[1]resumen!GI44</f>
        <v>0</v>
      </c>
      <c r="GJ44">
        <f>+[1]resumen!GJ44</f>
        <v>0</v>
      </c>
      <c r="GK44">
        <f>+[1]resumen!GK44</f>
        <v>0</v>
      </c>
      <c r="GL44">
        <f>+[1]resumen!GL44</f>
        <v>0</v>
      </c>
      <c r="GM44">
        <f>+[1]resumen!GM44</f>
        <v>0</v>
      </c>
      <c r="GN44">
        <f>+[1]resumen!GN44</f>
        <v>0</v>
      </c>
      <c r="GO44">
        <f>+[1]resumen!GO44</f>
        <v>0</v>
      </c>
      <c r="GP44">
        <f>+[1]resumen!GP44</f>
        <v>0</v>
      </c>
      <c r="GQ44">
        <f>+[1]resumen!GQ44</f>
        <v>0</v>
      </c>
      <c r="GR44">
        <f>+[1]resumen!GR44</f>
        <v>0</v>
      </c>
      <c r="GS44">
        <f>+[1]resumen!GS44</f>
        <v>0</v>
      </c>
      <c r="GT44">
        <f>+[1]resumen!GT44</f>
        <v>0</v>
      </c>
      <c r="GU44">
        <f>+[1]resumen!GU44</f>
        <v>0</v>
      </c>
      <c r="GV44">
        <f>+[1]resumen!GV44</f>
        <v>0</v>
      </c>
      <c r="GW44">
        <f>+[1]resumen!GW44</f>
        <v>0</v>
      </c>
      <c r="GX44">
        <f>+[1]resumen!GX44</f>
        <v>0</v>
      </c>
      <c r="GY44" s="19">
        <f>+[1]resumen!GY44</f>
        <v>0</v>
      </c>
    </row>
    <row r="45" spans="1:207" x14ac:dyDescent="0.3">
      <c r="A45" t="s">
        <v>76</v>
      </c>
      <c r="B45">
        <f>+[1]resumen!B45</f>
        <v>0</v>
      </c>
      <c r="C45">
        <f>+[1]resumen!C45</f>
        <v>0</v>
      </c>
      <c r="D45">
        <f>+[1]resumen!D45</f>
        <v>0</v>
      </c>
      <c r="E45">
        <f>+[1]resumen!E45</f>
        <v>0</v>
      </c>
      <c r="F45">
        <f>+[1]resumen!F45</f>
        <v>0</v>
      </c>
      <c r="G45">
        <f>+[1]resumen!G45</f>
        <v>0</v>
      </c>
      <c r="H45">
        <f>+[1]resumen!H45</f>
        <v>0</v>
      </c>
      <c r="I45">
        <f>+[1]resumen!I45</f>
        <v>0</v>
      </c>
      <c r="J45">
        <f>+[1]resumen!J45</f>
        <v>0</v>
      </c>
      <c r="K45">
        <f>+[1]resumen!K45</f>
        <v>0</v>
      </c>
      <c r="L45">
        <f>+[1]resumen!L45</f>
        <v>0</v>
      </c>
      <c r="M45">
        <f>+[1]resumen!M45</f>
        <v>0</v>
      </c>
      <c r="N45">
        <f>+[1]resumen!N45</f>
        <v>0</v>
      </c>
      <c r="O45">
        <f>+[1]resumen!O45</f>
        <v>0</v>
      </c>
      <c r="P45">
        <f>+[1]resumen!P45</f>
        <v>0</v>
      </c>
      <c r="Q45">
        <f>+[1]resumen!Q45</f>
        <v>0</v>
      </c>
      <c r="R45">
        <f>+[1]resumen!R45</f>
        <v>0</v>
      </c>
      <c r="S45">
        <f>+[1]resumen!S45</f>
        <v>0</v>
      </c>
      <c r="T45">
        <f>+[1]resumen!T45</f>
        <v>0</v>
      </c>
      <c r="U45">
        <f>+[1]resumen!U45</f>
        <v>0</v>
      </c>
      <c r="V45">
        <f>+[1]resumen!V45</f>
        <v>0</v>
      </c>
      <c r="W45">
        <f>+[1]resumen!W45</f>
        <v>0</v>
      </c>
      <c r="X45">
        <f>+[1]resumen!X45</f>
        <v>0</v>
      </c>
      <c r="Y45">
        <f>+[1]resumen!Y45</f>
        <v>0</v>
      </c>
      <c r="Z45">
        <f>+[1]resumen!Z45</f>
        <v>0</v>
      </c>
      <c r="AA45">
        <f>+[1]resumen!AA45</f>
        <v>0</v>
      </c>
      <c r="AB45">
        <f>+[1]resumen!AB45</f>
        <v>0</v>
      </c>
      <c r="AC45">
        <f>+[1]resumen!AC45</f>
        <v>0</v>
      </c>
      <c r="AD45">
        <f>+[1]resumen!AD45</f>
        <v>0</v>
      </c>
      <c r="AE45">
        <f>+[1]resumen!AE45</f>
        <v>0</v>
      </c>
      <c r="AF45">
        <f>+[1]resumen!AF45</f>
        <v>0</v>
      </c>
      <c r="AG45">
        <f>+[1]resumen!AG45</f>
        <v>0</v>
      </c>
      <c r="AH45">
        <f>+[1]resumen!AH45</f>
        <v>0</v>
      </c>
      <c r="AI45">
        <f>+[1]resumen!AI45</f>
        <v>0</v>
      </c>
      <c r="AJ45">
        <f>+[1]resumen!AJ45</f>
        <v>0</v>
      </c>
      <c r="AK45">
        <f>+[1]resumen!AK45</f>
        <v>0</v>
      </c>
      <c r="AL45">
        <f>+[1]resumen!AL45</f>
        <v>0</v>
      </c>
      <c r="AM45">
        <f>+[1]resumen!AM45</f>
        <v>0</v>
      </c>
      <c r="AN45">
        <f>+[1]resumen!AN45</f>
        <v>0</v>
      </c>
      <c r="AO45">
        <f>+[1]resumen!AO45</f>
        <v>0</v>
      </c>
      <c r="AP45">
        <f>+[1]resumen!AP45</f>
        <v>0</v>
      </c>
      <c r="AQ45">
        <f>+[1]resumen!AQ45</f>
        <v>0</v>
      </c>
      <c r="AR45">
        <f>+[1]resumen!AR45</f>
        <v>0</v>
      </c>
      <c r="AS45">
        <f>+[1]resumen!AS45</f>
        <v>0</v>
      </c>
      <c r="AT45">
        <f>+[1]resumen!AT45</f>
        <v>0</v>
      </c>
      <c r="AU45">
        <f>+[1]resumen!AU45</f>
        <v>0</v>
      </c>
      <c r="AV45">
        <f>+[1]resumen!AV45</f>
        <v>0</v>
      </c>
      <c r="AW45">
        <f>+[1]resumen!AW45</f>
        <v>0</v>
      </c>
      <c r="AX45">
        <f>+[1]resumen!AX45</f>
        <v>0</v>
      </c>
      <c r="AY45">
        <f>+[1]resumen!AY45</f>
        <v>0</v>
      </c>
      <c r="AZ45">
        <f>+[1]resumen!AZ45</f>
        <v>0</v>
      </c>
      <c r="BA45">
        <f>+[1]resumen!BA45</f>
        <v>0</v>
      </c>
      <c r="BB45">
        <f>+[1]resumen!BB45</f>
        <v>0</v>
      </c>
      <c r="BC45">
        <f>+[1]resumen!BC45</f>
        <v>0</v>
      </c>
      <c r="BD45">
        <f>+[1]resumen!BD45</f>
        <v>0</v>
      </c>
      <c r="BE45">
        <f>+[1]resumen!BE45</f>
        <v>0</v>
      </c>
      <c r="BF45">
        <f>+[1]resumen!BF45</f>
        <v>0</v>
      </c>
      <c r="BG45">
        <f>+[1]resumen!BG45</f>
        <v>0</v>
      </c>
      <c r="BH45">
        <f>+[1]resumen!BH45</f>
        <v>0</v>
      </c>
      <c r="BI45">
        <f>+[1]resumen!BI45</f>
        <v>0</v>
      </c>
      <c r="BJ45">
        <f>+[1]resumen!BJ45</f>
        <v>0</v>
      </c>
      <c r="BK45">
        <f>+[1]resumen!BK45</f>
        <v>0</v>
      </c>
      <c r="BL45">
        <f>+[1]resumen!BL45</f>
        <v>0</v>
      </c>
      <c r="BM45">
        <f>+[1]resumen!BM45</f>
        <v>0</v>
      </c>
      <c r="BN45">
        <f>+[1]resumen!BN45</f>
        <v>0</v>
      </c>
      <c r="BO45">
        <f>+[1]resumen!BO45</f>
        <v>0</v>
      </c>
      <c r="BP45">
        <f>+[1]resumen!BP45</f>
        <v>0</v>
      </c>
      <c r="BQ45">
        <f>+[1]resumen!BQ45</f>
        <v>0</v>
      </c>
      <c r="BR45">
        <f>+[1]resumen!BR45</f>
        <v>0</v>
      </c>
      <c r="BS45">
        <f>+[1]resumen!BS45</f>
        <v>0</v>
      </c>
      <c r="BT45">
        <f>+[1]resumen!BT45</f>
        <v>0</v>
      </c>
      <c r="BU45">
        <f>+[1]resumen!BU45</f>
        <v>0</v>
      </c>
      <c r="BV45">
        <f>+[1]resumen!BV45</f>
        <v>0</v>
      </c>
      <c r="BW45">
        <f>+[1]resumen!BW45</f>
        <v>0</v>
      </c>
      <c r="BX45">
        <f>+[1]resumen!BX45</f>
        <v>0</v>
      </c>
      <c r="BY45">
        <f>+[1]resumen!BY45</f>
        <v>0</v>
      </c>
      <c r="BZ45">
        <f>+[1]resumen!BZ45</f>
        <v>0</v>
      </c>
      <c r="CA45">
        <f>+[1]resumen!CA45</f>
        <v>0</v>
      </c>
      <c r="CB45">
        <f>+[1]resumen!CB45</f>
        <v>0</v>
      </c>
      <c r="CC45">
        <f>+[1]resumen!CC45</f>
        <v>0</v>
      </c>
      <c r="CD45">
        <f>+[1]resumen!CD45</f>
        <v>0</v>
      </c>
      <c r="CE45">
        <f>+[1]resumen!CE45</f>
        <v>0</v>
      </c>
      <c r="CF45">
        <f>+[1]resumen!CF45</f>
        <v>0</v>
      </c>
      <c r="CG45">
        <f>+[1]resumen!CG45</f>
        <v>0</v>
      </c>
      <c r="CH45">
        <f>+[1]resumen!CH45</f>
        <v>0</v>
      </c>
      <c r="CI45">
        <f>+[1]resumen!CI45</f>
        <v>0</v>
      </c>
      <c r="CJ45">
        <f>+[1]resumen!CJ45</f>
        <v>0</v>
      </c>
      <c r="CK45">
        <f>+[1]resumen!CK45</f>
        <v>0</v>
      </c>
      <c r="CL45">
        <f>+[1]resumen!CL45</f>
        <v>0</v>
      </c>
      <c r="CM45">
        <f>+[1]resumen!CM45</f>
        <v>0</v>
      </c>
      <c r="CN45">
        <f>+[1]resumen!CN45</f>
        <v>0</v>
      </c>
      <c r="CO45">
        <f>+[1]resumen!CO45</f>
        <v>0</v>
      </c>
      <c r="CP45">
        <f>+[1]resumen!CP45</f>
        <v>0</v>
      </c>
      <c r="CQ45">
        <f>+[1]resumen!CQ45</f>
        <v>0</v>
      </c>
      <c r="CR45">
        <f>+[1]resumen!CR45</f>
        <v>0</v>
      </c>
      <c r="CS45">
        <f>+[1]resumen!CS45</f>
        <v>0</v>
      </c>
      <c r="CT45">
        <f>+[1]resumen!CT45</f>
        <v>0</v>
      </c>
      <c r="CU45">
        <f>+[1]resumen!CU45</f>
        <v>0</v>
      </c>
      <c r="CV45">
        <f>+[1]resumen!CV45</f>
        <v>0</v>
      </c>
      <c r="CW45">
        <f>+[1]resumen!CW45</f>
        <v>0</v>
      </c>
      <c r="CX45">
        <f>+[1]resumen!CX45</f>
        <v>0</v>
      </c>
      <c r="CY45">
        <f>+[1]resumen!CY45</f>
        <v>0</v>
      </c>
      <c r="CZ45">
        <f>+[1]resumen!CZ45</f>
        <v>0</v>
      </c>
      <c r="DA45">
        <f>+[1]resumen!DA45</f>
        <v>0</v>
      </c>
      <c r="DB45">
        <f>+[1]resumen!DB45</f>
        <v>0</v>
      </c>
      <c r="DC45">
        <f>+[1]resumen!DC45</f>
        <v>0</v>
      </c>
      <c r="DD45">
        <f>+[1]resumen!DD45</f>
        <v>0</v>
      </c>
      <c r="DE45">
        <f>+[1]resumen!DE45</f>
        <v>0</v>
      </c>
      <c r="DF45">
        <f>+[1]resumen!DF45</f>
        <v>0</v>
      </c>
      <c r="DG45">
        <f>+[1]resumen!DG45</f>
        <v>0</v>
      </c>
      <c r="DH45">
        <f>+[1]resumen!DH45</f>
        <v>0</v>
      </c>
      <c r="DI45">
        <f>+[1]resumen!DI45</f>
        <v>0</v>
      </c>
      <c r="DJ45">
        <f>+[1]resumen!DJ45</f>
        <v>0</v>
      </c>
      <c r="DK45">
        <f>+[1]resumen!DK45</f>
        <v>0</v>
      </c>
      <c r="DL45">
        <f>+[1]resumen!DL45</f>
        <v>0</v>
      </c>
      <c r="DM45">
        <f>+[1]resumen!DM45</f>
        <v>0</v>
      </c>
      <c r="DN45">
        <f>+[1]resumen!DN45</f>
        <v>0</v>
      </c>
      <c r="DO45">
        <f>+[1]resumen!DO45</f>
        <v>0</v>
      </c>
      <c r="DP45">
        <f>+[1]resumen!DP45</f>
        <v>0</v>
      </c>
      <c r="DQ45">
        <f>+[1]resumen!DQ45</f>
        <v>0</v>
      </c>
      <c r="DR45">
        <f>+[1]resumen!DR45</f>
        <v>0</v>
      </c>
      <c r="DS45">
        <f>+[1]resumen!DS45</f>
        <v>0</v>
      </c>
      <c r="DT45">
        <f>+[1]resumen!DT45</f>
        <v>0</v>
      </c>
      <c r="DU45">
        <f>+[1]resumen!DU45</f>
        <v>0</v>
      </c>
      <c r="DV45">
        <f>+[1]resumen!DV45</f>
        <v>0</v>
      </c>
      <c r="DW45">
        <f>+[1]resumen!DW45</f>
        <v>0</v>
      </c>
      <c r="DX45">
        <f>+[1]resumen!DX45</f>
        <v>0</v>
      </c>
      <c r="DY45">
        <f>+[1]resumen!DY45</f>
        <v>0</v>
      </c>
      <c r="DZ45">
        <f>+[1]resumen!DZ45</f>
        <v>0</v>
      </c>
      <c r="EA45">
        <f>+[1]resumen!EA45</f>
        <v>0</v>
      </c>
      <c r="EB45">
        <f>+[1]resumen!EB45</f>
        <v>0</v>
      </c>
      <c r="EC45">
        <f>+[1]resumen!EC45</f>
        <v>0</v>
      </c>
      <c r="ED45">
        <f>+[1]resumen!ED45</f>
        <v>0</v>
      </c>
      <c r="EE45">
        <f>+[1]resumen!EE45</f>
        <v>0</v>
      </c>
      <c r="EF45">
        <f>+[1]resumen!EF45</f>
        <v>0</v>
      </c>
      <c r="EG45">
        <f>+[1]resumen!EG45</f>
        <v>0</v>
      </c>
      <c r="EH45">
        <f>+[1]resumen!EH45</f>
        <v>0</v>
      </c>
      <c r="EI45">
        <f>+[1]resumen!EI45</f>
        <v>0</v>
      </c>
      <c r="EJ45">
        <f>+[1]resumen!EJ45</f>
        <v>0</v>
      </c>
      <c r="EK45">
        <f>+[1]resumen!EK45</f>
        <v>0</v>
      </c>
      <c r="EL45">
        <f>+[1]resumen!EL45</f>
        <v>0</v>
      </c>
      <c r="EM45">
        <f>+[1]resumen!EM45</f>
        <v>0</v>
      </c>
      <c r="EN45">
        <f>+[1]resumen!EN45</f>
        <v>0</v>
      </c>
      <c r="EO45">
        <f>+[1]resumen!EO45</f>
        <v>0</v>
      </c>
      <c r="EP45">
        <f>+[1]resumen!EP45</f>
        <v>0</v>
      </c>
      <c r="EQ45">
        <f>+[1]resumen!EQ45</f>
        <v>0</v>
      </c>
      <c r="ER45">
        <f>+[1]resumen!ER45</f>
        <v>0</v>
      </c>
      <c r="ES45">
        <f>+[1]resumen!ES45</f>
        <v>0</v>
      </c>
      <c r="ET45">
        <f>+[1]resumen!ET45</f>
        <v>0</v>
      </c>
      <c r="EU45">
        <f>+[1]resumen!EU45</f>
        <v>0</v>
      </c>
      <c r="EV45">
        <f>+[1]resumen!EV45</f>
        <v>0</v>
      </c>
      <c r="EW45">
        <f>+[1]resumen!EW45</f>
        <v>0</v>
      </c>
      <c r="EX45">
        <f>+[1]resumen!EX45</f>
        <v>0</v>
      </c>
      <c r="EY45">
        <f>+[1]resumen!EY45</f>
        <v>0</v>
      </c>
      <c r="EZ45">
        <f>+[1]resumen!EZ45</f>
        <v>0</v>
      </c>
      <c r="FA45">
        <f>+[1]resumen!FA45</f>
        <v>0</v>
      </c>
      <c r="FB45">
        <f>+[1]resumen!FB45</f>
        <v>0</v>
      </c>
      <c r="FC45">
        <f>+[1]resumen!FC45</f>
        <v>0</v>
      </c>
      <c r="FD45">
        <f>+[1]resumen!FD45</f>
        <v>0</v>
      </c>
      <c r="FE45">
        <f>+[1]resumen!FE45</f>
        <v>0</v>
      </c>
      <c r="FF45">
        <f>+[1]resumen!FF45</f>
        <v>0</v>
      </c>
      <c r="FG45">
        <f>+[1]resumen!FG45</f>
        <v>0</v>
      </c>
      <c r="FH45">
        <f>+[1]resumen!FH45</f>
        <v>0</v>
      </c>
      <c r="FI45">
        <f>+[1]resumen!FI45</f>
        <v>0</v>
      </c>
      <c r="FJ45">
        <f>+[1]resumen!FJ45</f>
        <v>0</v>
      </c>
      <c r="FK45">
        <f>+[1]resumen!FK45</f>
        <v>0</v>
      </c>
      <c r="FL45">
        <f>+[1]resumen!FL45</f>
        <v>0</v>
      </c>
      <c r="FM45">
        <f>+[1]resumen!FM45</f>
        <v>0</v>
      </c>
      <c r="FN45">
        <f>+[1]resumen!FN45</f>
        <v>0</v>
      </c>
      <c r="FO45">
        <f>+[1]resumen!FO45</f>
        <v>0</v>
      </c>
      <c r="FP45">
        <f>+[1]resumen!FP45</f>
        <v>0</v>
      </c>
      <c r="FQ45">
        <f>+[1]resumen!FQ45</f>
        <v>0</v>
      </c>
      <c r="FR45">
        <f>+[1]resumen!FR45</f>
        <v>0</v>
      </c>
      <c r="FS45">
        <f>+[1]resumen!FS45</f>
        <v>0</v>
      </c>
      <c r="FT45">
        <f>+[1]resumen!FT45</f>
        <v>0</v>
      </c>
      <c r="FU45">
        <f>+[1]resumen!FU45</f>
        <v>0</v>
      </c>
      <c r="FV45">
        <f>+[1]resumen!FV45</f>
        <v>0</v>
      </c>
      <c r="FW45">
        <f>+[1]resumen!FW45</f>
        <v>0</v>
      </c>
      <c r="FX45">
        <f>+[1]resumen!FX45</f>
        <v>0</v>
      </c>
      <c r="FY45">
        <f>+[1]resumen!FY45</f>
        <v>0</v>
      </c>
      <c r="FZ45">
        <f>+[1]resumen!FZ45</f>
        <v>0</v>
      </c>
      <c r="GA45">
        <f>+[1]resumen!GA45</f>
        <v>0</v>
      </c>
      <c r="GB45">
        <f>+[1]resumen!GB45</f>
        <v>0</v>
      </c>
      <c r="GC45">
        <f>+[1]resumen!GC45</f>
        <v>0</v>
      </c>
      <c r="GD45">
        <f>+[1]resumen!GD45</f>
        <v>0</v>
      </c>
      <c r="GE45">
        <f>+[1]resumen!GE45</f>
        <v>0</v>
      </c>
      <c r="GF45">
        <f>+[1]resumen!GF45</f>
        <v>0</v>
      </c>
      <c r="GG45">
        <f>+[1]resumen!GG45</f>
        <v>0</v>
      </c>
      <c r="GH45">
        <f>+[1]resumen!GH45</f>
        <v>0</v>
      </c>
      <c r="GI45">
        <f>+[1]resumen!GI45</f>
        <v>0</v>
      </c>
      <c r="GJ45">
        <f>+[1]resumen!GJ45</f>
        <v>0</v>
      </c>
      <c r="GK45">
        <f>+[1]resumen!GK45</f>
        <v>0</v>
      </c>
      <c r="GL45">
        <f>+[1]resumen!GL45</f>
        <v>0</v>
      </c>
      <c r="GM45">
        <f>+[1]resumen!GM45</f>
        <v>0</v>
      </c>
      <c r="GN45">
        <f>+[1]resumen!GN45</f>
        <v>0</v>
      </c>
      <c r="GO45">
        <f>+[1]resumen!GO45</f>
        <v>0</v>
      </c>
      <c r="GP45">
        <f>+[1]resumen!GP45</f>
        <v>0</v>
      </c>
      <c r="GQ45">
        <f>+[1]resumen!GQ45</f>
        <v>0</v>
      </c>
      <c r="GR45">
        <f>+[1]resumen!GR45</f>
        <v>0</v>
      </c>
      <c r="GS45">
        <f>+[1]resumen!GS45</f>
        <v>0</v>
      </c>
      <c r="GT45">
        <f>+[1]resumen!GT45</f>
        <v>0</v>
      </c>
      <c r="GU45">
        <f>+[1]resumen!GU45</f>
        <v>0</v>
      </c>
      <c r="GV45">
        <f>+[1]resumen!GV45</f>
        <v>0</v>
      </c>
      <c r="GW45">
        <f>+[1]resumen!GW45</f>
        <v>0</v>
      </c>
      <c r="GX45">
        <f>+[1]resumen!GX45</f>
        <v>0</v>
      </c>
      <c r="GY45" s="19">
        <f>+[1]resumen!GY45</f>
        <v>0</v>
      </c>
    </row>
    <row r="46" spans="1:207" x14ac:dyDescent="0.3">
      <c r="A46" t="s">
        <v>34</v>
      </c>
      <c r="B46">
        <f>+[1]resumen!B46</f>
        <v>0</v>
      </c>
      <c r="C46">
        <f>+[1]resumen!C46</f>
        <v>0</v>
      </c>
      <c r="D46">
        <f>+[1]resumen!D46</f>
        <v>0</v>
      </c>
      <c r="E46">
        <f>+[1]resumen!E46</f>
        <v>0</v>
      </c>
      <c r="F46">
        <f>+[1]resumen!F46</f>
        <v>0</v>
      </c>
      <c r="G46">
        <f>+[1]resumen!G46</f>
        <v>0</v>
      </c>
      <c r="H46">
        <f>+[1]resumen!H46</f>
        <v>0</v>
      </c>
      <c r="I46">
        <f>+[1]resumen!I46</f>
        <v>0</v>
      </c>
      <c r="J46">
        <f>+[1]resumen!J46</f>
        <v>0</v>
      </c>
      <c r="K46">
        <f>+[1]resumen!K46</f>
        <v>0</v>
      </c>
      <c r="L46">
        <f>+[1]resumen!L46</f>
        <v>0</v>
      </c>
      <c r="M46">
        <f>+[1]resumen!M46</f>
        <v>0</v>
      </c>
      <c r="N46">
        <f>+[1]resumen!N46</f>
        <v>0</v>
      </c>
      <c r="O46">
        <f>+[1]resumen!O46</f>
        <v>0</v>
      </c>
      <c r="P46">
        <f>+[1]resumen!P46</f>
        <v>0</v>
      </c>
      <c r="Q46">
        <f>+[1]resumen!Q46</f>
        <v>0</v>
      </c>
      <c r="R46">
        <f>+[1]resumen!R46</f>
        <v>0</v>
      </c>
      <c r="S46">
        <f>+[1]resumen!S46</f>
        <v>0</v>
      </c>
      <c r="T46">
        <f>+[1]resumen!T46</f>
        <v>0</v>
      </c>
      <c r="U46">
        <f>+[1]resumen!U46</f>
        <v>0</v>
      </c>
      <c r="V46">
        <f>+[1]resumen!V46</f>
        <v>0</v>
      </c>
      <c r="W46">
        <f>+[1]resumen!W46</f>
        <v>0</v>
      </c>
      <c r="X46">
        <f>+[1]resumen!X46</f>
        <v>0</v>
      </c>
      <c r="Y46">
        <f>+[1]resumen!Y46</f>
        <v>0</v>
      </c>
      <c r="Z46">
        <f>+[1]resumen!Z46</f>
        <v>0</v>
      </c>
      <c r="AA46">
        <f>+[1]resumen!AA46</f>
        <v>0</v>
      </c>
      <c r="AB46">
        <f>+[1]resumen!AB46</f>
        <v>0</v>
      </c>
      <c r="AC46">
        <f>+[1]resumen!AC46</f>
        <v>0</v>
      </c>
      <c r="AD46">
        <f>+[1]resumen!AD46</f>
        <v>0</v>
      </c>
      <c r="AE46">
        <f>+[1]resumen!AE46</f>
        <v>0</v>
      </c>
      <c r="AF46">
        <f>+[1]resumen!AF46</f>
        <v>0</v>
      </c>
      <c r="AG46">
        <f>+[1]resumen!AG46</f>
        <v>0</v>
      </c>
      <c r="AH46">
        <f>+[1]resumen!AH46</f>
        <v>0</v>
      </c>
      <c r="AI46">
        <f>+[1]resumen!AI46</f>
        <v>0</v>
      </c>
      <c r="AJ46">
        <f>+[1]resumen!AJ46</f>
        <v>0</v>
      </c>
      <c r="AK46">
        <f>+[1]resumen!AK46</f>
        <v>0</v>
      </c>
      <c r="AL46">
        <f>+[1]resumen!AL46</f>
        <v>0</v>
      </c>
      <c r="AM46">
        <f>+[1]resumen!AM46</f>
        <v>0</v>
      </c>
      <c r="AN46">
        <f>+[1]resumen!AN46</f>
        <v>0</v>
      </c>
      <c r="AO46">
        <f>+[1]resumen!AO46</f>
        <v>0</v>
      </c>
      <c r="AP46">
        <f>+[1]resumen!AP46</f>
        <v>0</v>
      </c>
      <c r="AQ46">
        <f>+[1]resumen!AQ46</f>
        <v>0</v>
      </c>
      <c r="AR46">
        <f>+[1]resumen!AR46</f>
        <v>0</v>
      </c>
      <c r="AS46">
        <f>+[1]resumen!AS46</f>
        <v>0</v>
      </c>
      <c r="AT46">
        <f>+[1]resumen!AT46</f>
        <v>0</v>
      </c>
      <c r="AU46">
        <f>+[1]resumen!AU46</f>
        <v>0</v>
      </c>
      <c r="AV46">
        <f>+[1]resumen!AV46</f>
        <v>0</v>
      </c>
      <c r="AW46">
        <f>+[1]resumen!AW46</f>
        <v>0</v>
      </c>
      <c r="AX46">
        <f>+[1]resumen!AX46</f>
        <v>0</v>
      </c>
      <c r="AY46">
        <f>+[1]resumen!AY46</f>
        <v>0</v>
      </c>
      <c r="AZ46">
        <f>+[1]resumen!AZ46</f>
        <v>0</v>
      </c>
      <c r="BA46">
        <f>+[1]resumen!BA46</f>
        <v>0</v>
      </c>
      <c r="BB46">
        <f>+[1]resumen!BB46</f>
        <v>0</v>
      </c>
      <c r="BC46">
        <f>+[1]resumen!BC46</f>
        <v>0</v>
      </c>
      <c r="BD46">
        <f>+[1]resumen!BD46</f>
        <v>0</v>
      </c>
      <c r="BE46">
        <f>+[1]resumen!BE46</f>
        <v>0</v>
      </c>
      <c r="BF46">
        <f>+[1]resumen!BF46</f>
        <v>0</v>
      </c>
      <c r="BG46">
        <f>+[1]resumen!BG46</f>
        <v>0</v>
      </c>
      <c r="BH46">
        <f>+[1]resumen!BH46</f>
        <v>0</v>
      </c>
      <c r="BI46">
        <f>+[1]resumen!BI46</f>
        <v>0</v>
      </c>
      <c r="BJ46">
        <f>+[1]resumen!BJ46</f>
        <v>0</v>
      </c>
      <c r="BK46">
        <f>+[1]resumen!BK46</f>
        <v>0</v>
      </c>
      <c r="BL46">
        <f>+[1]resumen!BL46</f>
        <v>0</v>
      </c>
      <c r="BM46">
        <f>+[1]resumen!BM46</f>
        <v>0</v>
      </c>
      <c r="BN46">
        <f>+[1]resumen!BN46</f>
        <v>0</v>
      </c>
      <c r="BO46">
        <f>+[1]resumen!BO46</f>
        <v>0</v>
      </c>
      <c r="BP46">
        <f>+[1]resumen!BP46</f>
        <v>0</v>
      </c>
      <c r="BQ46">
        <f>+[1]resumen!BQ46</f>
        <v>0</v>
      </c>
      <c r="BR46">
        <f>+[1]resumen!BR46</f>
        <v>0</v>
      </c>
      <c r="BS46">
        <f>+[1]resumen!BS46</f>
        <v>0</v>
      </c>
      <c r="BT46">
        <f>+[1]resumen!BT46</f>
        <v>0</v>
      </c>
      <c r="BU46">
        <f>+[1]resumen!BU46</f>
        <v>0</v>
      </c>
      <c r="BV46">
        <f>+[1]resumen!BV46</f>
        <v>0</v>
      </c>
      <c r="BW46">
        <f>+[1]resumen!BW46</f>
        <v>0</v>
      </c>
      <c r="BX46">
        <f>+[1]resumen!BX46</f>
        <v>0</v>
      </c>
      <c r="BY46">
        <f>+[1]resumen!BY46</f>
        <v>0</v>
      </c>
      <c r="BZ46">
        <f>+[1]resumen!BZ46</f>
        <v>0</v>
      </c>
      <c r="CA46">
        <f>+[1]resumen!CA46</f>
        <v>0</v>
      </c>
      <c r="CB46">
        <f>+[1]resumen!CB46</f>
        <v>0</v>
      </c>
      <c r="CC46">
        <f>+[1]resumen!CC46</f>
        <v>0</v>
      </c>
      <c r="CD46">
        <f>+[1]resumen!CD46</f>
        <v>0</v>
      </c>
      <c r="CE46">
        <f>+[1]resumen!CE46</f>
        <v>0</v>
      </c>
      <c r="CF46">
        <f>+[1]resumen!CF46</f>
        <v>0</v>
      </c>
      <c r="CG46">
        <f>+[1]resumen!CG46</f>
        <v>0</v>
      </c>
      <c r="CH46">
        <f>+[1]resumen!CH46</f>
        <v>0</v>
      </c>
      <c r="CI46">
        <f>+[1]resumen!CI46</f>
        <v>0</v>
      </c>
      <c r="CJ46">
        <f>+[1]resumen!CJ46</f>
        <v>0</v>
      </c>
      <c r="CK46">
        <f>+[1]resumen!CK46</f>
        <v>0</v>
      </c>
      <c r="CL46">
        <f>+[1]resumen!CL46</f>
        <v>0</v>
      </c>
      <c r="CM46">
        <f>+[1]resumen!CM46</f>
        <v>0</v>
      </c>
      <c r="CN46">
        <f>+[1]resumen!CN46</f>
        <v>0</v>
      </c>
      <c r="CO46">
        <f>+[1]resumen!CO46</f>
        <v>0</v>
      </c>
      <c r="CP46">
        <f>+[1]resumen!CP46</f>
        <v>0</v>
      </c>
      <c r="CQ46">
        <f>+[1]resumen!CQ46</f>
        <v>0</v>
      </c>
      <c r="CR46">
        <f>+[1]resumen!CR46</f>
        <v>0</v>
      </c>
      <c r="CS46">
        <f>+[1]resumen!CS46</f>
        <v>0</v>
      </c>
      <c r="CT46">
        <f>+[1]resumen!CT46</f>
        <v>0</v>
      </c>
      <c r="CU46">
        <f>+[1]resumen!CU46</f>
        <v>0</v>
      </c>
      <c r="CV46">
        <f>+[1]resumen!CV46</f>
        <v>0</v>
      </c>
      <c r="CW46">
        <f>+[1]resumen!CW46</f>
        <v>0</v>
      </c>
      <c r="CX46">
        <f>+[1]resumen!CX46</f>
        <v>0</v>
      </c>
      <c r="CY46">
        <f>+[1]resumen!CY46</f>
        <v>0</v>
      </c>
      <c r="CZ46">
        <f>+[1]resumen!CZ46</f>
        <v>0</v>
      </c>
      <c r="DA46">
        <f>+[1]resumen!DA46</f>
        <v>0</v>
      </c>
      <c r="DB46">
        <f>+[1]resumen!DB46</f>
        <v>0</v>
      </c>
      <c r="DC46">
        <f>+[1]resumen!DC46</f>
        <v>0</v>
      </c>
      <c r="DD46">
        <f>+[1]resumen!DD46</f>
        <v>0</v>
      </c>
      <c r="DE46">
        <f>+[1]resumen!DE46</f>
        <v>0</v>
      </c>
      <c r="DF46">
        <f>+[1]resumen!DF46</f>
        <v>0</v>
      </c>
      <c r="DG46">
        <f>+[1]resumen!DG46</f>
        <v>0</v>
      </c>
      <c r="DH46">
        <f>+[1]resumen!DH46</f>
        <v>0</v>
      </c>
      <c r="DI46">
        <f>+[1]resumen!DI46</f>
        <v>0</v>
      </c>
      <c r="DJ46">
        <f>+[1]resumen!DJ46</f>
        <v>0</v>
      </c>
      <c r="DK46">
        <f>+[1]resumen!DK46</f>
        <v>0</v>
      </c>
      <c r="DL46">
        <f>+[1]resumen!DL46</f>
        <v>0</v>
      </c>
      <c r="DM46">
        <f>+[1]resumen!DM46</f>
        <v>0</v>
      </c>
      <c r="DN46">
        <f>+[1]resumen!DN46</f>
        <v>0</v>
      </c>
      <c r="DO46">
        <f>+[1]resumen!DO46</f>
        <v>0</v>
      </c>
      <c r="DP46">
        <f>+[1]resumen!DP46</f>
        <v>0</v>
      </c>
      <c r="DQ46">
        <f>+[1]resumen!DQ46</f>
        <v>0</v>
      </c>
      <c r="DR46">
        <f>+[1]resumen!DR46</f>
        <v>0</v>
      </c>
      <c r="DS46">
        <f>+[1]resumen!DS46</f>
        <v>0</v>
      </c>
      <c r="DT46">
        <f>+[1]resumen!DT46</f>
        <v>0</v>
      </c>
      <c r="DU46">
        <f>+[1]resumen!DU46</f>
        <v>0</v>
      </c>
      <c r="DV46">
        <f>+[1]resumen!DV46</f>
        <v>0</v>
      </c>
      <c r="DW46">
        <f>+[1]resumen!DW46</f>
        <v>0</v>
      </c>
      <c r="DX46">
        <f>+[1]resumen!DX46</f>
        <v>0</v>
      </c>
      <c r="DY46">
        <f>+[1]resumen!DY46</f>
        <v>0</v>
      </c>
      <c r="DZ46">
        <f>+[1]resumen!DZ46</f>
        <v>0</v>
      </c>
      <c r="EA46">
        <f>+[1]resumen!EA46</f>
        <v>0</v>
      </c>
      <c r="EB46">
        <f>+[1]resumen!EB46</f>
        <v>0</v>
      </c>
      <c r="EC46">
        <f>+[1]resumen!EC46</f>
        <v>0</v>
      </c>
      <c r="ED46">
        <f>+[1]resumen!ED46</f>
        <v>0</v>
      </c>
      <c r="EE46">
        <f>+[1]resumen!EE46</f>
        <v>0</v>
      </c>
      <c r="EF46">
        <f>+[1]resumen!EF46</f>
        <v>0</v>
      </c>
      <c r="EG46">
        <f>+[1]resumen!EG46</f>
        <v>0</v>
      </c>
      <c r="EH46">
        <f>+[1]resumen!EH46</f>
        <v>0</v>
      </c>
      <c r="EI46">
        <f>+[1]resumen!EI46</f>
        <v>0</v>
      </c>
      <c r="EJ46">
        <f>+[1]resumen!EJ46</f>
        <v>0</v>
      </c>
      <c r="EK46">
        <f>+[1]resumen!EK46</f>
        <v>0</v>
      </c>
      <c r="EL46">
        <f>+[1]resumen!EL46</f>
        <v>0</v>
      </c>
      <c r="EM46">
        <f>+[1]resumen!EM46</f>
        <v>0</v>
      </c>
      <c r="EN46">
        <f>+[1]resumen!EN46</f>
        <v>0</v>
      </c>
      <c r="EO46">
        <f>+[1]resumen!EO46</f>
        <v>0</v>
      </c>
      <c r="EP46">
        <f>+[1]resumen!EP46</f>
        <v>0</v>
      </c>
      <c r="EQ46">
        <f>+[1]resumen!EQ46</f>
        <v>0</v>
      </c>
      <c r="ER46">
        <f>+[1]resumen!ER46</f>
        <v>0</v>
      </c>
      <c r="ES46">
        <f>+[1]resumen!ES46</f>
        <v>0</v>
      </c>
      <c r="ET46">
        <f>+[1]resumen!ET46</f>
        <v>0</v>
      </c>
      <c r="EU46">
        <f>+[1]resumen!EU46</f>
        <v>0</v>
      </c>
      <c r="EV46">
        <f>+[1]resumen!EV46</f>
        <v>0</v>
      </c>
      <c r="EW46">
        <f>+[1]resumen!EW46</f>
        <v>0</v>
      </c>
      <c r="EX46">
        <f>+[1]resumen!EX46</f>
        <v>0</v>
      </c>
      <c r="EY46">
        <f>+[1]resumen!EY46</f>
        <v>0</v>
      </c>
      <c r="EZ46">
        <f>+[1]resumen!EZ46</f>
        <v>0</v>
      </c>
      <c r="FA46">
        <f>+[1]resumen!FA46</f>
        <v>0</v>
      </c>
      <c r="FB46">
        <f>+[1]resumen!FB46</f>
        <v>0</v>
      </c>
      <c r="FC46">
        <f>+[1]resumen!FC46</f>
        <v>0</v>
      </c>
      <c r="FD46">
        <f>+[1]resumen!FD46</f>
        <v>0</v>
      </c>
      <c r="FE46">
        <f>+[1]resumen!FE46</f>
        <v>0</v>
      </c>
      <c r="FF46">
        <f>+[1]resumen!FF46</f>
        <v>0</v>
      </c>
      <c r="FG46">
        <f>+[1]resumen!FG46</f>
        <v>0</v>
      </c>
      <c r="FH46">
        <f>+[1]resumen!FH46</f>
        <v>0</v>
      </c>
      <c r="FI46">
        <f>+[1]resumen!FI46</f>
        <v>0</v>
      </c>
      <c r="FJ46">
        <f>+[1]resumen!FJ46</f>
        <v>0</v>
      </c>
      <c r="FK46">
        <f>+[1]resumen!FK46</f>
        <v>0</v>
      </c>
      <c r="FL46">
        <f>+[1]resumen!FL46</f>
        <v>0</v>
      </c>
      <c r="FM46">
        <f>+[1]resumen!FM46</f>
        <v>0</v>
      </c>
      <c r="FN46">
        <f>+[1]resumen!FN46</f>
        <v>0</v>
      </c>
      <c r="FO46">
        <f>+[1]resumen!FO46</f>
        <v>0</v>
      </c>
      <c r="FP46">
        <f>+[1]resumen!FP46</f>
        <v>0</v>
      </c>
      <c r="FQ46">
        <f>+[1]resumen!FQ46</f>
        <v>0</v>
      </c>
      <c r="FR46">
        <f>+[1]resumen!FR46</f>
        <v>0</v>
      </c>
      <c r="FS46">
        <f>+[1]resumen!FS46</f>
        <v>0</v>
      </c>
      <c r="FT46">
        <f>+[1]resumen!FT46</f>
        <v>0</v>
      </c>
      <c r="FU46">
        <f>+[1]resumen!FU46</f>
        <v>0</v>
      </c>
      <c r="FV46">
        <f>+[1]resumen!FV46</f>
        <v>0</v>
      </c>
      <c r="FW46">
        <f>+[1]resumen!FW46</f>
        <v>0</v>
      </c>
      <c r="FX46">
        <f>+[1]resumen!FX46</f>
        <v>0</v>
      </c>
      <c r="FY46">
        <f>+[1]resumen!FY46</f>
        <v>0</v>
      </c>
      <c r="FZ46">
        <f>+[1]resumen!FZ46</f>
        <v>0</v>
      </c>
      <c r="GA46">
        <f>+[1]resumen!GA46</f>
        <v>0</v>
      </c>
      <c r="GB46">
        <f>+[1]resumen!GB46</f>
        <v>0</v>
      </c>
      <c r="GC46">
        <f>+[1]resumen!GC46</f>
        <v>0</v>
      </c>
      <c r="GD46">
        <f>+[1]resumen!GD46</f>
        <v>0</v>
      </c>
      <c r="GE46">
        <f>+[1]resumen!GE46</f>
        <v>0</v>
      </c>
      <c r="GF46">
        <f>+[1]resumen!GF46</f>
        <v>0</v>
      </c>
      <c r="GG46">
        <f>+[1]resumen!GG46</f>
        <v>0</v>
      </c>
      <c r="GH46">
        <f>+[1]resumen!GH46</f>
        <v>0</v>
      </c>
      <c r="GI46">
        <f>+[1]resumen!GI46</f>
        <v>0</v>
      </c>
      <c r="GJ46">
        <f>+[1]resumen!GJ46</f>
        <v>0</v>
      </c>
      <c r="GK46">
        <f>+[1]resumen!GK46</f>
        <v>0</v>
      </c>
      <c r="GL46">
        <f>+[1]resumen!GL46</f>
        <v>0</v>
      </c>
      <c r="GM46">
        <f>+[1]resumen!GM46</f>
        <v>0</v>
      </c>
      <c r="GN46">
        <f>+[1]resumen!GN46</f>
        <v>0</v>
      </c>
      <c r="GO46">
        <f>+[1]resumen!GO46</f>
        <v>0</v>
      </c>
      <c r="GP46">
        <f>+[1]resumen!GP46</f>
        <v>0</v>
      </c>
      <c r="GQ46">
        <f>+[1]resumen!GQ46</f>
        <v>0</v>
      </c>
      <c r="GR46">
        <f>+[1]resumen!GR46</f>
        <v>0</v>
      </c>
      <c r="GS46">
        <f>+[1]resumen!GS46</f>
        <v>0</v>
      </c>
      <c r="GT46">
        <f>+[1]resumen!GT46</f>
        <v>0</v>
      </c>
      <c r="GU46">
        <f>+[1]resumen!GU46</f>
        <v>0</v>
      </c>
      <c r="GV46">
        <f>+[1]resumen!GV46</f>
        <v>0</v>
      </c>
      <c r="GW46">
        <f>+[1]resumen!GW46</f>
        <v>0</v>
      </c>
      <c r="GX46">
        <f>+[1]resumen!GX46</f>
        <v>0</v>
      </c>
      <c r="GY46" s="19">
        <f>+[1]resumen!GY46</f>
        <v>0</v>
      </c>
    </row>
    <row r="47" spans="1:207" x14ac:dyDescent="0.3">
      <c r="A47" t="s">
        <v>35</v>
      </c>
      <c r="B47">
        <f>+[1]resumen!B47</f>
        <v>27</v>
      </c>
      <c r="C47">
        <f>+[1]resumen!C47</f>
        <v>0</v>
      </c>
      <c r="D47">
        <f>+[1]resumen!D47</f>
        <v>0</v>
      </c>
      <c r="E47">
        <f>+[1]resumen!E47</f>
        <v>0</v>
      </c>
      <c r="F47">
        <f>+[1]resumen!F47</f>
        <v>0</v>
      </c>
      <c r="G47">
        <f>+[1]resumen!G47</f>
        <v>0</v>
      </c>
      <c r="H47">
        <f>+[1]resumen!H47</f>
        <v>0</v>
      </c>
      <c r="I47">
        <f>+[1]resumen!I47</f>
        <v>0</v>
      </c>
      <c r="J47">
        <f>+[1]resumen!J47</f>
        <v>0</v>
      </c>
      <c r="K47">
        <f>+[1]resumen!K47</f>
        <v>35</v>
      </c>
      <c r="L47">
        <f>+[1]resumen!L47</f>
        <v>42</v>
      </c>
      <c r="M47">
        <f>+[1]resumen!M47</f>
        <v>0</v>
      </c>
      <c r="N47">
        <f>+[1]resumen!N47</f>
        <v>0</v>
      </c>
      <c r="O47">
        <f>+[1]resumen!O47</f>
        <v>0</v>
      </c>
      <c r="P47">
        <f>+[1]resumen!P47</f>
        <v>0</v>
      </c>
      <c r="Q47">
        <f>+[1]resumen!Q47</f>
        <v>0</v>
      </c>
      <c r="R47">
        <f>+[1]resumen!R47</f>
        <v>0</v>
      </c>
      <c r="S47">
        <f>+[1]resumen!S47</f>
        <v>0</v>
      </c>
      <c r="T47">
        <f>+[1]resumen!T47</f>
        <v>0</v>
      </c>
      <c r="U47">
        <f>+[1]resumen!U47</f>
        <v>0</v>
      </c>
      <c r="V47">
        <f>+[1]resumen!V47</f>
        <v>0</v>
      </c>
      <c r="W47">
        <f>+[1]resumen!W47</f>
        <v>0</v>
      </c>
      <c r="X47">
        <f>+[1]resumen!X47</f>
        <v>0</v>
      </c>
      <c r="Y47">
        <f>+[1]resumen!Y47</f>
        <v>0</v>
      </c>
      <c r="Z47">
        <f>+[1]resumen!Z47</f>
        <v>0</v>
      </c>
      <c r="AA47">
        <f>+[1]resumen!AA47</f>
        <v>0</v>
      </c>
      <c r="AB47">
        <f>+[1]resumen!AB47</f>
        <v>0</v>
      </c>
      <c r="AC47">
        <f>+[1]resumen!AC47</f>
        <v>0</v>
      </c>
      <c r="AD47">
        <f>+[1]resumen!AD47</f>
        <v>0</v>
      </c>
      <c r="AE47">
        <f>+[1]resumen!AE47</f>
        <v>0</v>
      </c>
      <c r="AF47">
        <f>+[1]resumen!AF47</f>
        <v>0</v>
      </c>
      <c r="AG47">
        <f>+[1]resumen!AG47</f>
        <v>0</v>
      </c>
      <c r="AH47">
        <f>+[1]resumen!AH47</f>
        <v>0</v>
      </c>
      <c r="AI47">
        <f>+[1]resumen!AI47</f>
        <v>0</v>
      </c>
      <c r="AJ47">
        <f>+[1]resumen!AJ47</f>
        <v>0</v>
      </c>
      <c r="AK47">
        <f>+[1]resumen!AK47</f>
        <v>0</v>
      </c>
      <c r="AL47">
        <f>+[1]resumen!AL47</f>
        <v>0</v>
      </c>
      <c r="AM47">
        <f>+[1]resumen!AM47</f>
        <v>0</v>
      </c>
      <c r="AN47">
        <f>+[1]resumen!AN47</f>
        <v>0</v>
      </c>
      <c r="AO47">
        <f>+[1]resumen!AO47</f>
        <v>0</v>
      </c>
      <c r="AP47">
        <f>+[1]resumen!AP47</f>
        <v>0</v>
      </c>
      <c r="AQ47">
        <f>+[1]resumen!AQ47</f>
        <v>0</v>
      </c>
      <c r="AR47">
        <f>+[1]resumen!AR47</f>
        <v>0</v>
      </c>
      <c r="AS47">
        <f>+[1]resumen!AS47</f>
        <v>0</v>
      </c>
      <c r="AT47">
        <f>+[1]resumen!AT47</f>
        <v>0</v>
      </c>
      <c r="AU47">
        <f>+[1]resumen!AU47</f>
        <v>0</v>
      </c>
      <c r="AV47">
        <f>+[1]resumen!AV47</f>
        <v>0</v>
      </c>
      <c r="AW47">
        <f>+[1]resumen!AW47</f>
        <v>0</v>
      </c>
      <c r="AX47">
        <f>+[1]resumen!AX47</f>
        <v>0</v>
      </c>
      <c r="AY47">
        <f>+[1]resumen!AY47</f>
        <v>0</v>
      </c>
      <c r="AZ47">
        <f>+[1]resumen!AZ47</f>
        <v>0</v>
      </c>
      <c r="BA47">
        <f>+[1]resumen!BA47</f>
        <v>0</v>
      </c>
      <c r="BB47">
        <f>+[1]resumen!BB47</f>
        <v>0</v>
      </c>
      <c r="BC47">
        <f>+[1]resumen!BC47</f>
        <v>0</v>
      </c>
      <c r="BD47">
        <f>+[1]resumen!BD47</f>
        <v>0</v>
      </c>
      <c r="BE47">
        <f>+[1]resumen!BE47</f>
        <v>0</v>
      </c>
      <c r="BF47">
        <f>+[1]resumen!BF47</f>
        <v>0</v>
      </c>
      <c r="BG47">
        <f>+[1]resumen!BG47</f>
        <v>0</v>
      </c>
      <c r="BH47">
        <f>+[1]resumen!BH47</f>
        <v>0</v>
      </c>
      <c r="BI47">
        <f>+[1]resumen!BI47</f>
        <v>0</v>
      </c>
      <c r="BJ47">
        <f>+[1]resumen!BJ47</f>
        <v>0</v>
      </c>
      <c r="BK47">
        <f>+[1]resumen!BK47</f>
        <v>0</v>
      </c>
      <c r="BL47">
        <f>+[1]resumen!BL47</f>
        <v>0</v>
      </c>
      <c r="BM47">
        <f>+[1]resumen!BM47</f>
        <v>0</v>
      </c>
      <c r="BN47">
        <f>+[1]resumen!BN47</f>
        <v>0</v>
      </c>
      <c r="BO47">
        <f>+[1]resumen!BO47</f>
        <v>0</v>
      </c>
      <c r="BP47">
        <f>+[1]resumen!BP47</f>
        <v>0</v>
      </c>
      <c r="BQ47">
        <f>+[1]resumen!BQ47</f>
        <v>0</v>
      </c>
      <c r="BR47">
        <f>+[1]resumen!BR47</f>
        <v>0</v>
      </c>
      <c r="BS47">
        <f>+[1]resumen!BS47</f>
        <v>0</v>
      </c>
      <c r="BT47">
        <f>+[1]resumen!BT47</f>
        <v>0</v>
      </c>
      <c r="BU47">
        <f>+[1]resumen!BU47</f>
        <v>0</v>
      </c>
      <c r="BV47">
        <f>+[1]resumen!BV47</f>
        <v>0</v>
      </c>
      <c r="BW47">
        <f>+[1]resumen!BW47</f>
        <v>0</v>
      </c>
      <c r="BX47">
        <f>+[1]resumen!BX47</f>
        <v>0</v>
      </c>
      <c r="BY47">
        <f>+[1]resumen!BY47</f>
        <v>0</v>
      </c>
      <c r="BZ47">
        <f>+[1]resumen!BZ47</f>
        <v>0</v>
      </c>
      <c r="CA47">
        <f>+[1]resumen!CA47</f>
        <v>0</v>
      </c>
      <c r="CB47">
        <f>+[1]resumen!CB47</f>
        <v>0</v>
      </c>
      <c r="CC47">
        <f>+[1]resumen!CC47</f>
        <v>0</v>
      </c>
      <c r="CD47">
        <f>+[1]resumen!CD47</f>
        <v>0</v>
      </c>
      <c r="CE47">
        <f>+[1]resumen!CE47</f>
        <v>0</v>
      </c>
      <c r="CF47">
        <f>+[1]resumen!CF47</f>
        <v>0</v>
      </c>
      <c r="CG47">
        <f>+[1]resumen!CG47</f>
        <v>0</v>
      </c>
      <c r="CH47">
        <f>+[1]resumen!CH47</f>
        <v>0</v>
      </c>
      <c r="CI47">
        <f>+[1]resumen!CI47</f>
        <v>0</v>
      </c>
      <c r="CJ47">
        <f>+[1]resumen!CJ47</f>
        <v>0</v>
      </c>
      <c r="CK47">
        <f>+[1]resumen!CK47</f>
        <v>0</v>
      </c>
      <c r="CL47">
        <f>+[1]resumen!CL47</f>
        <v>0</v>
      </c>
      <c r="CM47">
        <f>+[1]resumen!CM47</f>
        <v>0</v>
      </c>
      <c r="CN47">
        <f>+[1]resumen!CN47</f>
        <v>0</v>
      </c>
      <c r="CO47">
        <f>+[1]resumen!CO47</f>
        <v>0</v>
      </c>
      <c r="CP47">
        <f>+[1]resumen!CP47</f>
        <v>0</v>
      </c>
      <c r="CQ47">
        <f>+[1]resumen!CQ47</f>
        <v>0</v>
      </c>
      <c r="CR47">
        <f>+[1]resumen!CR47</f>
        <v>0</v>
      </c>
      <c r="CS47">
        <f>+[1]resumen!CS47</f>
        <v>0</v>
      </c>
      <c r="CT47">
        <f>+[1]resumen!CT47</f>
        <v>0</v>
      </c>
      <c r="CU47">
        <f>+[1]resumen!CU47</f>
        <v>0</v>
      </c>
      <c r="CV47">
        <f>+[1]resumen!CV47</f>
        <v>0</v>
      </c>
      <c r="CW47">
        <f>+[1]resumen!CW47</f>
        <v>0</v>
      </c>
      <c r="CX47">
        <f>+[1]resumen!CX47</f>
        <v>0</v>
      </c>
      <c r="CY47">
        <f>+[1]resumen!CY47</f>
        <v>0</v>
      </c>
      <c r="CZ47">
        <f>+[1]resumen!CZ47</f>
        <v>0</v>
      </c>
      <c r="DA47">
        <f>+[1]resumen!DA47</f>
        <v>0</v>
      </c>
      <c r="DB47">
        <f>+[1]resumen!DB47</f>
        <v>0</v>
      </c>
      <c r="DC47">
        <f>+[1]resumen!DC47</f>
        <v>0</v>
      </c>
      <c r="DD47">
        <f>+[1]resumen!DD47</f>
        <v>0</v>
      </c>
      <c r="DE47">
        <f>+[1]resumen!DE47</f>
        <v>0</v>
      </c>
      <c r="DF47">
        <f>+[1]resumen!DF47</f>
        <v>0</v>
      </c>
      <c r="DG47">
        <f>+[1]resumen!DG47</f>
        <v>0</v>
      </c>
      <c r="DH47">
        <f>+[1]resumen!DH47</f>
        <v>0</v>
      </c>
      <c r="DI47">
        <f>+[1]resumen!DI47</f>
        <v>0</v>
      </c>
      <c r="DJ47">
        <f>+[1]resumen!DJ47</f>
        <v>0</v>
      </c>
      <c r="DK47">
        <f>+[1]resumen!DK47</f>
        <v>0</v>
      </c>
      <c r="DL47">
        <f>+[1]resumen!DL47</f>
        <v>0</v>
      </c>
      <c r="DM47">
        <f>+[1]resumen!DM47</f>
        <v>0</v>
      </c>
      <c r="DN47">
        <f>+[1]resumen!DN47</f>
        <v>0</v>
      </c>
      <c r="DO47">
        <f>+[1]resumen!DO47</f>
        <v>0</v>
      </c>
      <c r="DP47">
        <f>+[1]resumen!DP47</f>
        <v>0</v>
      </c>
      <c r="DQ47">
        <f>+[1]resumen!DQ47</f>
        <v>0</v>
      </c>
      <c r="DR47">
        <f>+[1]resumen!DR47</f>
        <v>0</v>
      </c>
      <c r="DS47">
        <f>+[1]resumen!DS47</f>
        <v>0</v>
      </c>
      <c r="DT47">
        <f>+[1]resumen!DT47</f>
        <v>0</v>
      </c>
      <c r="DU47">
        <f>+[1]resumen!DU47</f>
        <v>0</v>
      </c>
      <c r="DV47">
        <f>+[1]resumen!DV47</f>
        <v>0</v>
      </c>
      <c r="DW47">
        <f>+[1]resumen!DW47</f>
        <v>0</v>
      </c>
      <c r="DX47">
        <f>+[1]resumen!DX47</f>
        <v>0</v>
      </c>
      <c r="DY47">
        <f>+[1]resumen!DY47</f>
        <v>0</v>
      </c>
      <c r="DZ47">
        <f>+[1]resumen!DZ47</f>
        <v>0</v>
      </c>
      <c r="EA47">
        <f>+[1]resumen!EA47</f>
        <v>0</v>
      </c>
      <c r="EB47">
        <f>+[1]resumen!EB47</f>
        <v>0</v>
      </c>
      <c r="EC47">
        <f>+[1]resumen!EC47</f>
        <v>0</v>
      </c>
      <c r="ED47">
        <f>+[1]resumen!ED47</f>
        <v>0</v>
      </c>
      <c r="EE47">
        <f>+[1]resumen!EE47</f>
        <v>0</v>
      </c>
      <c r="EF47">
        <f>+[1]resumen!EF47</f>
        <v>0</v>
      </c>
      <c r="EG47">
        <f>+[1]resumen!EG47</f>
        <v>0</v>
      </c>
      <c r="EH47">
        <f>+[1]resumen!EH47</f>
        <v>0</v>
      </c>
      <c r="EI47">
        <f>+[1]resumen!EI47</f>
        <v>0</v>
      </c>
      <c r="EJ47">
        <f>+[1]resumen!EJ47</f>
        <v>0</v>
      </c>
      <c r="EK47">
        <f>+[1]resumen!EK47</f>
        <v>0</v>
      </c>
      <c r="EL47">
        <f>+[1]resumen!EL47</f>
        <v>0</v>
      </c>
      <c r="EM47">
        <f>+[1]resumen!EM47</f>
        <v>0</v>
      </c>
      <c r="EN47">
        <f>+[1]resumen!EN47</f>
        <v>0</v>
      </c>
      <c r="EO47">
        <f>+[1]resumen!EO47</f>
        <v>0</v>
      </c>
      <c r="EP47">
        <f>+[1]resumen!EP47</f>
        <v>0</v>
      </c>
      <c r="EQ47">
        <f>+[1]resumen!EQ47</f>
        <v>0</v>
      </c>
      <c r="ER47">
        <f>+[1]resumen!ER47</f>
        <v>0</v>
      </c>
      <c r="ES47">
        <f>+[1]resumen!ES47</f>
        <v>0</v>
      </c>
      <c r="ET47">
        <f>+[1]resumen!ET47</f>
        <v>0</v>
      </c>
      <c r="EU47">
        <f>+[1]resumen!EU47</f>
        <v>0</v>
      </c>
      <c r="EV47">
        <f>+[1]resumen!EV47</f>
        <v>0</v>
      </c>
      <c r="EW47">
        <f>+[1]resumen!EW47</f>
        <v>0</v>
      </c>
      <c r="EX47">
        <f>+[1]resumen!EX47</f>
        <v>0</v>
      </c>
      <c r="EY47">
        <f>+[1]resumen!EY47</f>
        <v>0</v>
      </c>
      <c r="EZ47">
        <f>+[1]resumen!EZ47</f>
        <v>0</v>
      </c>
      <c r="FA47">
        <f>+[1]resumen!FA47</f>
        <v>0</v>
      </c>
      <c r="FB47">
        <f>+[1]resumen!FB47</f>
        <v>0</v>
      </c>
      <c r="FC47">
        <f>+[1]resumen!FC47</f>
        <v>0</v>
      </c>
      <c r="FD47">
        <f>+[1]resumen!FD47</f>
        <v>0</v>
      </c>
      <c r="FE47">
        <f>+[1]resumen!FE47</f>
        <v>0</v>
      </c>
      <c r="FF47">
        <f>+[1]resumen!FF47</f>
        <v>0</v>
      </c>
      <c r="FG47">
        <f>+[1]resumen!FG47</f>
        <v>0</v>
      </c>
      <c r="FH47">
        <f>+[1]resumen!FH47</f>
        <v>0</v>
      </c>
      <c r="FI47">
        <f>+[1]resumen!FI47</f>
        <v>0</v>
      </c>
      <c r="FJ47">
        <f>+[1]resumen!FJ47</f>
        <v>0</v>
      </c>
      <c r="FK47">
        <f>+[1]resumen!FK47</f>
        <v>0</v>
      </c>
      <c r="FL47">
        <f>+[1]resumen!FL47</f>
        <v>0</v>
      </c>
      <c r="FM47">
        <f>+[1]resumen!FM47</f>
        <v>0</v>
      </c>
      <c r="FN47">
        <f>+[1]resumen!FN47</f>
        <v>0</v>
      </c>
      <c r="FO47">
        <f>+[1]resumen!FO47</f>
        <v>0</v>
      </c>
      <c r="FP47">
        <f>+[1]resumen!FP47</f>
        <v>0</v>
      </c>
      <c r="FQ47">
        <f>+[1]resumen!FQ47</f>
        <v>0</v>
      </c>
      <c r="FR47">
        <f>+[1]resumen!FR47</f>
        <v>0</v>
      </c>
      <c r="FS47">
        <f>+[1]resumen!FS47</f>
        <v>0</v>
      </c>
      <c r="FT47">
        <f>+[1]resumen!FT47</f>
        <v>0</v>
      </c>
      <c r="FU47">
        <f>+[1]resumen!FU47</f>
        <v>0</v>
      </c>
      <c r="FV47">
        <f>+[1]resumen!FV47</f>
        <v>0</v>
      </c>
      <c r="FW47">
        <f>+[1]resumen!FW47</f>
        <v>0</v>
      </c>
      <c r="FX47">
        <f>+[1]resumen!FX47</f>
        <v>0</v>
      </c>
      <c r="FY47">
        <f>+[1]resumen!FY47</f>
        <v>0</v>
      </c>
      <c r="FZ47">
        <f>+[1]resumen!FZ47</f>
        <v>0</v>
      </c>
      <c r="GA47">
        <f>+[1]resumen!GA47</f>
        <v>0</v>
      </c>
      <c r="GB47">
        <f>+[1]resumen!GB47</f>
        <v>0</v>
      </c>
      <c r="GC47">
        <f>+[1]resumen!GC47</f>
        <v>0</v>
      </c>
      <c r="GD47">
        <f>+[1]resumen!GD47</f>
        <v>0</v>
      </c>
      <c r="GE47">
        <f>+[1]resumen!GE47</f>
        <v>0</v>
      </c>
      <c r="GF47">
        <f>+[1]resumen!GF47</f>
        <v>0</v>
      </c>
      <c r="GG47">
        <f>+[1]resumen!GG47</f>
        <v>0</v>
      </c>
      <c r="GH47">
        <f>+[1]resumen!GH47</f>
        <v>0</v>
      </c>
      <c r="GI47">
        <f>+[1]resumen!GI47</f>
        <v>0</v>
      </c>
      <c r="GJ47">
        <f>+[1]resumen!GJ47</f>
        <v>0</v>
      </c>
      <c r="GK47">
        <f>+[1]resumen!GK47</f>
        <v>0</v>
      </c>
      <c r="GL47">
        <f>+[1]resumen!GL47</f>
        <v>0</v>
      </c>
      <c r="GM47">
        <f>+[1]resumen!GM47</f>
        <v>0</v>
      </c>
      <c r="GN47">
        <f>+[1]resumen!GN47</f>
        <v>0</v>
      </c>
      <c r="GO47">
        <f>+[1]resumen!GO47</f>
        <v>0</v>
      </c>
      <c r="GP47">
        <f>+[1]resumen!GP47</f>
        <v>0</v>
      </c>
      <c r="GQ47">
        <f>+[1]resumen!GQ47</f>
        <v>0</v>
      </c>
      <c r="GR47">
        <f>+[1]resumen!GR47</f>
        <v>0</v>
      </c>
      <c r="GS47">
        <f>+[1]resumen!GS47</f>
        <v>0</v>
      </c>
      <c r="GT47">
        <f>+[1]resumen!GT47</f>
        <v>0</v>
      </c>
      <c r="GU47">
        <f>+[1]resumen!GU47</f>
        <v>0</v>
      </c>
      <c r="GV47">
        <f>+[1]resumen!GV47</f>
        <v>0</v>
      </c>
      <c r="GW47">
        <f>+[1]resumen!GW47</f>
        <v>0</v>
      </c>
      <c r="GX47">
        <f>+[1]resumen!GX47</f>
        <v>0</v>
      </c>
      <c r="GY47" s="19">
        <f>+[1]resumen!GY47</f>
        <v>104</v>
      </c>
    </row>
    <row r="48" spans="1:207" x14ac:dyDescent="0.3">
      <c r="A48" t="s">
        <v>36</v>
      </c>
      <c r="B48">
        <f>+[1]resumen!B48</f>
        <v>0</v>
      </c>
      <c r="C48">
        <f>+[1]resumen!C48</f>
        <v>0</v>
      </c>
      <c r="D48">
        <f>+[1]resumen!D48</f>
        <v>0</v>
      </c>
      <c r="E48">
        <f>+[1]resumen!E48</f>
        <v>0</v>
      </c>
      <c r="F48">
        <f>+[1]resumen!F48</f>
        <v>0</v>
      </c>
      <c r="G48">
        <f>+[1]resumen!G48</f>
        <v>0</v>
      </c>
      <c r="H48">
        <f>+[1]resumen!H48</f>
        <v>0</v>
      </c>
      <c r="I48">
        <f>+[1]resumen!I48</f>
        <v>0</v>
      </c>
      <c r="J48">
        <f>+[1]resumen!J48</f>
        <v>0</v>
      </c>
      <c r="K48">
        <f>+[1]resumen!K48</f>
        <v>0</v>
      </c>
      <c r="L48">
        <f>+[1]resumen!L48</f>
        <v>0</v>
      </c>
      <c r="M48">
        <f>+[1]resumen!M48</f>
        <v>0</v>
      </c>
      <c r="N48">
        <f>+[1]resumen!N48</f>
        <v>0</v>
      </c>
      <c r="O48">
        <f>+[1]resumen!O48</f>
        <v>0</v>
      </c>
      <c r="P48">
        <f>+[1]resumen!P48</f>
        <v>0</v>
      </c>
      <c r="Q48">
        <f>+[1]resumen!Q48</f>
        <v>0</v>
      </c>
      <c r="R48">
        <f>+[1]resumen!R48</f>
        <v>0</v>
      </c>
      <c r="S48">
        <f>+[1]resumen!S48</f>
        <v>0</v>
      </c>
      <c r="T48">
        <f>+[1]resumen!T48</f>
        <v>0</v>
      </c>
      <c r="U48">
        <f>+[1]resumen!U48</f>
        <v>0</v>
      </c>
      <c r="V48">
        <f>+[1]resumen!V48</f>
        <v>0</v>
      </c>
      <c r="W48">
        <f>+[1]resumen!W48</f>
        <v>0</v>
      </c>
      <c r="X48">
        <f>+[1]resumen!X48</f>
        <v>0</v>
      </c>
      <c r="Y48">
        <f>+[1]resumen!Y48</f>
        <v>0</v>
      </c>
      <c r="Z48">
        <f>+[1]resumen!Z48</f>
        <v>0</v>
      </c>
      <c r="AA48">
        <f>+[1]resumen!AA48</f>
        <v>0</v>
      </c>
      <c r="AB48">
        <f>+[1]resumen!AB48</f>
        <v>0</v>
      </c>
      <c r="AC48">
        <f>+[1]resumen!AC48</f>
        <v>0</v>
      </c>
      <c r="AD48">
        <f>+[1]resumen!AD48</f>
        <v>0</v>
      </c>
      <c r="AE48">
        <f>+[1]resumen!AE48</f>
        <v>0</v>
      </c>
      <c r="AF48">
        <f>+[1]resumen!AF48</f>
        <v>0</v>
      </c>
      <c r="AG48">
        <f>+[1]resumen!AG48</f>
        <v>0</v>
      </c>
      <c r="AH48">
        <f>+[1]resumen!AH48</f>
        <v>0</v>
      </c>
      <c r="AI48">
        <f>+[1]resumen!AI48</f>
        <v>0</v>
      </c>
      <c r="AJ48">
        <f>+[1]resumen!AJ48</f>
        <v>0</v>
      </c>
      <c r="AK48">
        <f>+[1]resumen!AK48</f>
        <v>0</v>
      </c>
      <c r="AL48">
        <f>+[1]resumen!AL48</f>
        <v>0</v>
      </c>
      <c r="AM48">
        <f>+[1]resumen!AM48</f>
        <v>0</v>
      </c>
      <c r="AN48">
        <f>+[1]resumen!AN48</f>
        <v>0</v>
      </c>
      <c r="AO48">
        <f>+[1]resumen!AO48</f>
        <v>0</v>
      </c>
      <c r="AP48">
        <f>+[1]resumen!AP48</f>
        <v>0</v>
      </c>
      <c r="AQ48">
        <f>+[1]resumen!AQ48</f>
        <v>0</v>
      </c>
      <c r="AR48">
        <f>+[1]resumen!AR48</f>
        <v>0</v>
      </c>
      <c r="AS48">
        <f>+[1]resumen!AS48</f>
        <v>0</v>
      </c>
      <c r="AT48">
        <f>+[1]resumen!AT48</f>
        <v>0</v>
      </c>
      <c r="AU48">
        <f>+[1]resumen!AU48</f>
        <v>0</v>
      </c>
      <c r="AV48">
        <f>+[1]resumen!AV48</f>
        <v>0</v>
      </c>
      <c r="AW48">
        <f>+[1]resumen!AW48</f>
        <v>0</v>
      </c>
      <c r="AX48">
        <f>+[1]resumen!AX48</f>
        <v>0</v>
      </c>
      <c r="AY48">
        <f>+[1]resumen!AY48</f>
        <v>0</v>
      </c>
      <c r="AZ48">
        <f>+[1]resumen!AZ48</f>
        <v>0</v>
      </c>
      <c r="BA48">
        <f>+[1]resumen!BA48</f>
        <v>0</v>
      </c>
      <c r="BB48">
        <f>+[1]resumen!BB48</f>
        <v>0</v>
      </c>
      <c r="BC48">
        <f>+[1]resumen!BC48</f>
        <v>0</v>
      </c>
      <c r="BD48">
        <f>+[1]resumen!BD48</f>
        <v>0</v>
      </c>
      <c r="BE48">
        <f>+[1]resumen!BE48</f>
        <v>0</v>
      </c>
      <c r="BF48">
        <f>+[1]resumen!BF48</f>
        <v>0</v>
      </c>
      <c r="BG48">
        <f>+[1]resumen!BG48</f>
        <v>0</v>
      </c>
      <c r="BH48">
        <f>+[1]resumen!BH48</f>
        <v>0</v>
      </c>
      <c r="BI48">
        <f>+[1]resumen!BI48</f>
        <v>0</v>
      </c>
      <c r="BJ48">
        <f>+[1]resumen!BJ48</f>
        <v>0</v>
      </c>
      <c r="BK48">
        <f>+[1]resumen!BK48</f>
        <v>0</v>
      </c>
      <c r="BL48">
        <f>+[1]resumen!BL48</f>
        <v>0</v>
      </c>
      <c r="BM48">
        <f>+[1]resumen!BM48</f>
        <v>0</v>
      </c>
      <c r="BN48">
        <f>+[1]resumen!BN48</f>
        <v>0</v>
      </c>
      <c r="BO48">
        <f>+[1]resumen!BO48</f>
        <v>0</v>
      </c>
      <c r="BP48">
        <f>+[1]resumen!BP48</f>
        <v>0</v>
      </c>
      <c r="BQ48">
        <f>+[1]resumen!BQ48</f>
        <v>0</v>
      </c>
      <c r="BR48">
        <f>+[1]resumen!BR48</f>
        <v>0</v>
      </c>
      <c r="BS48">
        <f>+[1]resumen!BS48</f>
        <v>0</v>
      </c>
      <c r="BT48">
        <f>+[1]resumen!BT48</f>
        <v>0</v>
      </c>
      <c r="BU48">
        <f>+[1]resumen!BU48</f>
        <v>0</v>
      </c>
      <c r="BV48">
        <f>+[1]resumen!BV48</f>
        <v>0</v>
      </c>
      <c r="BW48">
        <f>+[1]resumen!BW48</f>
        <v>0</v>
      </c>
      <c r="BX48">
        <f>+[1]resumen!BX48</f>
        <v>0</v>
      </c>
      <c r="BY48">
        <f>+[1]resumen!BY48</f>
        <v>0</v>
      </c>
      <c r="BZ48">
        <f>+[1]resumen!BZ48</f>
        <v>0</v>
      </c>
      <c r="CA48">
        <f>+[1]resumen!CA48</f>
        <v>0</v>
      </c>
      <c r="CB48">
        <f>+[1]resumen!CB48</f>
        <v>0</v>
      </c>
      <c r="CC48">
        <f>+[1]resumen!CC48</f>
        <v>0</v>
      </c>
      <c r="CD48">
        <f>+[1]resumen!CD48</f>
        <v>0</v>
      </c>
      <c r="CE48">
        <f>+[1]resumen!CE48</f>
        <v>0</v>
      </c>
      <c r="CF48">
        <f>+[1]resumen!CF48</f>
        <v>0</v>
      </c>
      <c r="CG48">
        <f>+[1]resumen!CG48</f>
        <v>0</v>
      </c>
      <c r="CH48">
        <f>+[1]resumen!CH48</f>
        <v>0</v>
      </c>
      <c r="CI48">
        <f>+[1]resumen!CI48</f>
        <v>0</v>
      </c>
      <c r="CJ48">
        <f>+[1]resumen!CJ48</f>
        <v>0</v>
      </c>
      <c r="CK48">
        <f>+[1]resumen!CK48</f>
        <v>0</v>
      </c>
      <c r="CL48">
        <f>+[1]resumen!CL48</f>
        <v>0</v>
      </c>
      <c r="CM48">
        <f>+[1]resumen!CM48</f>
        <v>0</v>
      </c>
      <c r="CN48">
        <f>+[1]resumen!CN48</f>
        <v>0</v>
      </c>
      <c r="CO48">
        <f>+[1]resumen!CO48</f>
        <v>0</v>
      </c>
      <c r="CP48">
        <f>+[1]resumen!CP48</f>
        <v>0</v>
      </c>
      <c r="CQ48">
        <f>+[1]resumen!CQ48</f>
        <v>0</v>
      </c>
      <c r="CR48">
        <f>+[1]resumen!CR48</f>
        <v>0</v>
      </c>
      <c r="CS48">
        <f>+[1]resumen!CS48</f>
        <v>0</v>
      </c>
      <c r="CT48">
        <f>+[1]resumen!CT48</f>
        <v>0</v>
      </c>
      <c r="CU48">
        <f>+[1]resumen!CU48</f>
        <v>0</v>
      </c>
      <c r="CV48">
        <f>+[1]resumen!CV48</f>
        <v>0</v>
      </c>
      <c r="CW48">
        <f>+[1]resumen!CW48</f>
        <v>0</v>
      </c>
      <c r="CX48">
        <f>+[1]resumen!CX48</f>
        <v>0</v>
      </c>
      <c r="CY48">
        <f>+[1]resumen!CY48</f>
        <v>0</v>
      </c>
      <c r="CZ48">
        <f>+[1]resumen!CZ48</f>
        <v>0</v>
      </c>
      <c r="DA48">
        <f>+[1]resumen!DA48</f>
        <v>0</v>
      </c>
      <c r="DB48">
        <f>+[1]resumen!DB48</f>
        <v>0</v>
      </c>
      <c r="DC48">
        <f>+[1]resumen!DC48</f>
        <v>0</v>
      </c>
      <c r="DD48">
        <f>+[1]resumen!DD48</f>
        <v>0</v>
      </c>
      <c r="DE48">
        <f>+[1]resumen!DE48</f>
        <v>0</v>
      </c>
      <c r="DF48">
        <f>+[1]resumen!DF48</f>
        <v>0</v>
      </c>
      <c r="DG48">
        <f>+[1]resumen!DG48</f>
        <v>0</v>
      </c>
      <c r="DH48">
        <f>+[1]resumen!DH48</f>
        <v>0</v>
      </c>
      <c r="DI48">
        <f>+[1]resumen!DI48</f>
        <v>0</v>
      </c>
      <c r="DJ48">
        <f>+[1]resumen!DJ48</f>
        <v>0</v>
      </c>
      <c r="DK48">
        <f>+[1]resumen!DK48</f>
        <v>0</v>
      </c>
      <c r="DL48">
        <f>+[1]resumen!DL48</f>
        <v>0</v>
      </c>
      <c r="DM48">
        <f>+[1]resumen!DM48</f>
        <v>0</v>
      </c>
      <c r="DN48">
        <f>+[1]resumen!DN48</f>
        <v>0</v>
      </c>
      <c r="DO48">
        <f>+[1]resumen!DO48</f>
        <v>0</v>
      </c>
      <c r="DP48">
        <f>+[1]resumen!DP48</f>
        <v>0</v>
      </c>
      <c r="DQ48">
        <f>+[1]resumen!DQ48</f>
        <v>0</v>
      </c>
      <c r="DR48">
        <f>+[1]resumen!DR48</f>
        <v>0</v>
      </c>
      <c r="DS48">
        <f>+[1]resumen!DS48</f>
        <v>0</v>
      </c>
      <c r="DT48">
        <f>+[1]resumen!DT48</f>
        <v>0</v>
      </c>
      <c r="DU48">
        <f>+[1]resumen!DU48</f>
        <v>0</v>
      </c>
      <c r="DV48">
        <f>+[1]resumen!DV48</f>
        <v>0</v>
      </c>
      <c r="DW48">
        <f>+[1]resumen!DW48</f>
        <v>0</v>
      </c>
      <c r="DX48">
        <f>+[1]resumen!DX48</f>
        <v>0</v>
      </c>
      <c r="DY48">
        <f>+[1]resumen!DY48</f>
        <v>0</v>
      </c>
      <c r="DZ48">
        <f>+[1]resumen!DZ48</f>
        <v>0</v>
      </c>
      <c r="EA48">
        <f>+[1]resumen!EA48</f>
        <v>0</v>
      </c>
      <c r="EB48">
        <f>+[1]resumen!EB48</f>
        <v>0</v>
      </c>
      <c r="EC48">
        <f>+[1]resumen!EC48</f>
        <v>0</v>
      </c>
      <c r="ED48">
        <f>+[1]resumen!ED48</f>
        <v>0</v>
      </c>
      <c r="EE48">
        <f>+[1]resumen!EE48</f>
        <v>0</v>
      </c>
      <c r="EF48">
        <f>+[1]resumen!EF48</f>
        <v>0</v>
      </c>
      <c r="EG48">
        <f>+[1]resumen!EG48</f>
        <v>0</v>
      </c>
      <c r="EH48">
        <f>+[1]resumen!EH48</f>
        <v>0</v>
      </c>
      <c r="EI48">
        <f>+[1]resumen!EI48</f>
        <v>0</v>
      </c>
      <c r="EJ48">
        <f>+[1]resumen!EJ48</f>
        <v>0</v>
      </c>
      <c r="EK48">
        <f>+[1]resumen!EK48</f>
        <v>0</v>
      </c>
      <c r="EL48">
        <f>+[1]resumen!EL48</f>
        <v>0</v>
      </c>
      <c r="EM48">
        <f>+[1]resumen!EM48</f>
        <v>0</v>
      </c>
      <c r="EN48">
        <f>+[1]resumen!EN48</f>
        <v>0</v>
      </c>
      <c r="EO48">
        <f>+[1]resumen!EO48</f>
        <v>0</v>
      </c>
      <c r="EP48">
        <f>+[1]resumen!EP48</f>
        <v>0</v>
      </c>
      <c r="EQ48">
        <f>+[1]resumen!EQ48</f>
        <v>0</v>
      </c>
      <c r="ER48">
        <f>+[1]resumen!ER48</f>
        <v>0</v>
      </c>
      <c r="ES48">
        <f>+[1]resumen!ES48</f>
        <v>0</v>
      </c>
      <c r="ET48">
        <f>+[1]resumen!ET48</f>
        <v>0</v>
      </c>
      <c r="EU48">
        <f>+[1]resumen!EU48</f>
        <v>0</v>
      </c>
      <c r="EV48">
        <f>+[1]resumen!EV48</f>
        <v>0</v>
      </c>
      <c r="EW48">
        <f>+[1]resumen!EW48</f>
        <v>0</v>
      </c>
      <c r="EX48">
        <f>+[1]resumen!EX48</f>
        <v>0</v>
      </c>
      <c r="EY48">
        <f>+[1]resumen!EY48</f>
        <v>0</v>
      </c>
      <c r="EZ48">
        <f>+[1]resumen!EZ48</f>
        <v>0</v>
      </c>
      <c r="FA48">
        <f>+[1]resumen!FA48</f>
        <v>0</v>
      </c>
      <c r="FB48">
        <f>+[1]resumen!FB48</f>
        <v>0</v>
      </c>
      <c r="FC48">
        <f>+[1]resumen!FC48</f>
        <v>0</v>
      </c>
      <c r="FD48">
        <f>+[1]resumen!FD48</f>
        <v>0</v>
      </c>
      <c r="FE48">
        <f>+[1]resumen!FE48</f>
        <v>0</v>
      </c>
      <c r="FF48">
        <f>+[1]resumen!FF48</f>
        <v>0</v>
      </c>
      <c r="FG48">
        <f>+[1]resumen!FG48</f>
        <v>0</v>
      </c>
      <c r="FH48">
        <f>+[1]resumen!FH48</f>
        <v>0</v>
      </c>
      <c r="FI48">
        <f>+[1]resumen!FI48</f>
        <v>0</v>
      </c>
      <c r="FJ48">
        <f>+[1]resumen!FJ48</f>
        <v>0</v>
      </c>
      <c r="FK48">
        <f>+[1]resumen!FK48</f>
        <v>0</v>
      </c>
      <c r="FL48">
        <f>+[1]resumen!FL48</f>
        <v>0</v>
      </c>
      <c r="FM48">
        <f>+[1]resumen!FM48</f>
        <v>0</v>
      </c>
      <c r="FN48">
        <f>+[1]resumen!FN48</f>
        <v>0</v>
      </c>
      <c r="FO48">
        <f>+[1]resumen!FO48</f>
        <v>0</v>
      </c>
      <c r="FP48">
        <f>+[1]resumen!FP48</f>
        <v>0</v>
      </c>
      <c r="FQ48">
        <f>+[1]resumen!FQ48</f>
        <v>0</v>
      </c>
      <c r="FR48">
        <f>+[1]resumen!FR48</f>
        <v>0</v>
      </c>
      <c r="FS48">
        <f>+[1]resumen!FS48</f>
        <v>0</v>
      </c>
      <c r="FT48">
        <f>+[1]resumen!FT48</f>
        <v>0</v>
      </c>
      <c r="FU48">
        <f>+[1]resumen!FU48</f>
        <v>0</v>
      </c>
      <c r="FV48">
        <f>+[1]resumen!FV48</f>
        <v>0</v>
      </c>
      <c r="FW48">
        <f>+[1]resumen!FW48</f>
        <v>0</v>
      </c>
      <c r="FX48">
        <f>+[1]resumen!FX48</f>
        <v>0</v>
      </c>
      <c r="FY48">
        <f>+[1]resumen!FY48</f>
        <v>0</v>
      </c>
      <c r="FZ48">
        <f>+[1]resumen!FZ48</f>
        <v>0</v>
      </c>
      <c r="GA48">
        <f>+[1]resumen!GA48</f>
        <v>0</v>
      </c>
      <c r="GB48">
        <f>+[1]resumen!GB48</f>
        <v>0</v>
      </c>
      <c r="GC48">
        <f>+[1]resumen!GC48</f>
        <v>0</v>
      </c>
      <c r="GD48">
        <f>+[1]resumen!GD48</f>
        <v>0</v>
      </c>
      <c r="GE48">
        <f>+[1]resumen!GE48</f>
        <v>0</v>
      </c>
      <c r="GF48">
        <f>+[1]resumen!GF48</f>
        <v>0</v>
      </c>
      <c r="GG48">
        <f>+[1]resumen!GG48</f>
        <v>0</v>
      </c>
      <c r="GH48">
        <f>+[1]resumen!GH48</f>
        <v>0</v>
      </c>
      <c r="GI48">
        <f>+[1]resumen!GI48</f>
        <v>0</v>
      </c>
      <c r="GJ48">
        <f>+[1]resumen!GJ48</f>
        <v>0</v>
      </c>
      <c r="GK48">
        <f>+[1]resumen!GK48</f>
        <v>0</v>
      </c>
      <c r="GL48">
        <f>+[1]resumen!GL48</f>
        <v>0</v>
      </c>
      <c r="GM48">
        <f>+[1]resumen!GM48</f>
        <v>0</v>
      </c>
      <c r="GN48">
        <f>+[1]resumen!GN48</f>
        <v>0</v>
      </c>
      <c r="GO48">
        <f>+[1]resumen!GO48</f>
        <v>0</v>
      </c>
      <c r="GP48">
        <f>+[1]resumen!GP48</f>
        <v>0</v>
      </c>
      <c r="GQ48">
        <f>+[1]resumen!GQ48</f>
        <v>0</v>
      </c>
      <c r="GR48">
        <f>+[1]resumen!GR48</f>
        <v>0</v>
      </c>
      <c r="GS48">
        <f>+[1]resumen!GS48</f>
        <v>0</v>
      </c>
      <c r="GT48">
        <f>+[1]resumen!GT48</f>
        <v>0</v>
      </c>
      <c r="GU48">
        <f>+[1]resumen!GU48</f>
        <v>0</v>
      </c>
      <c r="GV48">
        <f>+[1]resumen!GV48</f>
        <v>0</v>
      </c>
      <c r="GW48">
        <f>+[1]resumen!GW48</f>
        <v>0</v>
      </c>
      <c r="GX48">
        <f>+[1]resumen!GX48</f>
        <v>0</v>
      </c>
      <c r="GY48" s="19">
        <f>+[1]resumen!GY48</f>
        <v>0</v>
      </c>
    </row>
    <row r="49" spans="1:207" x14ac:dyDescent="0.3">
      <c r="A49" t="s">
        <v>37</v>
      </c>
      <c r="B49">
        <f>+[1]resumen!B49</f>
        <v>0</v>
      </c>
      <c r="C49">
        <f>+[1]resumen!C49</f>
        <v>0</v>
      </c>
      <c r="D49">
        <f>+[1]resumen!D49</f>
        <v>0</v>
      </c>
      <c r="E49">
        <f>+[1]resumen!E49</f>
        <v>0</v>
      </c>
      <c r="F49">
        <f>+[1]resumen!F49</f>
        <v>0</v>
      </c>
      <c r="G49">
        <f>+[1]resumen!G49</f>
        <v>0</v>
      </c>
      <c r="H49">
        <f>+[1]resumen!H49</f>
        <v>0</v>
      </c>
      <c r="I49">
        <f>+[1]resumen!I49</f>
        <v>0</v>
      </c>
      <c r="J49">
        <f>+[1]resumen!J49</f>
        <v>0</v>
      </c>
      <c r="K49">
        <f>+[1]resumen!K49</f>
        <v>0</v>
      </c>
      <c r="L49">
        <f>+[1]resumen!L49</f>
        <v>0</v>
      </c>
      <c r="M49">
        <f>+[1]resumen!M49</f>
        <v>0</v>
      </c>
      <c r="N49">
        <f>+[1]resumen!N49</f>
        <v>0</v>
      </c>
      <c r="O49">
        <f>+[1]resumen!O49</f>
        <v>0</v>
      </c>
      <c r="P49">
        <f>+[1]resumen!P49</f>
        <v>0</v>
      </c>
      <c r="Q49">
        <f>+[1]resumen!Q49</f>
        <v>0</v>
      </c>
      <c r="R49">
        <f>+[1]resumen!R49</f>
        <v>0</v>
      </c>
      <c r="S49">
        <f>+[1]resumen!S49</f>
        <v>0</v>
      </c>
      <c r="T49">
        <f>+[1]resumen!T49</f>
        <v>0</v>
      </c>
      <c r="U49">
        <f>+[1]resumen!U49</f>
        <v>0</v>
      </c>
      <c r="V49">
        <f>+[1]resumen!V49</f>
        <v>0</v>
      </c>
      <c r="W49">
        <f>+[1]resumen!W49</f>
        <v>0</v>
      </c>
      <c r="X49">
        <f>+[1]resumen!X49</f>
        <v>0</v>
      </c>
      <c r="Y49">
        <f>+[1]resumen!Y49</f>
        <v>0</v>
      </c>
      <c r="Z49">
        <f>+[1]resumen!Z49</f>
        <v>0</v>
      </c>
      <c r="AA49">
        <f>+[1]resumen!AA49</f>
        <v>0</v>
      </c>
      <c r="AB49">
        <f>+[1]resumen!AB49</f>
        <v>0</v>
      </c>
      <c r="AC49">
        <f>+[1]resumen!AC49</f>
        <v>0</v>
      </c>
      <c r="AD49">
        <f>+[1]resumen!AD49</f>
        <v>0</v>
      </c>
      <c r="AE49">
        <f>+[1]resumen!AE49</f>
        <v>0</v>
      </c>
      <c r="AF49">
        <f>+[1]resumen!AF49</f>
        <v>0</v>
      </c>
      <c r="AG49">
        <f>+[1]resumen!AG49</f>
        <v>0</v>
      </c>
      <c r="AH49">
        <f>+[1]resumen!AH49</f>
        <v>0</v>
      </c>
      <c r="AI49">
        <f>+[1]resumen!AI49</f>
        <v>0</v>
      </c>
      <c r="AJ49">
        <f>+[1]resumen!AJ49</f>
        <v>0</v>
      </c>
      <c r="AK49">
        <f>+[1]resumen!AK49</f>
        <v>0</v>
      </c>
      <c r="AL49">
        <f>+[1]resumen!AL49</f>
        <v>0</v>
      </c>
      <c r="AM49">
        <f>+[1]resumen!AM49</f>
        <v>0</v>
      </c>
      <c r="AN49">
        <f>+[1]resumen!AN49</f>
        <v>0</v>
      </c>
      <c r="AO49">
        <f>+[1]resumen!AO49</f>
        <v>0</v>
      </c>
      <c r="AP49">
        <f>+[1]resumen!AP49</f>
        <v>0</v>
      </c>
      <c r="AQ49">
        <f>+[1]resumen!AQ49</f>
        <v>0</v>
      </c>
      <c r="AR49">
        <f>+[1]resumen!AR49</f>
        <v>0</v>
      </c>
      <c r="AS49">
        <f>+[1]resumen!AS49</f>
        <v>0</v>
      </c>
      <c r="AT49">
        <f>+[1]resumen!AT49</f>
        <v>0</v>
      </c>
      <c r="AU49">
        <f>+[1]resumen!AU49</f>
        <v>0</v>
      </c>
      <c r="AV49">
        <f>+[1]resumen!AV49</f>
        <v>0</v>
      </c>
      <c r="AW49">
        <f>+[1]resumen!AW49</f>
        <v>0</v>
      </c>
      <c r="AX49">
        <f>+[1]resumen!AX49</f>
        <v>0</v>
      </c>
      <c r="AY49">
        <f>+[1]resumen!AY49</f>
        <v>0</v>
      </c>
      <c r="AZ49">
        <f>+[1]resumen!AZ49</f>
        <v>0</v>
      </c>
      <c r="BA49">
        <f>+[1]resumen!BA49</f>
        <v>0</v>
      </c>
      <c r="BB49">
        <f>+[1]resumen!BB49</f>
        <v>0</v>
      </c>
      <c r="BC49">
        <f>+[1]resumen!BC49</f>
        <v>0</v>
      </c>
      <c r="BD49">
        <f>+[1]resumen!BD49</f>
        <v>0</v>
      </c>
      <c r="BE49">
        <f>+[1]resumen!BE49</f>
        <v>0</v>
      </c>
      <c r="BF49">
        <f>+[1]resumen!BF49</f>
        <v>0</v>
      </c>
      <c r="BG49">
        <f>+[1]resumen!BG49</f>
        <v>0</v>
      </c>
      <c r="BH49">
        <f>+[1]resumen!BH49</f>
        <v>0</v>
      </c>
      <c r="BI49">
        <f>+[1]resumen!BI49</f>
        <v>0</v>
      </c>
      <c r="BJ49">
        <f>+[1]resumen!BJ49</f>
        <v>0</v>
      </c>
      <c r="BK49">
        <f>+[1]resumen!BK49</f>
        <v>0</v>
      </c>
      <c r="BL49">
        <f>+[1]resumen!BL49</f>
        <v>0</v>
      </c>
      <c r="BM49">
        <f>+[1]resumen!BM49</f>
        <v>0</v>
      </c>
      <c r="BN49">
        <f>+[1]resumen!BN49</f>
        <v>0</v>
      </c>
      <c r="BO49">
        <f>+[1]resumen!BO49</f>
        <v>0</v>
      </c>
      <c r="BP49">
        <f>+[1]resumen!BP49</f>
        <v>0</v>
      </c>
      <c r="BQ49">
        <f>+[1]resumen!BQ49</f>
        <v>0</v>
      </c>
      <c r="BR49">
        <f>+[1]resumen!BR49</f>
        <v>0</v>
      </c>
      <c r="BS49">
        <f>+[1]resumen!BS49</f>
        <v>0</v>
      </c>
      <c r="BT49">
        <f>+[1]resumen!BT49</f>
        <v>0</v>
      </c>
      <c r="BU49">
        <f>+[1]resumen!BU49</f>
        <v>0</v>
      </c>
      <c r="BV49">
        <f>+[1]resumen!BV49</f>
        <v>0</v>
      </c>
      <c r="BW49">
        <f>+[1]resumen!BW49</f>
        <v>0</v>
      </c>
      <c r="BX49">
        <f>+[1]resumen!BX49</f>
        <v>0</v>
      </c>
      <c r="BY49">
        <f>+[1]resumen!BY49</f>
        <v>0</v>
      </c>
      <c r="BZ49">
        <f>+[1]resumen!BZ49</f>
        <v>0</v>
      </c>
      <c r="CA49">
        <f>+[1]resumen!CA49</f>
        <v>0</v>
      </c>
      <c r="CB49">
        <f>+[1]resumen!CB49</f>
        <v>0</v>
      </c>
      <c r="CC49">
        <f>+[1]resumen!CC49</f>
        <v>0</v>
      </c>
      <c r="CD49">
        <f>+[1]resumen!CD49</f>
        <v>0</v>
      </c>
      <c r="CE49">
        <f>+[1]resumen!CE49</f>
        <v>0</v>
      </c>
      <c r="CF49">
        <f>+[1]resumen!CF49</f>
        <v>0</v>
      </c>
      <c r="CG49">
        <f>+[1]resumen!CG49</f>
        <v>0</v>
      </c>
      <c r="CH49">
        <f>+[1]resumen!CH49</f>
        <v>0</v>
      </c>
      <c r="CI49">
        <f>+[1]resumen!CI49</f>
        <v>0</v>
      </c>
      <c r="CJ49">
        <f>+[1]resumen!CJ49</f>
        <v>0</v>
      </c>
      <c r="CK49">
        <f>+[1]resumen!CK49</f>
        <v>0</v>
      </c>
      <c r="CL49">
        <f>+[1]resumen!CL49</f>
        <v>0</v>
      </c>
      <c r="CM49">
        <f>+[1]resumen!CM49</f>
        <v>0</v>
      </c>
      <c r="CN49">
        <f>+[1]resumen!CN49</f>
        <v>0</v>
      </c>
      <c r="CO49">
        <f>+[1]resumen!CO49</f>
        <v>0</v>
      </c>
      <c r="CP49">
        <f>+[1]resumen!CP49</f>
        <v>0</v>
      </c>
      <c r="CQ49">
        <f>+[1]resumen!CQ49</f>
        <v>0</v>
      </c>
      <c r="CR49">
        <f>+[1]resumen!CR49</f>
        <v>0</v>
      </c>
      <c r="CS49">
        <f>+[1]resumen!CS49</f>
        <v>0</v>
      </c>
      <c r="CT49">
        <f>+[1]resumen!CT49</f>
        <v>0</v>
      </c>
      <c r="CU49">
        <f>+[1]resumen!CU49</f>
        <v>0</v>
      </c>
      <c r="CV49">
        <f>+[1]resumen!CV49</f>
        <v>0</v>
      </c>
      <c r="CW49">
        <f>+[1]resumen!CW49</f>
        <v>0</v>
      </c>
      <c r="CX49">
        <f>+[1]resumen!CX49</f>
        <v>0</v>
      </c>
      <c r="CY49">
        <f>+[1]resumen!CY49</f>
        <v>0</v>
      </c>
      <c r="CZ49">
        <f>+[1]resumen!CZ49</f>
        <v>0</v>
      </c>
      <c r="DA49">
        <f>+[1]resumen!DA49</f>
        <v>0</v>
      </c>
      <c r="DB49">
        <f>+[1]resumen!DB49</f>
        <v>0</v>
      </c>
      <c r="DC49">
        <f>+[1]resumen!DC49</f>
        <v>0</v>
      </c>
      <c r="DD49">
        <f>+[1]resumen!DD49</f>
        <v>0</v>
      </c>
      <c r="DE49">
        <f>+[1]resumen!DE49</f>
        <v>0</v>
      </c>
      <c r="DF49">
        <f>+[1]resumen!DF49</f>
        <v>0</v>
      </c>
      <c r="DG49">
        <f>+[1]resumen!DG49</f>
        <v>0</v>
      </c>
      <c r="DH49">
        <f>+[1]resumen!DH49</f>
        <v>0</v>
      </c>
      <c r="DI49">
        <f>+[1]resumen!DI49</f>
        <v>0</v>
      </c>
      <c r="DJ49">
        <f>+[1]resumen!DJ49</f>
        <v>0</v>
      </c>
      <c r="DK49">
        <f>+[1]resumen!DK49</f>
        <v>0</v>
      </c>
      <c r="DL49">
        <f>+[1]resumen!DL49</f>
        <v>0</v>
      </c>
      <c r="DM49">
        <f>+[1]resumen!DM49</f>
        <v>0</v>
      </c>
      <c r="DN49">
        <f>+[1]resumen!DN49</f>
        <v>0</v>
      </c>
      <c r="DO49">
        <f>+[1]resumen!DO49</f>
        <v>0</v>
      </c>
      <c r="DP49">
        <f>+[1]resumen!DP49</f>
        <v>0</v>
      </c>
      <c r="DQ49">
        <f>+[1]resumen!DQ49</f>
        <v>0</v>
      </c>
      <c r="DR49">
        <f>+[1]resumen!DR49</f>
        <v>0</v>
      </c>
      <c r="DS49">
        <f>+[1]resumen!DS49</f>
        <v>0</v>
      </c>
      <c r="DT49">
        <f>+[1]resumen!DT49</f>
        <v>0</v>
      </c>
      <c r="DU49">
        <f>+[1]resumen!DU49</f>
        <v>0</v>
      </c>
      <c r="DV49">
        <f>+[1]resumen!DV49</f>
        <v>0</v>
      </c>
      <c r="DW49">
        <f>+[1]resumen!DW49</f>
        <v>0</v>
      </c>
      <c r="DX49">
        <f>+[1]resumen!DX49</f>
        <v>0</v>
      </c>
      <c r="DY49">
        <f>+[1]resumen!DY49</f>
        <v>0</v>
      </c>
      <c r="DZ49">
        <f>+[1]resumen!DZ49</f>
        <v>0</v>
      </c>
      <c r="EA49">
        <f>+[1]resumen!EA49</f>
        <v>0</v>
      </c>
      <c r="EB49">
        <f>+[1]resumen!EB49</f>
        <v>0</v>
      </c>
      <c r="EC49">
        <f>+[1]resumen!EC49</f>
        <v>0</v>
      </c>
      <c r="ED49">
        <f>+[1]resumen!ED49</f>
        <v>0</v>
      </c>
      <c r="EE49">
        <f>+[1]resumen!EE49</f>
        <v>0</v>
      </c>
      <c r="EF49">
        <f>+[1]resumen!EF49</f>
        <v>0</v>
      </c>
      <c r="EG49">
        <f>+[1]resumen!EG49</f>
        <v>0</v>
      </c>
      <c r="EH49">
        <f>+[1]resumen!EH49</f>
        <v>0</v>
      </c>
      <c r="EI49">
        <f>+[1]resumen!EI49</f>
        <v>0</v>
      </c>
      <c r="EJ49">
        <f>+[1]resumen!EJ49</f>
        <v>0</v>
      </c>
      <c r="EK49">
        <f>+[1]resumen!EK49</f>
        <v>0</v>
      </c>
      <c r="EL49">
        <f>+[1]resumen!EL49</f>
        <v>0</v>
      </c>
      <c r="EM49">
        <f>+[1]resumen!EM49</f>
        <v>0</v>
      </c>
      <c r="EN49">
        <f>+[1]resumen!EN49</f>
        <v>0</v>
      </c>
      <c r="EO49">
        <f>+[1]resumen!EO49</f>
        <v>0</v>
      </c>
      <c r="EP49">
        <f>+[1]resumen!EP49</f>
        <v>0</v>
      </c>
      <c r="EQ49">
        <f>+[1]resumen!EQ49</f>
        <v>0</v>
      </c>
      <c r="ER49">
        <f>+[1]resumen!ER49</f>
        <v>0</v>
      </c>
      <c r="ES49">
        <f>+[1]resumen!ES49</f>
        <v>0</v>
      </c>
      <c r="ET49">
        <f>+[1]resumen!ET49</f>
        <v>0</v>
      </c>
      <c r="EU49">
        <f>+[1]resumen!EU49</f>
        <v>0</v>
      </c>
      <c r="EV49">
        <f>+[1]resumen!EV49</f>
        <v>0</v>
      </c>
      <c r="EW49">
        <f>+[1]resumen!EW49</f>
        <v>0</v>
      </c>
      <c r="EX49">
        <f>+[1]resumen!EX49</f>
        <v>0</v>
      </c>
      <c r="EY49">
        <f>+[1]resumen!EY49</f>
        <v>0</v>
      </c>
      <c r="EZ49">
        <f>+[1]resumen!EZ49</f>
        <v>0</v>
      </c>
      <c r="FA49">
        <f>+[1]resumen!FA49</f>
        <v>0</v>
      </c>
      <c r="FB49">
        <f>+[1]resumen!FB49</f>
        <v>0</v>
      </c>
      <c r="FC49">
        <f>+[1]resumen!FC49</f>
        <v>0</v>
      </c>
      <c r="FD49">
        <f>+[1]resumen!FD49</f>
        <v>0</v>
      </c>
      <c r="FE49">
        <f>+[1]resumen!FE49</f>
        <v>0</v>
      </c>
      <c r="FF49">
        <f>+[1]resumen!FF49</f>
        <v>0</v>
      </c>
      <c r="FG49">
        <f>+[1]resumen!FG49</f>
        <v>0</v>
      </c>
      <c r="FH49">
        <f>+[1]resumen!FH49</f>
        <v>0</v>
      </c>
      <c r="FI49">
        <f>+[1]resumen!FI49</f>
        <v>0</v>
      </c>
      <c r="FJ49">
        <f>+[1]resumen!FJ49</f>
        <v>0</v>
      </c>
      <c r="FK49">
        <f>+[1]resumen!FK49</f>
        <v>0</v>
      </c>
      <c r="FL49">
        <f>+[1]resumen!FL49</f>
        <v>0</v>
      </c>
      <c r="FM49">
        <f>+[1]resumen!FM49</f>
        <v>0</v>
      </c>
      <c r="FN49">
        <f>+[1]resumen!FN49</f>
        <v>0</v>
      </c>
      <c r="FO49">
        <f>+[1]resumen!FO49</f>
        <v>0</v>
      </c>
      <c r="FP49">
        <f>+[1]resumen!FP49</f>
        <v>0</v>
      </c>
      <c r="FQ49">
        <f>+[1]resumen!FQ49</f>
        <v>0</v>
      </c>
      <c r="FR49">
        <f>+[1]resumen!FR49</f>
        <v>0</v>
      </c>
      <c r="FS49">
        <f>+[1]resumen!FS49</f>
        <v>0</v>
      </c>
      <c r="FT49">
        <f>+[1]resumen!FT49</f>
        <v>0</v>
      </c>
      <c r="FU49">
        <f>+[1]resumen!FU49</f>
        <v>0</v>
      </c>
      <c r="FV49">
        <f>+[1]resumen!FV49</f>
        <v>0</v>
      </c>
      <c r="FW49">
        <f>+[1]resumen!FW49</f>
        <v>0</v>
      </c>
      <c r="FX49">
        <f>+[1]resumen!FX49</f>
        <v>0</v>
      </c>
      <c r="FY49">
        <f>+[1]resumen!FY49</f>
        <v>0</v>
      </c>
      <c r="FZ49">
        <f>+[1]resumen!FZ49</f>
        <v>0</v>
      </c>
      <c r="GA49">
        <f>+[1]resumen!GA49</f>
        <v>0</v>
      </c>
      <c r="GB49">
        <f>+[1]resumen!GB49</f>
        <v>0</v>
      </c>
      <c r="GC49">
        <f>+[1]resumen!GC49</f>
        <v>0</v>
      </c>
      <c r="GD49">
        <f>+[1]resumen!GD49</f>
        <v>0</v>
      </c>
      <c r="GE49">
        <f>+[1]resumen!GE49</f>
        <v>0</v>
      </c>
      <c r="GF49">
        <f>+[1]resumen!GF49</f>
        <v>0</v>
      </c>
      <c r="GG49">
        <f>+[1]resumen!GG49</f>
        <v>0</v>
      </c>
      <c r="GH49">
        <f>+[1]resumen!GH49</f>
        <v>0</v>
      </c>
      <c r="GI49">
        <f>+[1]resumen!GI49</f>
        <v>0</v>
      </c>
      <c r="GJ49">
        <f>+[1]resumen!GJ49</f>
        <v>0</v>
      </c>
      <c r="GK49">
        <f>+[1]resumen!GK49</f>
        <v>0</v>
      </c>
      <c r="GL49">
        <f>+[1]resumen!GL49</f>
        <v>0</v>
      </c>
      <c r="GM49">
        <f>+[1]resumen!GM49</f>
        <v>0</v>
      </c>
      <c r="GN49">
        <f>+[1]resumen!GN49</f>
        <v>0</v>
      </c>
      <c r="GO49">
        <f>+[1]resumen!GO49</f>
        <v>0</v>
      </c>
      <c r="GP49">
        <f>+[1]resumen!GP49</f>
        <v>0</v>
      </c>
      <c r="GQ49">
        <f>+[1]resumen!GQ49</f>
        <v>0</v>
      </c>
      <c r="GR49">
        <f>+[1]resumen!GR49</f>
        <v>0</v>
      </c>
      <c r="GS49">
        <f>+[1]resumen!GS49</f>
        <v>0</v>
      </c>
      <c r="GT49">
        <f>+[1]resumen!GT49</f>
        <v>0</v>
      </c>
      <c r="GU49">
        <f>+[1]resumen!GU49</f>
        <v>0</v>
      </c>
      <c r="GV49">
        <f>+[1]resumen!GV49</f>
        <v>0</v>
      </c>
      <c r="GW49">
        <f>+[1]resumen!GW49</f>
        <v>0</v>
      </c>
      <c r="GX49">
        <f>+[1]resumen!GX49</f>
        <v>0</v>
      </c>
      <c r="GY49" s="19">
        <f>+[1]resumen!GY49</f>
        <v>0</v>
      </c>
    </row>
    <row r="50" spans="1:207" x14ac:dyDescent="0.3">
      <c r="A50" t="s">
        <v>38</v>
      </c>
      <c r="B50">
        <f>+[1]resumen!B50</f>
        <v>0</v>
      </c>
      <c r="C50">
        <f>+[1]resumen!C50</f>
        <v>0</v>
      </c>
      <c r="D50">
        <f>+[1]resumen!D50</f>
        <v>0</v>
      </c>
      <c r="E50">
        <f>+[1]resumen!E50</f>
        <v>0</v>
      </c>
      <c r="F50">
        <f>+[1]resumen!F50</f>
        <v>0</v>
      </c>
      <c r="G50">
        <f>+[1]resumen!G50</f>
        <v>0</v>
      </c>
      <c r="H50">
        <f>+[1]resumen!H50</f>
        <v>0</v>
      </c>
      <c r="I50">
        <f>+[1]resumen!I50</f>
        <v>0</v>
      </c>
      <c r="J50">
        <f>+[1]resumen!J50</f>
        <v>0</v>
      </c>
      <c r="K50">
        <f>+[1]resumen!K50</f>
        <v>0</v>
      </c>
      <c r="L50">
        <f>+[1]resumen!L50</f>
        <v>0</v>
      </c>
      <c r="M50">
        <f>+[1]resumen!M50</f>
        <v>0</v>
      </c>
      <c r="N50">
        <f>+[1]resumen!N50</f>
        <v>0</v>
      </c>
      <c r="O50">
        <f>+[1]resumen!O50</f>
        <v>0</v>
      </c>
      <c r="P50">
        <f>+[1]resumen!P50</f>
        <v>0</v>
      </c>
      <c r="Q50">
        <f>+[1]resumen!Q50</f>
        <v>0</v>
      </c>
      <c r="R50">
        <f>+[1]resumen!R50</f>
        <v>0</v>
      </c>
      <c r="S50">
        <f>+[1]resumen!S50</f>
        <v>0</v>
      </c>
      <c r="T50">
        <f>+[1]resumen!T50</f>
        <v>0</v>
      </c>
      <c r="U50">
        <f>+[1]resumen!U50</f>
        <v>0</v>
      </c>
      <c r="V50">
        <f>+[1]resumen!V50</f>
        <v>0</v>
      </c>
      <c r="W50">
        <f>+[1]resumen!W50</f>
        <v>0</v>
      </c>
      <c r="X50">
        <f>+[1]resumen!X50</f>
        <v>0</v>
      </c>
      <c r="Y50">
        <f>+[1]resumen!Y50</f>
        <v>0</v>
      </c>
      <c r="Z50">
        <f>+[1]resumen!Z50</f>
        <v>0</v>
      </c>
      <c r="AA50">
        <f>+[1]resumen!AA50</f>
        <v>0</v>
      </c>
      <c r="AB50">
        <f>+[1]resumen!AB50</f>
        <v>0</v>
      </c>
      <c r="AC50">
        <f>+[1]resumen!AC50</f>
        <v>0</v>
      </c>
      <c r="AD50">
        <f>+[1]resumen!AD50</f>
        <v>0</v>
      </c>
      <c r="AE50">
        <f>+[1]resumen!AE50</f>
        <v>0</v>
      </c>
      <c r="AF50">
        <f>+[1]resumen!AF50</f>
        <v>0</v>
      </c>
      <c r="AG50">
        <f>+[1]resumen!AG50</f>
        <v>0</v>
      </c>
      <c r="AH50">
        <f>+[1]resumen!AH50</f>
        <v>0</v>
      </c>
      <c r="AI50">
        <f>+[1]resumen!AI50</f>
        <v>0</v>
      </c>
      <c r="AJ50">
        <f>+[1]resumen!AJ50</f>
        <v>0</v>
      </c>
      <c r="AK50">
        <f>+[1]resumen!AK50</f>
        <v>0</v>
      </c>
      <c r="AL50">
        <f>+[1]resumen!AL50</f>
        <v>0</v>
      </c>
      <c r="AM50">
        <f>+[1]resumen!AM50</f>
        <v>0</v>
      </c>
      <c r="AN50">
        <f>+[1]resumen!AN50</f>
        <v>0</v>
      </c>
      <c r="AO50">
        <f>+[1]resumen!AO50</f>
        <v>0</v>
      </c>
      <c r="AP50">
        <f>+[1]resumen!AP50</f>
        <v>0</v>
      </c>
      <c r="AQ50">
        <f>+[1]resumen!AQ50</f>
        <v>0</v>
      </c>
      <c r="AR50">
        <f>+[1]resumen!AR50</f>
        <v>0</v>
      </c>
      <c r="AS50">
        <f>+[1]resumen!AS50</f>
        <v>0</v>
      </c>
      <c r="AT50">
        <f>+[1]resumen!AT50</f>
        <v>0</v>
      </c>
      <c r="AU50">
        <f>+[1]resumen!AU50</f>
        <v>0</v>
      </c>
      <c r="AV50">
        <f>+[1]resumen!AV50</f>
        <v>0</v>
      </c>
      <c r="AW50">
        <f>+[1]resumen!AW50</f>
        <v>0</v>
      </c>
      <c r="AX50">
        <f>+[1]resumen!AX50</f>
        <v>0</v>
      </c>
      <c r="AY50">
        <f>+[1]resumen!AY50</f>
        <v>0</v>
      </c>
      <c r="AZ50">
        <f>+[1]resumen!AZ50</f>
        <v>0</v>
      </c>
      <c r="BA50">
        <f>+[1]resumen!BA50</f>
        <v>0</v>
      </c>
      <c r="BB50">
        <f>+[1]resumen!BB50</f>
        <v>0</v>
      </c>
      <c r="BC50">
        <f>+[1]resumen!BC50</f>
        <v>0</v>
      </c>
      <c r="BD50">
        <f>+[1]resumen!BD50</f>
        <v>0</v>
      </c>
      <c r="BE50">
        <f>+[1]resumen!BE50</f>
        <v>0</v>
      </c>
      <c r="BF50">
        <f>+[1]resumen!BF50</f>
        <v>0</v>
      </c>
      <c r="BG50">
        <f>+[1]resumen!BG50</f>
        <v>0</v>
      </c>
      <c r="BH50">
        <f>+[1]resumen!BH50</f>
        <v>0</v>
      </c>
      <c r="BI50">
        <f>+[1]resumen!BI50</f>
        <v>0</v>
      </c>
      <c r="BJ50">
        <f>+[1]resumen!BJ50</f>
        <v>0</v>
      </c>
      <c r="BK50">
        <f>+[1]resumen!BK50</f>
        <v>0</v>
      </c>
      <c r="BL50">
        <f>+[1]resumen!BL50</f>
        <v>0</v>
      </c>
      <c r="BM50">
        <f>+[1]resumen!BM50</f>
        <v>0</v>
      </c>
      <c r="BN50">
        <f>+[1]resumen!BN50</f>
        <v>0</v>
      </c>
      <c r="BO50">
        <f>+[1]resumen!BO50</f>
        <v>0</v>
      </c>
      <c r="BP50">
        <f>+[1]resumen!BP50</f>
        <v>0</v>
      </c>
      <c r="BQ50">
        <f>+[1]resumen!BQ50</f>
        <v>0</v>
      </c>
      <c r="BR50">
        <f>+[1]resumen!BR50</f>
        <v>0</v>
      </c>
      <c r="BS50">
        <f>+[1]resumen!BS50</f>
        <v>0</v>
      </c>
      <c r="BT50">
        <f>+[1]resumen!BT50</f>
        <v>0</v>
      </c>
      <c r="BU50">
        <f>+[1]resumen!BU50</f>
        <v>0</v>
      </c>
      <c r="BV50">
        <f>+[1]resumen!BV50</f>
        <v>0</v>
      </c>
      <c r="BW50">
        <f>+[1]resumen!BW50</f>
        <v>0</v>
      </c>
      <c r="BX50">
        <f>+[1]resumen!BX50</f>
        <v>0</v>
      </c>
      <c r="BY50">
        <f>+[1]resumen!BY50</f>
        <v>0</v>
      </c>
      <c r="BZ50">
        <f>+[1]resumen!BZ50</f>
        <v>0</v>
      </c>
      <c r="CA50">
        <f>+[1]resumen!CA50</f>
        <v>0</v>
      </c>
      <c r="CB50">
        <f>+[1]resumen!CB50</f>
        <v>0</v>
      </c>
      <c r="CC50">
        <f>+[1]resumen!CC50</f>
        <v>0</v>
      </c>
      <c r="CD50">
        <f>+[1]resumen!CD50</f>
        <v>0</v>
      </c>
      <c r="CE50">
        <f>+[1]resumen!CE50</f>
        <v>0</v>
      </c>
      <c r="CF50">
        <f>+[1]resumen!CF50</f>
        <v>0</v>
      </c>
      <c r="CG50">
        <f>+[1]resumen!CG50</f>
        <v>0</v>
      </c>
      <c r="CH50">
        <f>+[1]resumen!CH50</f>
        <v>0</v>
      </c>
      <c r="CI50">
        <f>+[1]resumen!CI50</f>
        <v>0</v>
      </c>
      <c r="CJ50">
        <f>+[1]resumen!CJ50</f>
        <v>0</v>
      </c>
      <c r="CK50">
        <f>+[1]resumen!CK50</f>
        <v>0</v>
      </c>
      <c r="CL50">
        <f>+[1]resumen!CL50</f>
        <v>0</v>
      </c>
      <c r="CM50">
        <f>+[1]resumen!CM50</f>
        <v>0</v>
      </c>
      <c r="CN50">
        <f>+[1]resumen!CN50</f>
        <v>0</v>
      </c>
      <c r="CO50">
        <f>+[1]resumen!CO50</f>
        <v>0</v>
      </c>
      <c r="CP50">
        <f>+[1]resumen!CP50</f>
        <v>0</v>
      </c>
      <c r="CQ50">
        <f>+[1]resumen!CQ50</f>
        <v>0</v>
      </c>
      <c r="CR50">
        <f>+[1]resumen!CR50</f>
        <v>0</v>
      </c>
      <c r="CS50">
        <f>+[1]resumen!CS50</f>
        <v>0</v>
      </c>
      <c r="CT50">
        <f>+[1]resumen!CT50</f>
        <v>0</v>
      </c>
      <c r="CU50">
        <f>+[1]resumen!CU50</f>
        <v>0</v>
      </c>
      <c r="CV50">
        <f>+[1]resumen!CV50</f>
        <v>0</v>
      </c>
      <c r="CW50">
        <f>+[1]resumen!CW50</f>
        <v>0</v>
      </c>
      <c r="CX50">
        <f>+[1]resumen!CX50</f>
        <v>0</v>
      </c>
      <c r="CY50">
        <f>+[1]resumen!CY50</f>
        <v>0</v>
      </c>
      <c r="CZ50">
        <f>+[1]resumen!CZ50</f>
        <v>0</v>
      </c>
      <c r="DA50">
        <f>+[1]resumen!DA50</f>
        <v>0</v>
      </c>
      <c r="DB50">
        <f>+[1]resumen!DB50</f>
        <v>0</v>
      </c>
      <c r="DC50">
        <f>+[1]resumen!DC50</f>
        <v>0</v>
      </c>
      <c r="DD50">
        <f>+[1]resumen!DD50</f>
        <v>0</v>
      </c>
      <c r="DE50">
        <f>+[1]resumen!DE50</f>
        <v>0</v>
      </c>
      <c r="DF50">
        <f>+[1]resumen!DF50</f>
        <v>0</v>
      </c>
      <c r="DG50">
        <f>+[1]resumen!DG50</f>
        <v>0</v>
      </c>
      <c r="DH50">
        <f>+[1]resumen!DH50</f>
        <v>0</v>
      </c>
      <c r="DI50">
        <f>+[1]resumen!DI50</f>
        <v>0</v>
      </c>
      <c r="DJ50">
        <f>+[1]resumen!DJ50</f>
        <v>0</v>
      </c>
      <c r="DK50">
        <f>+[1]resumen!DK50</f>
        <v>0</v>
      </c>
      <c r="DL50">
        <f>+[1]resumen!DL50</f>
        <v>0</v>
      </c>
      <c r="DM50">
        <f>+[1]resumen!DM50</f>
        <v>0</v>
      </c>
      <c r="DN50">
        <f>+[1]resumen!DN50</f>
        <v>0</v>
      </c>
      <c r="DO50">
        <f>+[1]resumen!DO50</f>
        <v>0</v>
      </c>
      <c r="DP50">
        <f>+[1]resumen!DP50</f>
        <v>0</v>
      </c>
      <c r="DQ50">
        <f>+[1]resumen!DQ50</f>
        <v>0</v>
      </c>
      <c r="DR50">
        <f>+[1]resumen!DR50</f>
        <v>0</v>
      </c>
      <c r="DS50">
        <f>+[1]resumen!DS50</f>
        <v>0</v>
      </c>
      <c r="DT50">
        <f>+[1]resumen!DT50</f>
        <v>0</v>
      </c>
      <c r="DU50">
        <f>+[1]resumen!DU50</f>
        <v>0</v>
      </c>
      <c r="DV50">
        <f>+[1]resumen!DV50</f>
        <v>0</v>
      </c>
      <c r="DW50">
        <f>+[1]resumen!DW50</f>
        <v>0</v>
      </c>
      <c r="DX50">
        <f>+[1]resumen!DX50</f>
        <v>0</v>
      </c>
      <c r="DY50">
        <f>+[1]resumen!DY50</f>
        <v>0</v>
      </c>
      <c r="DZ50">
        <f>+[1]resumen!DZ50</f>
        <v>0</v>
      </c>
      <c r="EA50">
        <f>+[1]resumen!EA50</f>
        <v>0</v>
      </c>
      <c r="EB50">
        <f>+[1]resumen!EB50</f>
        <v>0</v>
      </c>
      <c r="EC50">
        <f>+[1]resumen!EC50</f>
        <v>0</v>
      </c>
      <c r="ED50">
        <f>+[1]resumen!ED50</f>
        <v>0</v>
      </c>
      <c r="EE50">
        <f>+[1]resumen!EE50</f>
        <v>0</v>
      </c>
      <c r="EF50">
        <f>+[1]resumen!EF50</f>
        <v>0</v>
      </c>
      <c r="EG50">
        <f>+[1]resumen!EG50</f>
        <v>0</v>
      </c>
      <c r="EH50">
        <f>+[1]resumen!EH50</f>
        <v>0</v>
      </c>
      <c r="EI50">
        <f>+[1]resumen!EI50</f>
        <v>0</v>
      </c>
      <c r="EJ50">
        <f>+[1]resumen!EJ50</f>
        <v>0</v>
      </c>
      <c r="EK50">
        <f>+[1]resumen!EK50</f>
        <v>0</v>
      </c>
      <c r="EL50">
        <f>+[1]resumen!EL50</f>
        <v>0</v>
      </c>
      <c r="EM50">
        <f>+[1]resumen!EM50</f>
        <v>0</v>
      </c>
      <c r="EN50">
        <f>+[1]resumen!EN50</f>
        <v>0</v>
      </c>
      <c r="EO50">
        <f>+[1]resumen!EO50</f>
        <v>0</v>
      </c>
      <c r="EP50">
        <f>+[1]resumen!EP50</f>
        <v>0</v>
      </c>
      <c r="EQ50">
        <f>+[1]resumen!EQ50</f>
        <v>0</v>
      </c>
      <c r="ER50">
        <f>+[1]resumen!ER50</f>
        <v>0</v>
      </c>
      <c r="ES50">
        <f>+[1]resumen!ES50</f>
        <v>0</v>
      </c>
      <c r="ET50">
        <f>+[1]resumen!ET50</f>
        <v>0</v>
      </c>
      <c r="EU50">
        <f>+[1]resumen!EU50</f>
        <v>0</v>
      </c>
      <c r="EV50">
        <f>+[1]resumen!EV50</f>
        <v>0</v>
      </c>
      <c r="EW50">
        <f>+[1]resumen!EW50</f>
        <v>0</v>
      </c>
      <c r="EX50">
        <f>+[1]resumen!EX50</f>
        <v>0</v>
      </c>
      <c r="EY50">
        <f>+[1]resumen!EY50</f>
        <v>0</v>
      </c>
      <c r="EZ50">
        <f>+[1]resumen!EZ50</f>
        <v>0</v>
      </c>
      <c r="FA50">
        <f>+[1]resumen!FA50</f>
        <v>0</v>
      </c>
      <c r="FB50">
        <f>+[1]resumen!FB50</f>
        <v>0</v>
      </c>
      <c r="FC50">
        <f>+[1]resumen!FC50</f>
        <v>0</v>
      </c>
      <c r="FD50">
        <f>+[1]resumen!FD50</f>
        <v>0</v>
      </c>
      <c r="FE50">
        <f>+[1]resumen!FE50</f>
        <v>0</v>
      </c>
      <c r="FF50">
        <f>+[1]resumen!FF50</f>
        <v>0</v>
      </c>
      <c r="FG50">
        <f>+[1]resumen!FG50</f>
        <v>0</v>
      </c>
      <c r="FH50">
        <f>+[1]resumen!FH50</f>
        <v>0</v>
      </c>
      <c r="FI50">
        <f>+[1]resumen!FI50</f>
        <v>0</v>
      </c>
      <c r="FJ50">
        <f>+[1]resumen!FJ50</f>
        <v>0</v>
      </c>
      <c r="FK50">
        <f>+[1]resumen!FK50</f>
        <v>0</v>
      </c>
      <c r="FL50">
        <f>+[1]resumen!FL50</f>
        <v>0</v>
      </c>
      <c r="FM50">
        <f>+[1]resumen!FM50</f>
        <v>0</v>
      </c>
      <c r="FN50">
        <f>+[1]resumen!FN50</f>
        <v>0</v>
      </c>
      <c r="FO50">
        <f>+[1]resumen!FO50</f>
        <v>0</v>
      </c>
      <c r="FP50">
        <f>+[1]resumen!FP50</f>
        <v>0</v>
      </c>
      <c r="FQ50">
        <f>+[1]resumen!FQ50</f>
        <v>0</v>
      </c>
      <c r="FR50">
        <f>+[1]resumen!FR50</f>
        <v>0</v>
      </c>
      <c r="FS50">
        <f>+[1]resumen!FS50</f>
        <v>0</v>
      </c>
      <c r="FT50">
        <f>+[1]resumen!FT50</f>
        <v>0</v>
      </c>
      <c r="FU50">
        <f>+[1]resumen!FU50</f>
        <v>0</v>
      </c>
      <c r="FV50">
        <f>+[1]resumen!FV50</f>
        <v>0</v>
      </c>
      <c r="FW50">
        <f>+[1]resumen!FW50</f>
        <v>0</v>
      </c>
      <c r="FX50">
        <f>+[1]resumen!FX50</f>
        <v>0</v>
      </c>
      <c r="FY50">
        <f>+[1]resumen!FY50</f>
        <v>0</v>
      </c>
      <c r="FZ50">
        <f>+[1]resumen!FZ50</f>
        <v>0</v>
      </c>
      <c r="GA50">
        <f>+[1]resumen!GA50</f>
        <v>0</v>
      </c>
      <c r="GB50">
        <f>+[1]resumen!GB50</f>
        <v>0</v>
      </c>
      <c r="GC50">
        <f>+[1]resumen!GC50</f>
        <v>0</v>
      </c>
      <c r="GD50">
        <f>+[1]resumen!GD50</f>
        <v>0</v>
      </c>
      <c r="GE50">
        <f>+[1]resumen!GE50</f>
        <v>0</v>
      </c>
      <c r="GF50">
        <f>+[1]resumen!GF50</f>
        <v>0</v>
      </c>
      <c r="GG50">
        <f>+[1]resumen!GG50</f>
        <v>0</v>
      </c>
      <c r="GH50">
        <f>+[1]resumen!GH50</f>
        <v>0</v>
      </c>
      <c r="GI50">
        <f>+[1]resumen!GI50</f>
        <v>0</v>
      </c>
      <c r="GJ50">
        <f>+[1]resumen!GJ50</f>
        <v>0</v>
      </c>
      <c r="GK50">
        <f>+[1]resumen!GK50</f>
        <v>0</v>
      </c>
      <c r="GL50">
        <f>+[1]resumen!GL50</f>
        <v>0</v>
      </c>
      <c r="GM50">
        <f>+[1]resumen!GM50</f>
        <v>0</v>
      </c>
      <c r="GN50">
        <f>+[1]resumen!GN50</f>
        <v>0</v>
      </c>
      <c r="GO50">
        <f>+[1]resumen!GO50</f>
        <v>0</v>
      </c>
      <c r="GP50">
        <f>+[1]resumen!GP50</f>
        <v>0</v>
      </c>
      <c r="GQ50">
        <f>+[1]resumen!GQ50</f>
        <v>0</v>
      </c>
      <c r="GR50">
        <f>+[1]resumen!GR50</f>
        <v>0</v>
      </c>
      <c r="GS50">
        <f>+[1]resumen!GS50</f>
        <v>0</v>
      </c>
      <c r="GT50">
        <f>+[1]resumen!GT50</f>
        <v>0</v>
      </c>
      <c r="GU50">
        <f>+[1]resumen!GU50</f>
        <v>0</v>
      </c>
      <c r="GV50">
        <f>+[1]resumen!GV50</f>
        <v>0</v>
      </c>
      <c r="GW50">
        <f>+[1]resumen!GW50</f>
        <v>0</v>
      </c>
      <c r="GX50">
        <f>+[1]resumen!GX50</f>
        <v>0</v>
      </c>
      <c r="GY50" s="19">
        <f>+[1]resumen!GY50</f>
        <v>0</v>
      </c>
    </row>
    <row r="51" spans="1:207" x14ac:dyDescent="0.3">
      <c r="A51" t="s">
        <v>77</v>
      </c>
      <c r="B51">
        <f>+[1]resumen!B51</f>
        <v>0</v>
      </c>
      <c r="C51">
        <f>+[1]resumen!C51</f>
        <v>0</v>
      </c>
      <c r="D51">
        <f>+[1]resumen!D51</f>
        <v>0</v>
      </c>
      <c r="E51">
        <f>+[1]resumen!E51</f>
        <v>0</v>
      </c>
      <c r="F51">
        <f>+[1]resumen!F51</f>
        <v>0</v>
      </c>
      <c r="G51">
        <f>+[1]resumen!G51</f>
        <v>0</v>
      </c>
      <c r="H51">
        <f>+[1]resumen!H51</f>
        <v>0</v>
      </c>
      <c r="I51">
        <f>+[1]resumen!I51</f>
        <v>0</v>
      </c>
      <c r="J51">
        <f>+[1]resumen!J51</f>
        <v>0</v>
      </c>
      <c r="K51">
        <f>+[1]resumen!K51</f>
        <v>0</v>
      </c>
      <c r="L51">
        <f>+[1]resumen!L51</f>
        <v>0</v>
      </c>
      <c r="M51">
        <f>+[1]resumen!M51</f>
        <v>0</v>
      </c>
      <c r="N51">
        <f>+[1]resumen!N51</f>
        <v>0</v>
      </c>
      <c r="O51">
        <f>+[1]resumen!O51</f>
        <v>0</v>
      </c>
      <c r="P51">
        <f>+[1]resumen!P51</f>
        <v>0</v>
      </c>
      <c r="Q51">
        <f>+[1]resumen!Q51</f>
        <v>0</v>
      </c>
      <c r="R51">
        <f>+[1]resumen!R51</f>
        <v>0</v>
      </c>
      <c r="S51">
        <f>+[1]resumen!S51</f>
        <v>0</v>
      </c>
      <c r="T51">
        <f>+[1]resumen!T51</f>
        <v>0</v>
      </c>
      <c r="U51">
        <f>+[1]resumen!U51</f>
        <v>0</v>
      </c>
      <c r="V51">
        <f>+[1]resumen!V51</f>
        <v>0</v>
      </c>
      <c r="W51">
        <f>+[1]resumen!W51</f>
        <v>0</v>
      </c>
      <c r="X51">
        <f>+[1]resumen!X51</f>
        <v>0</v>
      </c>
      <c r="Y51">
        <f>+[1]resumen!Y51</f>
        <v>0</v>
      </c>
      <c r="Z51">
        <f>+[1]resumen!Z51</f>
        <v>0</v>
      </c>
      <c r="AA51">
        <f>+[1]resumen!AA51</f>
        <v>0</v>
      </c>
      <c r="AB51">
        <f>+[1]resumen!AB51</f>
        <v>0</v>
      </c>
      <c r="AC51">
        <f>+[1]resumen!AC51</f>
        <v>0</v>
      </c>
      <c r="AD51">
        <f>+[1]resumen!AD51</f>
        <v>0</v>
      </c>
      <c r="AE51">
        <f>+[1]resumen!AE51</f>
        <v>0</v>
      </c>
      <c r="AF51">
        <f>+[1]resumen!AF51</f>
        <v>0</v>
      </c>
      <c r="AG51">
        <f>+[1]resumen!AG51</f>
        <v>0</v>
      </c>
      <c r="AH51">
        <f>+[1]resumen!AH51</f>
        <v>0</v>
      </c>
      <c r="AI51">
        <f>+[1]resumen!AI51</f>
        <v>0</v>
      </c>
      <c r="AJ51">
        <f>+[1]resumen!AJ51</f>
        <v>0</v>
      </c>
      <c r="AK51">
        <f>+[1]resumen!AK51</f>
        <v>0</v>
      </c>
      <c r="AL51">
        <f>+[1]resumen!AL51</f>
        <v>0</v>
      </c>
      <c r="AM51">
        <f>+[1]resumen!AM51</f>
        <v>0</v>
      </c>
      <c r="AN51">
        <f>+[1]resumen!AN51</f>
        <v>0</v>
      </c>
      <c r="AO51">
        <f>+[1]resumen!AO51</f>
        <v>0</v>
      </c>
      <c r="AP51">
        <f>+[1]resumen!AP51</f>
        <v>0</v>
      </c>
      <c r="AQ51">
        <f>+[1]resumen!AQ51</f>
        <v>0</v>
      </c>
      <c r="AR51">
        <f>+[1]resumen!AR51</f>
        <v>0</v>
      </c>
      <c r="AS51">
        <f>+[1]resumen!AS51</f>
        <v>0</v>
      </c>
      <c r="AT51">
        <f>+[1]resumen!AT51</f>
        <v>0</v>
      </c>
      <c r="AU51">
        <f>+[1]resumen!AU51</f>
        <v>0</v>
      </c>
      <c r="AV51">
        <f>+[1]resumen!AV51</f>
        <v>0</v>
      </c>
      <c r="AW51">
        <f>+[1]resumen!AW51</f>
        <v>0</v>
      </c>
      <c r="AX51">
        <f>+[1]resumen!AX51</f>
        <v>0</v>
      </c>
      <c r="AY51">
        <f>+[1]resumen!AY51</f>
        <v>0</v>
      </c>
      <c r="AZ51">
        <f>+[1]resumen!AZ51</f>
        <v>0</v>
      </c>
      <c r="BA51">
        <f>+[1]resumen!BA51</f>
        <v>0</v>
      </c>
      <c r="BB51">
        <f>+[1]resumen!BB51</f>
        <v>0</v>
      </c>
      <c r="BC51">
        <f>+[1]resumen!BC51</f>
        <v>0</v>
      </c>
      <c r="BD51">
        <f>+[1]resumen!BD51</f>
        <v>0</v>
      </c>
      <c r="BE51">
        <f>+[1]resumen!BE51</f>
        <v>0</v>
      </c>
      <c r="BF51">
        <f>+[1]resumen!BF51</f>
        <v>0</v>
      </c>
      <c r="BG51">
        <f>+[1]resumen!BG51</f>
        <v>0</v>
      </c>
      <c r="BH51">
        <f>+[1]resumen!BH51</f>
        <v>0</v>
      </c>
      <c r="BI51">
        <f>+[1]resumen!BI51</f>
        <v>0</v>
      </c>
      <c r="BJ51">
        <f>+[1]resumen!BJ51</f>
        <v>0</v>
      </c>
      <c r="BK51">
        <f>+[1]resumen!BK51</f>
        <v>0</v>
      </c>
      <c r="BL51">
        <f>+[1]resumen!BL51</f>
        <v>0</v>
      </c>
      <c r="BM51">
        <f>+[1]resumen!BM51</f>
        <v>0</v>
      </c>
      <c r="BN51">
        <f>+[1]resumen!BN51</f>
        <v>0</v>
      </c>
      <c r="BO51">
        <f>+[1]resumen!BO51</f>
        <v>0</v>
      </c>
      <c r="BP51">
        <f>+[1]resumen!BP51</f>
        <v>0</v>
      </c>
      <c r="BQ51">
        <f>+[1]resumen!BQ51</f>
        <v>0</v>
      </c>
      <c r="BR51">
        <f>+[1]resumen!BR51</f>
        <v>0</v>
      </c>
      <c r="BS51">
        <f>+[1]resumen!BS51</f>
        <v>0</v>
      </c>
      <c r="BT51">
        <f>+[1]resumen!BT51</f>
        <v>0</v>
      </c>
      <c r="BU51">
        <f>+[1]resumen!BU51</f>
        <v>0</v>
      </c>
      <c r="BV51">
        <f>+[1]resumen!BV51</f>
        <v>0</v>
      </c>
      <c r="BW51">
        <f>+[1]resumen!BW51</f>
        <v>0</v>
      </c>
      <c r="BX51">
        <f>+[1]resumen!BX51</f>
        <v>0</v>
      </c>
      <c r="BY51">
        <f>+[1]resumen!BY51</f>
        <v>0</v>
      </c>
      <c r="BZ51">
        <f>+[1]resumen!BZ51</f>
        <v>0</v>
      </c>
      <c r="CA51">
        <f>+[1]resumen!CA51</f>
        <v>0</v>
      </c>
      <c r="CB51">
        <f>+[1]resumen!CB51</f>
        <v>0</v>
      </c>
      <c r="CC51">
        <f>+[1]resumen!CC51</f>
        <v>0</v>
      </c>
      <c r="CD51">
        <f>+[1]resumen!CD51</f>
        <v>0</v>
      </c>
      <c r="CE51">
        <f>+[1]resumen!CE51</f>
        <v>0</v>
      </c>
      <c r="CF51">
        <f>+[1]resumen!CF51</f>
        <v>0</v>
      </c>
      <c r="CG51">
        <f>+[1]resumen!CG51</f>
        <v>0</v>
      </c>
      <c r="CH51">
        <f>+[1]resumen!CH51</f>
        <v>0</v>
      </c>
      <c r="CI51">
        <f>+[1]resumen!CI51</f>
        <v>0</v>
      </c>
      <c r="CJ51">
        <f>+[1]resumen!CJ51</f>
        <v>0</v>
      </c>
      <c r="CK51">
        <f>+[1]resumen!CK51</f>
        <v>0</v>
      </c>
      <c r="CL51">
        <f>+[1]resumen!CL51</f>
        <v>0</v>
      </c>
      <c r="CM51">
        <f>+[1]resumen!CM51</f>
        <v>0</v>
      </c>
      <c r="CN51">
        <f>+[1]resumen!CN51</f>
        <v>0</v>
      </c>
      <c r="CO51">
        <f>+[1]resumen!CO51</f>
        <v>0</v>
      </c>
      <c r="CP51">
        <f>+[1]resumen!CP51</f>
        <v>0</v>
      </c>
      <c r="CQ51">
        <f>+[1]resumen!CQ51</f>
        <v>0</v>
      </c>
      <c r="CR51">
        <f>+[1]resumen!CR51</f>
        <v>0</v>
      </c>
      <c r="CS51">
        <f>+[1]resumen!CS51</f>
        <v>0</v>
      </c>
      <c r="CT51">
        <f>+[1]resumen!CT51</f>
        <v>0</v>
      </c>
      <c r="CU51">
        <f>+[1]resumen!CU51</f>
        <v>0</v>
      </c>
      <c r="CV51">
        <f>+[1]resumen!CV51</f>
        <v>0</v>
      </c>
      <c r="CW51">
        <f>+[1]resumen!CW51</f>
        <v>0</v>
      </c>
      <c r="CX51">
        <f>+[1]resumen!CX51</f>
        <v>0</v>
      </c>
      <c r="CY51">
        <f>+[1]resumen!CY51</f>
        <v>0</v>
      </c>
      <c r="CZ51">
        <f>+[1]resumen!CZ51</f>
        <v>0</v>
      </c>
      <c r="DA51">
        <f>+[1]resumen!DA51</f>
        <v>0</v>
      </c>
      <c r="DB51">
        <f>+[1]resumen!DB51</f>
        <v>0</v>
      </c>
      <c r="DC51">
        <f>+[1]resumen!DC51</f>
        <v>0</v>
      </c>
      <c r="DD51">
        <f>+[1]resumen!DD51</f>
        <v>0</v>
      </c>
      <c r="DE51">
        <f>+[1]resumen!DE51</f>
        <v>0</v>
      </c>
      <c r="DF51">
        <f>+[1]resumen!DF51</f>
        <v>0</v>
      </c>
      <c r="DG51">
        <f>+[1]resumen!DG51</f>
        <v>0</v>
      </c>
      <c r="DH51">
        <f>+[1]resumen!DH51</f>
        <v>0</v>
      </c>
      <c r="DI51">
        <f>+[1]resumen!DI51</f>
        <v>0</v>
      </c>
      <c r="DJ51">
        <f>+[1]resumen!DJ51</f>
        <v>0</v>
      </c>
      <c r="DK51">
        <f>+[1]resumen!DK51</f>
        <v>0</v>
      </c>
      <c r="DL51">
        <f>+[1]resumen!DL51</f>
        <v>0</v>
      </c>
      <c r="DM51">
        <f>+[1]resumen!DM51</f>
        <v>0</v>
      </c>
      <c r="DN51">
        <f>+[1]resumen!DN51</f>
        <v>0</v>
      </c>
      <c r="DO51">
        <f>+[1]resumen!DO51</f>
        <v>0</v>
      </c>
      <c r="DP51">
        <f>+[1]resumen!DP51</f>
        <v>0</v>
      </c>
      <c r="DQ51">
        <f>+[1]resumen!DQ51</f>
        <v>0</v>
      </c>
      <c r="DR51">
        <f>+[1]resumen!DR51</f>
        <v>0</v>
      </c>
      <c r="DS51">
        <f>+[1]resumen!DS51</f>
        <v>0</v>
      </c>
      <c r="DT51">
        <f>+[1]resumen!DT51</f>
        <v>0</v>
      </c>
      <c r="DU51">
        <f>+[1]resumen!DU51</f>
        <v>0</v>
      </c>
      <c r="DV51">
        <f>+[1]resumen!DV51</f>
        <v>0</v>
      </c>
      <c r="DW51">
        <f>+[1]resumen!DW51</f>
        <v>0</v>
      </c>
      <c r="DX51">
        <f>+[1]resumen!DX51</f>
        <v>0</v>
      </c>
      <c r="DY51">
        <f>+[1]resumen!DY51</f>
        <v>0</v>
      </c>
      <c r="DZ51">
        <f>+[1]resumen!DZ51</f>
        <v>0</v>
      </c>
      <c r="EA51">
        <f>+[1]resumen!EA51</f>
        <v>0</v>
      </c>
      <c r="EB51">
        <f>+[1]resumen!EB51</f>
        <v>0</v>
      </c>
      <c r="EC51">
        <f>+[1]resumen!EC51</f>
        <v>0</v>
      </c>
      <c r="ED51">
        <f>+[1]resumen!ED51</f>
        <v>0</v>
      </c>
      <c r="EE51">
        <f>+[1]resumen!EE51</f>
        <v>0</v>
      </c>
      <c r="EF51">
        <f>+[1]resumen!EF51</f>
        <v>0</v>
      </c>
      <c r="EG51">
        <f>+[1]resumen!EG51</f>
        <v>0</v>
      </c>
      <c r="EH51">
        <f>+[1]resumen!EH51</f>
        <v>0</v>
      </c>
      <c r="EI51">
        <f>+[1]resumen!EI51</f>
        <v>0</v>
      </c>
      <c r="EJ51">
        <f>+[1]resumen!EJ51</f>
        <v>0</v>
      </c>
      <c r="EK51">
        <f>+[1]resumen!EK51</f>
        <v>0</v>
      </c>
      <c r="EL51">
        <f>+[1]resumen!EL51</f>
        <v>0</v>
      </c>
      <c r="EM51">
        <f>+[1]resumen!EM51</f>
        <v>0</v>
      </c>
      <c r="EN51">
        <f>+[1]resumen!EN51</f>
        <v>0</v>
      </c>
      <c r="EO51">
        <f>+[1]resumen!EO51</f>
        <v>0</v>
      </c>
      <c r="EP51">
        <f>+[1]resumen!EP51</f>
        <v>0</v>
      </c>
      <c r="EQ51">
        <f>+[1]resumen!EQ51</f>
        <v>0</v>
      </c>
      <c r="ER51">
        <f>+[1]resumen!ER51</f>
        <v>0</v>
      </c>
      <c r="ES51">
        <f>+[1]resumen!ES51</f>
        <v>0</v>
      </c>
      <c r="ET51">
        <f>+[1]resumen!ET51</f>
        <v>0</v>
      </c>
      <c r="EU51">
        <f>+[1]resumen!EU51</f>
        <v>0</v>
      </c>
      <c r="EV51">
        <f>+[1]resumen!EV51</f>
        <v>0</v>
      </c>
      <c r="EW51">
        <f>+[1]resumen!EW51</f>
        <v>0</v>
      </c>
      <c r="EX51">
        <f>+[1]resumen!EX51</f>
        <v>0</v>
      </c>
      <c r="EY51">
        <f>+[1]resumen!EY51</f>
        <v>0</v>
      </c>
      <c r="EZ51">
        <f>+[1]resumen!EZ51</f>
        <v>0</v>
      </c>
      <c r="FA51">
        <f>+[1]resumen!FA51</f>
        <v>0</v>
      </c>
      <c r="FB51">
        <f>+[1]resumen!FB51</f>
        <v>0</v>
      </c>
      <c r="FC51">
        <f>+[1]resumen!FC51</f>
        <v>0</v>
      </c>
      <c r="FD51">
        <f>+[1]resumen!FD51</f>
        <v>0</v>
      </c>
      <c r="FE51">
        <f>+[1]resumen!FE51</f>
        <v>0</v>
      </c>
      <c r="FF51">
        <f>+[1]resumen!FF51</f>
        <v>0</v>
      </c>
      <c r="FG51">
        <f>+[1]resumen!FG51</f>
        <v>0</v>
      </c>
      <c r="FH51">
        <f>+[1]resumen!FH51</f>
        <v>0</v>
      </c>
      <c r="FI51">
        <f>+[1]resumen!FI51</f>
        <v>0</v>
      </c>
      <c r="FJ51">
        <f>+[1]resumen!FJ51</f>
        <v>0</v>
      </c>
      <c r="FK51">
        <f>+[1]resumen!FK51</f>
        <v>0</v>
      </c>
      <c r="FL51">
        <f>+[1]resumen!FL51</f>
        <v>0</v>
      </c>
      <c r="FM51">
        <f>+[1]resumen!FM51</f>
        <v>0</v>
      </c>
      <c r="FN51">
        <f>+[1]resumen!FN51</f>
        <v>0</v>
      </c>
      <c r="FO51">
        <f>+[1]resumen!FO51</f>
        <v>0</v>
      </c>
      <c r="FP51">
        <f>+[1]resumen!FP51</f>
        <v>0</v>
      </c>
      <c r="FQ51">
        <f>+[1]resumen!FQ51</f>
        <v>0</v>
      </c>
      <c r="FR51">
        <f>+[1]resumen!FR51</f>
        <v>0</v>
      </c>
      <c r="FS51">
        <f>+[1]resumen!FS51</f>
        <v>0</v>
      </c>
      <c r="FT51">
        <f>+[1]resumen!FT51</f>
        <v>0</v>
      </c>
      <c r="FU51">
        <f>+[1]resumen!FU51</f>
        <v>0</v>
      </c>
      <c r="FV51">
        <f>+[1]resumen!FV51</f>
        <v>0</v>
      </c>
      <c r="FW51">
        <f>+[1]resumen!FW51</f>
        <v>0</v>
      </c>
      <c r="FX51">
        <f>+[1]resumen!FX51</f>
        <v>0</v>
      </c>
      <c r="FY51">
        <f>+[1]resumen!FY51</f>
        <v>0</v>
      </c>
      <c r="FZ51">
        <f>+[1]resumen!FZ51</f>
        <v>0</v>
      </c>
      <c r="GA51">
        <f>+[1]resumen!GA51</f>
        <v>0</v>
      </c>
      <c r="GB51">
        <f>+[1]resumen!GB51</f>
        <v>0</v>
      </c>
      <c r="GC51">
        <f>+[1]resumen!GC51</f>
        <v>0</v>
      </c>
      <c r="GD51">
        <f>+[1]resumen!GD51</f>
        <v>0</v>
      </c>
      <c r="GE51">
        <f>+[1]resumen!GE51</f>
        <v>0</v>
      </c>
      <c r="GF51">
        <f>+[1]resumen!GF51</f>
        <v>0</v>
      </c>
      <c r="GG51">
        <f>+[1]resumen!GG51</f>
        <v>0</v>
      </c>
      <c r="GH51">
        <f>+[1]resumen!GH51</f>
        <v>0</v>
      </c>
      <c r="GI51">
        <f>+[1]resumen!GI51</f>
        <v>0</v>
      </c>
      <c r="GJ51">
        <f>+[1]resumen!GJ51</f>
        <v>0</v>
      </c>
      <c r="GK51">
        <f>+[1]resumen!GK51</f>
        <v>0</v>
      </c>
      <c r="GL51">
        <f>+[1]resumen!GL51</f>
        <v>0</v>
      </c>
      <c r="GM51">
        <f>+[1]resumen!GM51</f>
        <v>0</v>
      </c>
      <c r="GN51">
        <f>+[1]resumen!GN51</f>
        <v>0</v>
      </c>
      <c r="GO51">
        <f>+[1]resumen!GO51</f>
        <v>0</v>
      </c>
      <c r="GP51">
        <f>+[1]resumen!GP51</f>
        <v>0</v>
      </c>
      <c r="GQ51">
        <f>+[1]resumen!GQ51</f>
        <v>0</v>
      </c>
      <c r="GR51">
        <f>+[1]resumen!GR51</f>
        <v>0</v>
      </c>
      <c r="GS51">
        <f>+[1]resumen!GS51</f>
        <v>0</v>
      </c>
      <c r="GT51">
        <f>+[1]resumen!GT51</f>
        <v>0</v>
      </c>
      <c r="GU51">
        <f>+[1]resumen!GU51</f>
        <v>0</v>
      </c>
      <c r="GV51">
        <f>+[1]resumen!GV51</f>
        <v>0</v>
      </c>
      <c r="GW51">
        <f>+[1]resumen!GW51</f>
        <v>0</v>
      </c>
      <c r="GX51">
        <f>+[1]resumen!GX51</f>
        <v>0</v>
      </c>
      <c r="GY51" s="19">
        <f>+[1]resumen!GY51</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
  <dimension ref="A1:HV3771"/>
  <sheetViews>
    <sheetView showZeros="0" zoomScale="55" zoomScaleNormal="55" workbookViewId="0">
      <selection activeCell="B13" sqref="B13:D13"/>
    </sheetView>
  </sheetViews>
  <sheetFormatPr baseColWidth="10" defaultRowHeight="14.4" x14ac:dyDescent="0.3"/>
  <cols>
    <col min="1" max="1" width="63.6640625" customWidth="1"/>
    <col min="3" max="3" width="15" customWidth="1"/>
    <col min="4" max="4" width="15.109375" customWidth="1"/>
    <col min="5" max="5" width="14.44140625" customWidth="1"/>
    <col min="6" max="7" width="15" customWidth="1"/>
    <col min="8" max="8" width="16.6640625" customWidth="1"/>
    <col min="9" max="9" width="8.6640625" customWidth="1"/>
    <col min="10" max="10" width="57" customWidth="1"/>
    <col min="11" max="11" width="44.5546875" customWidth="1"/>
    <col min="14" max="211" width="7.6640625" customWidth="1"/>
  </cols>
  <sheetData>
    <row r="1" spans="1:230" ht="15.6" x14ac:dyDescent="0.3">
      <c r="A1" s="663" t="s">
        <v>78</v>
      </c>
      <c r="B1" s="663"/>
      <c r="C1" s="663"/>
      <c r="D1" s="663"/>
      <c r="E1" s="663"/>
      <c r="F1" s="663"/>
      <c r="G1" s="663"/>
      <c r="H1" s="663"/>
      <c r="I1" s="663"/>
      <c r="J1" s="663"/>
      <c r="K1" s="663"/>
      <c r="L1" s="22"/>
      <c r="M1" s="22"/>
      <c r="N1" s="22" t="s">
        <v>79</v>
      </c>
      <c r="O1" s="22"/>
      <c r="P1" s="22"/>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row>
    <row r="2" spans="1:230" ht="15.6" x14ac:dyDescent="0.3">
      <c r="A2" s="664" t="s">
        <v>80</v>
      </c>
      <c r="B2" s="664"/>
      <c r="C2" s="664"/>
      <c r="D2" s="664"/>
      <c r="E2" s="664"/>
      <c r="F2" s="664"/>
      <c r="G2" s="664"/>
      <c r="H2" s="664"/>
      <c r="I2" s="664"/>
      <c r="J2" s="664"/>
      <c r="K2" s="664"/>
      <c r="L2" s="22"/>
      <c r="M2" s="22"/>
      <c r="N2" s="22" t="s">
        <v>81</v>
      </c>
      <c r="O2" s="22"/>
      <c r="P2" s="22"/>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row>
    <row r="3" spans="1:230" ht="15.6" x14ac:dyDescent="0.3">
      <c r="A3" s="22"/>
      <c r="B3" s="23"/>
      <c r="C3" s="24"/>
      <c r="D3" s="24"/>
      <c r="E3" s="24"/>
      <c r="F3" s="24"/>
      <c r="G3" s="24"/>
      <c r="H3" s="24"/>
      <c r="I3" s="23"/>
      <c r="J3" s="22"/>
      <c r="K3" s="24"/>
      <c r="L3" s="22"/>
      <c r="M3" s="22"/>
      <c r="N3" s="22"/>
      <c r="O3" s="22"/>
      <c r="P3" s="22"/>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row>
    <row r="4" spans="1:230" ht="15.6" x14ac:dyDescent="0.3">
      <c r="A4" s="22"/>
      <c r="B4" s="23"/>
      <c r="C4" s="24"/>
      <c r="D4" s="24"/>
      <c r="E4" s="24"/>
      <c r="F4" s="24"/>
      <c r="G4" s="24"/>
      <c r="H4" s="24"/>
      <c r="I4" s="23"/>
      <c r="J4" s="22"/>
      <c r="K4" s="24"/>
      <c r="L4" s="22"/>
      <c r="M4" s="22"/>
      <c r="N4" s="22"/>
      <c r="O4" s="22"/>
      <c r="P4" s="22"/>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row>
    <row r="5" spans="1:230" ht="15.6" x14ac:dyDescent="0.3">
      <c r="A5" s="663"/>
      <c r="B5" s="663"/>
      <c r="C5" s="663"/>
      <c r="D5" s="663"/>
      <c r="E5" s="663"/>
      <c r="F5" s="663"/>
      <c r="G5" s="663"/>
      <c r="H5" s="663"/>
      <c r="I5" s="663"/>
      <c r="J5" s="663"/>
      <c r="K5" s="663"/>
      <c r="L5" s="22"/>
      <c r="M5" s="22"/>
      <c r="N5" s="22"/>
      <c r="O5" s="22"/>
      <c r="P5" s="22"/>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row>
    <row r="6" spans="1:230" ht="15.6" x14ac:dyDescent="0.3">
      <c r="A6" s="663" t="s">
        <v>82</v>
      </c>
      <c r="B6" s="663"/>
      <c r="C6" s="663"/>
      <c r="D6" s="663"/>
      <c r="E6" s="663"/>
      <c r="F6" s="663"/>
      <c r="G6" s="663"/>
      <c r="H6" s="663"/>
      <c r="I6" s="663"/>
      <c r="J6" s="663"/>
      <c r="K6" s="663"/>
      <c r="L6" s="22"/>
      <c r="M6" s="22"/>
      <c r="N6" s="22"/>
      <c r="O6" s="22"/>
      <c r="P6" s="22"/>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row>
    <row r="7" spans="1:230" x14ac:dyDescent="0.3">
      <c r="A7" s="22"/>
      <c r="B7" s="22"/>
      <c r="C7" s="22"/>
      <c r="D7" s="22"/>
      <c r="E7" s="22"/>
      <c r="F7" s="22"/>
      <c r="G7" s="22"/>
      <c r="H7" s="22"/>
      <c r="I7" s="22"/>
      <c r="J7" s="22"/>
      <c r="K7" s="25"/>
      <c r="L7" s="22"/>
      <c r="M7" s="22"/>
      <c r="N7" s="22"/>
      <c r="O7" s="22"/>
      <c r="P7" s="22"/>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row>
    <row r="8" spans="1:230" ht="21" x14ac:dyDescent="0.3">
      <c r="A8" s="26" t="s">
        <v>83</v>
      </c>
      <c r="B8" s="22"/>
      <c r="C8" s="22"/>
      <c r="D8" s="22"/>
      <c r="E8" s="22"/>
      <c r="F8" s="22"/>
      <c r="G8" s="22"/>
      <c r="H8" s="22"/>
      <c r="I8" s="22"/>
      <c r="J8" s="27"/>
      <c r="K8" s="28"/>
      <c r="L8" s="27"/>
      <c r="M8" s="244"/>
      <c r="N8" s="22"/>
      <c r="O8" s="22"/>
      <c r="P8" s="22"/>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row>
    <row r="9" spans="1:230" ht="15.6" thickBot="1" x14ac:dyDescent="0.35">
      <c r="A9" s="26"/>
      <c r="B9" s="22"/>
      <c r="C9" s="22"/>
      <c r="D9" s="22"/>
      <c r="E9" s="22"/>
      <c r="F9" s="22"/>
      <c r="G9" s="22"/>
      <c r="H9" s="22"/>
      <c r="I9" s="22"/>
      <c r="J9" s="22"/>
      <c r="K9" s="25"/>
      <c r="L9" s="30"/>
      <c r="M9" s="22"/>
      <c r="N9" s="22"/>
      <c r="O9" s="22"/>
      <c r="P9" s="22"/>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row>
    <row r="10" spans="1:230" ht="20.100000000000001" customHeight="1" x14ac:dyDescent="0.3">
      <c r="A10" s="32" t="s">
        <v>85</v>
      </c>
      <c r="B10" s="665" t="str">
        <f>+FICHAex!B10</f>
        <v>ATLANTICO</v>
      </c>
      <c r="C10" s="666"/>
      <c r="D10" s="667"/>
      <c r="E10" s="22"/>
      <c r="F10" s="22"/>
      <c r="G10" s="22"/>
      <c r="H10" s="22"/>
      <c r="I10" s="22"/>
      <c r="J10" s="33" t="s">
        <v>87</v>
      </c>
      <c r="K10" s="245" t="str">
        <f>+FICHAex!K10</f>
        <v>VEINTE DE JULIO</v>
      </c>
      <c r="L10" s="35"/>
      <c r="M10" s="30"/>
      <c r="N10" s="22"/>
      <c r="O10" s="22"/>
      <c r="P10" s="22"/>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row>
    <row r="11" spans="1:230" ht="20.100000000000001" customHeight="1" x14ac:dyDescent="0.3">
      <c r="A11" s="36" t="s">
        <v>89</v>
      </c>
      <c r="B11" s="660" t="str">
        <f>+FICHAex!B11</f>
        <v>B/QUILLA  SUR</v>
      </c>
      <c r="C11" s="661"/>
      <c r="D11" s="662"/>
      <c r="E11" s="37"/>
      <c r="F11" s="22"/>
      <c r="G11" s="22"/>
      <c r="H11" s="22"/>
      <c r="I11" s="22"/>
      <c r="J11" s="38" t="s">
        <v>90</v>
      </c>
      <c r="K11" s="41" t="str">
        <f>+FICHAex!K11</f>
        <v>7 DE ABRIL</v>
      </c>
      <c r="L11" s="35"/>
      <c r="M11" s="22"/>
      <c r="N11" s="22"/>
      <c r="O11" s="22"/>
      <c r="P11" s="22"/>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row>
    <row r="12" spans="1:230" ht="20.100000000000001" customHeight="1" x14ac:dyDescent="0.3">
      <c r="A12" s="36" t="s">
        <v>92</v>
      </c>
      <c r="B12" s="670" t="str">
        <f>IF(FICHAex!B12&lt;&gt;"",FICHAex!B12,"")</f>
        <v>BARRANQUILLA</v>
      </c>
      <c r="C12" s="671"/>
      <c r="D12" s="672"/>
      <c r="E12" s="37"/>
      <c r="F12" s="22"/>
      <c r="G12" s="22"/>
      <c r="H12" s="22"/>
      <c r="I12" s="22"/>
      <c r="J12" s="38" t="s">
        <v>93</v>
      </c>
      <c r="K12" s="41">
        <f>+resumen!GY11</f>
        <v>1650</v>
      </c>
      <c r="L12" s="35"/>
      <c r="M12" s="22"/>
      <c r="N12" s="22"/>
      <c r="O12" s="22"/>
      <c r="P12" s="22"/>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row>
    <row r="13" spans="1:230" ht="20.100000000000001" customHeight="1" x14ac:dyDescent="0.3">
      <c r="A13" s="36" t="s">
        <v>94</v>
      </c>
      <c r="B13" s="670" t="str">
        <f>IF(FICHAex!B13&lt;&gt;"",FICHAex!B13,"")</f>
        <v>EL CARMEN</v>
      </c>
      <c r="C13" s="671"/>
      <c r="D13" s="672"/>
      <c r="E13" s="37"/>
      <c r="F13" s="42"/>
      <c r="G13" s="42"/>
      <c r="H13" s="42"/>
      <c r="I13" s="42"/>
      <c r="J13" s="38" t="s">
        <v>95</v>
      </c>
      <c r="K13" s="246">
        <f>+FICHAex!K13</f>
        <v>10.016</v>
      </c>
      <c r="L13" s="44"/>
      <c r="M13" s="45"/>
      <c r="N13" s="45"/>
      <c r="O13" s="45"/>
      <c r="P13" s="22"/>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row>
    <row r="14" spans="1:230" ht="20.100000000000001" customHeight="1" x14ac:dyDescent="0.3">
      <c r="A14" s="36" t="s">
        <v>96</v>
      </c>
      <c r="B14" s="660" t="s">
        <v>97</v>
      </c>
      <c r="C14" s="661"/>
      <c r="D14" s="662"/>
      <c r="E14" s="37"/>
      <c r="F14" s="22"/>
      <c r="G14" s="22"/>
      <c r="H14" s="22"/>
      <c r="I14" s="22"/>
      <c r="J14" s="38" t="s">
        <v>98</v>
      </c>
      <c r="K14" s="46">
        <f>+resumen!GY28</f>
        <v>2263</v>
      </c>
      <c r="L14" s="35"/>
      <c r="M14" s="22"/>
      <c r="N14" s="22"/>
      <c r="O14" s="22"/>
      <c r="P14" s="22"/>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row>
    <row r="15" spans="1:230" ht="20.100000000000001" customHeight="1" thickBot="1" x14ac:dyDescent="0.35">
      <c r="A15" s="47" t="s">
        <v>99</v>
      </c>
      <c r="B15" s="673"/>
      <c r="C15" s="674"/>
      <c r="D15" s="675"/>
      <c r="E15" s="37"/>
      <c r="F15" s="25"/>
      <c r="G15" s="25"/>
      <c r="H15" s="25" t="s">
        <v>100</v>
      </c>
      <c r="I15" s="25"/>
      <c r="J15" s="38" t="s">
        <v>101</v>
      </c>
      <c r="K15" s="39" t="s">
        <v>102</v>
      </c>
      <c r="L15" s="48"/>
      <c r="M15" s="22"/>
      <c r="N15" s="25"/>
      <c r="O15" s="22"/>
      <c r="P15" s="22"/>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row>
    <row r="16" spans="1:230" ht="20.100000000000001" customHeight="1" thickBot="1" x14ac:dyDescent="0.35">
      <c r="A16" s="23"/>
      <c r="B16" s="23"/>
      <c r="C16" s="23"/>
      <c r="D16" s="23"/>
      <c r="E16" s="25"/>
      <c r="F16" s="25"/>
      <c r="G16" s="25"/>
      <c r="H16" s="25"/>
      <c r="I16" s="25"/>
      <c r="J16" s="49" t="s">
        <v>103</v>
      </c>
      <c r="K16" s="50">
        <f>+resumen!GY17+resumen!GY19</f>
        <v>1306</v>
      </c>
      <c r="L16" s="51"/>
      <c r="M16" s="22"/>
      <c r="N16" s="25"/>
      <c r="O16" s="22"/>
      <c r="P16" s="22"/>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row>
    <row r="17" spans="1:230" ht="20.100000000000001" customHeight="1" x14ac:dyDescent="0.3">
      <c r="A17" s="22"/>
      <c r="B17" s="22"/>
      <c r="C17" s="22"/>
      <c r="D17" s="22"/>
      <c r="E17" s="22"/>
      <c r="F17" s="22"/>
      <c r="G17" s="22"/>
      <c r="H17" s="22"/>
      <c r="I17" s="22"/>
      <c r="J17" s="22"/>
      <c r="K17" s="25"/>
      <c r="L17" s="22"/>
      <c r="M17" s="22"/>
      <c r="N17" s="52"/>
      <c r="O17" s="22"/>
      <c r="P17" s="22"/>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row>
    <row r="18" spans="1:230" ht="20.100000000000001" customHeight="1" x14ac:dyDescent="0.3">
      <c r="A18" s="118"/>
      <c r="B18" s="118"/>
      <c r="C18" s="118"/>
      <c r="D18" s="118"/>
      <c r="E18" s="118"/>
      <c r="F18" s="118"/>
      <c r="G18" s="118"/>
      <c r="H18" s="248"/>
      <c r="I18" s="22"/>
      <c r="J18" s="25"/>
      <c r="K18" s="22"/>
      <c r="L18" s="62"/>
      <c r="M18" s="25"/>
      <c r="N18" s="22"/>
      <c r="O18" s="22"/>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row>
    <row r="19" spans="1:230" ht="20.100000000000001" customHeight="1" x14ac:dyDescent="0.3">
      <c r="A19" s="118"/>
      <c r="B19" s="118"/>
      <c r="C19" s="118"/>
      <c r="D19" s="118"/>
      <c r="E19" s="118"/>
      <c r="F19" s="118"/>
      <c r="G19" s="118"/>
      <c r="H19" s="248"/>
      <c r="I19" s="22"/>
      <c r="J19" s="25"/>
      <c r="K19" s="22"/>
      <c r="L19" s="62"/>
      <c r="M19" s="25"/>
      <c r="N19" s="22"/>
      <c r="O19" s="22"/>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row>
    <row r="20" spans="1:230" ht="20.100000000000001" customHeight="1" x14ac:dyDescent="0.3">
      <c r="A20" s="118"/>
      <c r="B20" s="118"/>
      <c r="C20" s="118"/>
      <c r="D20" s="118"/>
      <c r="E20" s="118"/>
      <c r="F20" s="118"/>
      <c r="G20" s="118"/>
      <c r="H20" s="249"/>
      <c r="I20" s="22"/>
      <c r="J20" s="25"/>
      <c r="K20" s="22"/>
      <c r="L20" s="62"/>
      <c r="M20" s="25"/>
      <c r="N20" s="22"/>
      <c r="O20" s="22"/>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row>
    <row r="21" spans="1:230" ht="20.100000000000001" customHeight="1" x14ac:dyDescent="0.3">
      <c r="A21" s="118"/>
      <c r="B21" s="118"/>
      <c r="C21" s="118"/>
      <c r="D21" s="118"/>
      <c r="E21" s="118"/>
      <c r="F21" s="118"/>
      <c r="G21" s="118"/>
      <c r="H21" s="247"/>
      <c r="I21" s="22"/>
      <c r="J21" s="25"/>
      <c r="K21" s="22"/>
      <c r="L21" s="62"/>
      <c r="M21" s="25"/>
      <c r="N21" s="22"/>
      <c r="O21" s="22"/>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row>
    <row r="22" spans="1:230" ht="20.100000000000001" customHeight="1" x14ac:dyDescent="0.3">
      <c r="A22" s="118"/>
      <c r="B22" s="118"/>
      <c r="C22" s="118"/>
      <c r="D22" s="118"/>
      <c r="E22" s="118"/>
      <c r="F22" s="118"/>
      <c r="G22" s="118"/>
      <c r="H22" s="247"/>
      <c r="I22" s="22"/>
      <c r="J22" s="25"/>
      <c r="K22" s="22"/>
      <c r="L22" s="62"/>
      <c r="M22" s="29" t="s">
        <v>84</v>
      </c>
      <c r="N22" s="22"/>
      <c r="O22" s="22"/>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row>
    <row r="23" spans="1:230" ht="20.100000000000001" customHeight="1" x14ac:dyDescent="0.3">
      <c r="A23" s="118"/>
      <c r="B23" s="118"/>
      <c r="C23" s="118"/>
      <c r="D23" s="118"/>
      <c r="E23" s="118"/>
      <c r="F23" s="118"/>
      <c r="G23" s="118"/>
      <c r="H23" s="247"/>
      <c r="I23" s="22"/>
      <c r="J23" s="25"/>
      <c r="K23" s="22"/>
      <c r="L23" s="62"/>
      <c r="M23" s="40" t="str">
        <f>IF(SUM(resumen!GZ11:HG11)&lt;&gt;0,IF(resumen!GZ11&lt;&gt;0,resumen!GZ11&amp;" x 5kVA + ","")&amp;IF(resumen!GHA11&lt;&gt;0,resumen!HA11&amp;" x 10kVA + ","")&amp;IF(resumen!HB11&lt;&gt;0,resumen!HB11&amp;" x 15kVA + ","")&amp;IF(resumen!HC11&lt;&gt;0,resumen!HC11&amp;" x 25kVA + ","")&amp;IF(resumen!HD11&lt;&gt;0,resumen!HD11&amp;" x 37,5kVA + ","")&amp;IF(resumen!HE11&lt;&gt;0,resumen!HE11&amp;" x 50kVA + ","")&amp;IF(resumen!HF11&lt;&gt;0,resumen!HF11&amp;" x 75kVA + ","")&amp;IF(resumen!HG11&lt;&gt;0,resumen!HG11&amp;" x 112,5kVA + ",""))</f>
        <v xml:space="preserve">1 x 25kVA + 8 x 37,5kVA + 4 x 50kVA + 15 x 75kVA + </v>
      </c>
      <c r="N23" s="22"/>
      <c r="O23" s="22"/>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row>
    <row r="24" spans="1:230" ht="20.100000000000001" customHeight="1" x14ac:dyDescent="0.3">
      <c r="A24" s="118"/>
      <c r="B24" s="250"/>
      <c r="C24" s="251"/>
      <c r="D24" s="251"/>
      <c r="E24" s="247"/>
      <c r="F24" s="247"/>
      <c r="G24" s="247"/>
      <c r="H24" s="247"/>
      <c r="I24" s="22"/>
      <c r="J24" s="25"/>
      <c r="K24" s="22"/>
      <c r="L24" s="62"/>
      <c r="M24" s="29" t="s">
        <v>84</v>
      </c>
      <c r="N24" s="22"/>
      <c r="O24" s="22"/>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row>
    <row r="25" spans="1:230" ht="20.100000000000001" customHeight="1" x14ac:dyDescent="0.3">
      <c r="A25" s="118"/>
      <c r="B25" s="250"/>
      <c r="C25" s="251"/>
      <c r="D25" s="251"/>
      <c r="E25" s="247"/>
      <c r="F25" s="247"/>
      <c r="G25" s="247"/>
      <c r="H25" s="247"/>
      <c r="I25" s="22"/>
      <c r="J25" s="25"/>
      <c r="K25" s="22"/>
      <c r="L25" s="62"/>
      <c r="M25" s="40" t="str">
        <f>IF(resumen!GY30&lt;&gt;0,"TZ 2, ","")&amp;IF(resumen!GY31&lt;&gt;0,"TZ 1/0, ","")&amp;IF(resumen!GY32&lt;&gt;0,"TZ 4/0, ","")&amp;IF(resumen!GY33&lt;&gt;0,"TZ 1/0 4H, ","")&amp;IF(resumen!GY34&lt;&gt;0,"TZ 4/0 4H, ","")</f>
        <v xml:space="preserve">TZ 1/0, TZ 4/0, </v>
      </c>
      <c r="N25" s="22"/>
      <c r="O25" s="22"/>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row>
    <row r="26" spans="1:230" ht="20.100000000000001" customHeight="1" x14ac:dyDescent="0.3">
      <c r="A26" s="22"/>
      <c r="B26" s="22"/>
      <c r="C26" s="22"/>
      <c r="D26" s="22"/>
      <c r="E26" s="22"/>
      <c r="F26" s="22"/>
      <c r="G26" s="22"/>
      <c r="H26" s="22"/>
      <c r="I26" s="22"/>
      <c r="J26" s="25"/>
      <c r="K26" s="22"/>
      <c r="L26" s="62"/>
      <c r="M26" s="23"/>
      <c r="N26" s="22"/>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row>
    <row r="27" spans="1:230" ht="20.100000000000001" customHeight="1" x14ac:dyDescent="0.3">
      <c r="A27" s="53" t="s">
        <v>494</v>
      </c>
      <c r="B27" s="22"/>
      <c r="C27" s="22"/>
      <c r="D27" s="22"/>
      <c r="E27" s="22"/>
      <c r="F27" s="22"/>
      <c r="G27" s="22"/>
      <c r="H27" s="22"/>
      <c r="I27" s="22"/>
      <c r="J27" s="53" t="s">
        <v>495</v>
      </c>
      <c r="K27" s="62"/>
      <c r="L27" s="55"/>
      <c r="M27" s="56"/>
      <c r="N27" s="252"/>
      <c r="O27" s="118"/>
      <c r="P27" s="25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row>
    <row r="28" spans="1:230" ht="20.100000000000001" customHeight="1" thickBot="1" x14ac:dyDescent="0.35">
      <c r="A28" s="25"/>
      <c r="B28" s="55"/>
      <c r="C28" s="55"/>
      <c r="D28" s="55"/>
      <c r="E28" s="55"/>
      <c r="F28" s="22"/>
      <c r="G28" s="22"/>
      <c r="H28" s="22"/>
      <c r="I28" s="22"/>
      <c r="J28" s="254"/>
      <c r="K28" s="55"/>
      <c r="L28" s="22"/>
      <c r="M28" s="23"/>
      <c r="N28" s="118"/>
      <c r="O28" s="23"/>
      <c r="P28" s="25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row>
    <row r="29" spans="1:230" ht="20.100000000000001" customHeight="1" thickBot="1" x14ac:dyDescent="0.35">
      <c r="A29" s="255" t="s">
        <v>106</v>
      </c>
      <c r="B29" s="668" t="s">
        <v>496</v>
      </c>
      <c r="C29" s="669"/>
      <c r="D29" s="669"/>
      <c r="E29" s="669"/>
      <c r="F29" s="669"/>
      <c r="G29" s="669"/>
      <c r="H29" s="58"/>
      <c r="I29" s="59"/>
      <c r="J29" s="60" t="s">
        <v>108</v>
      </c>
      <c r="K29" s="61" t="s">
        <v>1</v>
      </c>
      <c r="L29" s="23"/>
      <c r="M29" s="23"/>
      <c r="N29" s="668" t="s">
        <v>496</v>
      </c>
      <c r="O29" s="669"/>
      <c r="P29" s="669"/>
      <c r="Q29" s="669"/>
      <c r="R29" s="669"/>
      <c r="S29" s="669"/>
      <c r="T29" s="668" t="s">
        <v>496</v>
      </c>
      <c r="U29" s="669"/>
      <c r="V29" s="669"/>
      <c r="W29" s="669"/>
      <c r="X29" s="669"/>
      <c r="Y29" s="676"/>
      <c r="Z29" s="668" t="s">
        <v>496</v>
      </c>
      <c r="AA29" s="669"/>
      <c r="AB29" s="669"/>
      <c r="AC29" s="669"/>
      <c r="AD29" s="669"/>
      <c r="AE29" s="669"/>
      <c r="AF29" s="668" t="s">
        <v>496</v>
      </c>
      <c r="AG29" s="669"/>
      <c r="AH29" s="669"/>
      <c r="AI29" s="669"/>
      <c r="AJ29" s="669"/>
      <c r="AK29" s="669"/>
      <c r="AL29" s="668" t="s">
        <v>496</v>
      </c>
      <c r="AM29" s="669"/>
      <c r="AN29" s="669"/>
      <c r="AO29" s="669"/>
      <c r="AP29" s="669"/>
      <c r="AQ29" s="669"/>
      <c r="AR29" s="668" t="s">
        <v>496</v>
      </c>
      <c r="AS29" s="669"/>
      <c r="AT29" s="669"/>
      <c r="AU29" s="669"/>
      <c r="AV29" s="669"/>
      <c r="AW29" s="669"/>
      <c r="AX29" s="668" t="s">
        <v>496</v>
      </c>
      <c r="AY29" s="669"/>
      <c r="AZ29" s="669"/>
      <c r="BA29" s="669"/>
      <c r="BB29" s="669"/>
      <c r="BC29" s="669"/>
      <c r="BD29" s="668" t="s">
        <v>496</v>
      </c>
      <c r="BE29" s="669"/>
      <c r="BF29" s="669"/>
      <c r="BG29" s="669"/>
      <c r="BH29" s="669"/>
      <c r="BI29" s="669"/>
      <c r="BJ29" s="668" t="s">
        <v>496</v>
      </c>
      <c r="BK29" s="669"/>
      <c r="BL29" s="669"/>
      <c r="BM29" s="669"/>
      <c r="BN29" s="669"/>
      <c r="BO29" s="669"/>
      <c r="BP29" s="668" t="s">
        <v>496</v>
      </c>
      <c r="BQ29" s="669"/>
      <c r="BR29" s="669"/>
      <c r="BS29" s="669"/>
      <c r="BT29" s="669"/>
      <c r="BU29" s="669"/>
      <c r="BV29" s="668" t="s">
        <v>496</v>
      </c>
      <c r="BW29" s="669"/>
      <c r="BX29" s="669"/>
      <c r="BY29" s="669"/>
      <c r="BZ29" s="669"/>
      <c r="CA29" s="669"/>
      <c r="CB29" s="668" t="s">
        <v>496</v>
      </c>
      <c r="CC29" s="669"/>
      <c r="CD29" s="669"/>
      <c r="CE29" s="669"/>
      <c r="CF29" s="669"/>
      <c r="CG29" s="669"/>
      <c r="CH29" s="668" t="s">
        <v>496</v>
      </c>
      <c r="CI29" s="669"/>
      <c r="CJ29" s="669"/>
      <c r="CK29" s="669"/>
      <c r="CL29" s="669"/>
      <c r="CM29" s="669"/>
      <c r="CN29" s="668" t="s">
        <v>496</v>
      </c>
      <c r="CO29" s="669"/>
      <c r="CP29" s="669"/>
      <c r="CQ29" s="669"/>
      <c r="CR29" s="669"/>
      <c r="CS29" s="669"/>
      <c r="CT29" s="668" t="s">
        <v>496</v>
      </c>
      <c r="CU29" s="669"/>
      <c r="CV29" s="669"/>
      <c r="CW29" s="669"/>
      <c r="CX29" s="669"/>
      <c r="CY29" s="669"/>
      <c r="CZ29" s="668" t="s">
        <v>496</v>
      </c>
      <c r="DA29" s="669"/>
      <c r="DB29" s="669"/>
      <c r="DC29" s="669"/>
      <c r="DD29" s="669"/>
      <c r="DE29" s="669"/>
      <c r="DF29" s="668" t="s">
        <v>496</v>
      </c>
      <c r="DG29" s="669"/>
      <c r="DH29" s="669"/>
      <c r="DI29" s="669"/>
      <c r="DJ29" s="669"/>
      <c r="DK29" s="669"/>
      <c r="DL29" s="668" t="s">
        <v>496</v>
      </c>
      <c r="DM29" s="669"/>
      <c r="DN29" s="669"/>
      <c r="DO29" s="669"/>
      <c r="DP29" s="669"/>
      <c r="DQ29" s="669"/>
      <c r="DR29" s="668" t="s">
        <v>496</v>
      </c>
      <c r="DS29" s="669"/>
      <c r="DT29" s="669"/>
      <c r="DU29" s="669"/>
      <c r="DV29" s="669"/>
      <c r="DW29" s="669"/>
      <c r="DX29" s="668" t="s">
        <v>496</v>
      </c>
      <c r="DY29" s="669"/>
      <c r="DZ29" s="669"/>
      <c r="EA29" s="669"/>
      <c r="EB29" s="669"/>
      <c r="EC29" s="669"/>
      <c r="ED29" s="668" t="s">
        <v>496</v>
      </c>
      <c r="EE29" s="669"/>
      <c r="EF29" s="669"/>
      <c r="EG29" s="669"/>
      <c r="EH29" s="669"/>
      <c r="EI29" s="669"/>
      <c r="EJ29" s="668" t="s">
        <v>496</v>
      </c>
      <c r="EK29" s="669"/>
      <c r="EL29" s="669"/>
      <c r="EM29" s="669"/>
      <c r="EN29" s="669"/>
      <c r="EO29" s="669"/>
      <c r="EP29" s="668" t="s">
        <v>496</v>
      </c>
      <c r="EQ29" s="669"/>
      <c r="ER29" s="669"/>
      <c r="ES29" s="669"/>
      <c r="ET29" s="669"/>
      <c r="EU29" s="669"/>
      <c r="EV29" s="668" t="s">
        <v>496</v>
      </c>
      <c r="EW29" s="669"/>
      <c r="EX29" s="669"/>
      <c r="EY29" s="669"/>
      <c r="EZ29" s="669"/>
      <c r="FA29" s="669"/>
      <c r="FB29" s="668" t="s">
        <v>496</v>
      </c>
      <c r="FC29" s="669"/>
      <c r="FD29" s="669"/>
      <c r="FE29" s="669"/>
      <c r="FF29" s="669"/>
      <c r="FG29" s="669"/>
      <c r="FH29" s="668" t="s">
        <v>496</v>
      </c>
      <c r="FI29" s="669"/>
      <c r="FJ29" s="669"/>
      <c r="FK29" s="669"/>
      <c r="FL29" s="669"/>
      <c r="FM29" s="669"/>
      <c r="FN29" s="668" t="s">
        <v>496</v>
      </c>
      <c r="FO29" s="669"/>
      <c r="FP29" s="669"/>
      <c r="FQ29" s="669"/>
      <c r="FR29" s="669"/>
      <c r="FS29" s="669"/>
      <c r="FT29" s="668" t="s">
        <v>496</v>
      </c>
      <c r="FU29" s="669"/>
      <c r="FV29" s="669"/>
      <c r="FW29" s="669"/>
      <c r="FX29" s="669"/>
      <c r="FY29" s="669"/>
      <c r="FZ29" s="668" t="s">
        <v>496</v>
      </c>
      <c r="GA29" s="669"/>
      <c r="GB29" s="669"/>
      <c r="GC29" s="669"/>
      <c r="GD29" s="669"/>
      <c r="GE29" s="669"/>
      <c r="GF29" s="668" t="s">
        <v>496</v>
      </c>
      <c r="GG29" s="669"/>
      <c r="GH29" s="669"/>
      <c r="GI29" s="669"/>
      <c r="GJ29" s="669"/>
      <c r="GK29" s="669"/>
      <c r="GL29" s="668" t="s">
        <v>496</v>
      </c>
      <c r="GM29" s="669"/>
      <c r="GN29" s="669"/>
      <c r="GO29" s="669"/>
      <c r="GP29" s="669"/>
      <c r="GQ29" s="669"/>
      <c r="GR29" s="668" t="s">
        <v>496</v>
      </c>
      <c r="GS29" s="669"/>
      <c r="GT29" s="669"/>
      <c r="GU29" s="669"/>
      <c r="GV29" s="669"/>
      <c r="GW29" s="669"/>
      <c r="GX29" s="668" t="s">
        <v>496</v>
      </c>
      <c r="GY29" s="669"/>
      <c r="GZ29" s="669"/>
      <c r="HA29" s="669"/>
      <c r="HB29" s="669"/>
      <c r="HC29" s="676"/>
      <c r="HD29" s="23"/>
      <c r="HE29" s="23"/>
      <c r="HF29" s="23"/>
      <c r="HG29" s="23"/>
      <c r="HH29" s="23"/>
      <c r="HI29" s="23"/>
      <c r="HJ29" s="23"/>
      <c r="HK29" s="23"/>
      <c r="HL29" s="23"/>
      <c r="HM29" s="23"/>
      <c r="HN29" s="23"/>
      <c r="HO29" s="23"/>
      <c r="HP29" s="23"/>
      <c r="HQ29" s="23"/>
      <c r="HR29" s="23"/>
      <c r="HS29" s="23"/>
      <c r="HT29" s="23"/>
      <c r="HU29" s="23"/>
      <c r="HV29" s="23"/>
    </row>
    <row r="30" spans="1:230" ht="20.100000000000001" customHeight="1" thickBot="1" x14ac:dyDescent="0.35">
      <c r="A30" s="256" t="s">
        <v>109</v>
      </c>
      <c r="B30" s="64" t="s">
        <v>497</v>
      </c>
      <c r="C30" s="65" t="s">
        <v>498</v>
      </c>
      <c r="D30" s="65" t="s">
        <v>499</v>
      </c>
      <c r="E30" s="65" t="s">
        <v>500</v>
      </c>
      <c r="F30" s="65" t="s">
        <v>501</v>
      </c>
      <c r="G30" s="73" t="s">
        <v>502</v>
      </c>
      <c r="H30" s="23"/>
      <c r="I30" s="23"/>
      <c r="J30" s="257" t="s">
        <v>116</v>
      </c>
      <c r="K30" s="71" t="s">
        <v>117</v>
      </c>
      <c r="L30" s="23"/>
      <c r="M30" s="23"/>
      <c r="N30" s="64" t="s">
        <v>503</v>
      </c>
      <c r="O30" s="65" t="s">
        <v>504</v>
      </c>
      <c r="P30" s="65" t="s">
        <v>505</v>
      </c>
      <c r="Q30" s="65" t="s">
        <v>506</v>
      </c>
      <c r="R30" s="65" t="s">
        <v>507</v>
      </c>
      <c r="S30" s="67" t="s">
        <v>508</v>
      </c>
      <c r="T30" s="64" t="s">
        <v>509</v>
      </c>
      <c r="U30" s="65" t="s">
        <v>510</v>
      </c>
      <c r="V30" s="65" t="s">
        <v>511</v>
      </c>
      <c r="W30" s="65" t="s">
        <v>512</v>
      </c>
      <c r="X30" s="65" t="s">
        <v>513</v>
      </c>
      <c r="Y30" s="73" t="s">
        <v>514</v>
      </c>
      <c r="Z30" s="74" t="s">
        <v>515</v>
      </c>
      <c r="AA30" s="65" t="s">
        <v>516</v>
      </c>
      <c r="AB30" s="65" t="s">
        <v>517</v>
      </c>
      <c r="AC30" s="65" t="s">
        <v>518</v>
      </c>
      <c r="AD30" s="65" t="s">
        <v>519</v>
      </c>
      <c r="AE30" s="65" t="s">
        <v>520</v>
      </c>
      <c r="AF30" s="64" t="s">
        <v>521</v>
      </c>
      <c r="AG30" s="65" t="s">
        <v>522</v>
      </c>
      <c r="AH30" s="65" t="s">
        <v>523</v>
      </c>
      <c r="AI30" s="65" t="s">
        <v>524</v>
      </c>
      <c r="AJ30" s="65" t="s">
        <v>525</v>
      </c>
      <c r="AK30" s="73" t="s">
        <v>526</v>
      </c>
      <c r="AL30" s="64" t="s">
        <v>527</v>
      </c>
      <c r="AM30" s="65" t="s">
        <v>528</v>
      </c>
      <c r="AN30" s="65" t="s">
        <v>529</v>
      </c>
      <c r="AO30" s="65" t="s">
        <v>530</v>
      </c>
      <c r="AP30" s="65" t="s">
        <v>531</v>
      </c>
      <c r="AQ30" s="67" t="s">
        <v>532</v>
      </c>
      <c r="AR30" s="64" t="s">
        <v>533</v>
      </c>
      <c r="AS30" s="65" t="s">
        <v>534</v>
      </c>
      <c r="AT30" s="65" t="s">
        <v>535</v>
      </c>
      <c r="AU30" s="65" t="s">
        <v>536</v>
      </c>
      <c r="AV30" s="65" t="s">
        <v>537</v>
      </c>
      <c r="AW30" s="73" t="s">
        <v>538</v>
      </c>
      <c r="AX30" s="74" t="s">
        <v>539</v>
      </c>
      <c r="AY30" s="65" t="s">
        <v>540</v>
      </c>
      <c r="AZ30" s="65" t="s">
        <v>541</v>
      </c>
      <c r="BA30" s="65" t="s">
        <v>542</v>
      </c>
      <c r="BB30" s="65" t="s">
        <v>543</v>
      </c>
      <c r="BC30" s="65" t="s">
        <v>544</v>
      </c>
      <c r="BD30" s="64" t="s">
        <v>545</v>
      </c>
      <c r="BE30" s="65" t="s">
        <v>546</v>
      </c>
      <c r="BF30" s="65" t="s">
        <v>547</v>
      </c>
      <c r="BG30" s="65" t="s">
        <v>548</v>
      </c>
      <c r="BH30" s="65" t="s">
        <v>549</v>
      </c>
      <c r="BI30" s="73" t="s">
        <v>550</v>
      </c>
      <c r="BJ30" s="64" t="s">
        <v>551</v>
      </c>
      <c r="BK30" s="65" t="s">
        <v>552</v>
      </c>
      <c r="BL30" s="65" t="s">
        <v>553</v>
      </c>
      <c r="BM30" s="65" t="s">
        <v>554</v>
      </c>
      <c r="BN30" s="65" t="s">
        <v>555</v>
      </c>
      <c r="BO30" s="67" t="s">
        <v>556</v>
      </c>
      <c r="BP30" s="64" t="s">
        <v>557</v>
      </c>
      <c r="BQ30" s="65" t="s">
        <v>558</v>
      </c>
      <c r="BR30" s="65" t="s">
        <v>559</v>
      </c>
      <c r="BS30" s="65" t="s">
        <v>560</v>
      </c>
      <c r="BT30" s="65" t="s">
        <v>561</v>
      </c>
      <c r="BU30" s="73" t="s">
        <v>562</v>
      </c>
      <c r="BV30" s="74" t="s">
        <v>563</v>
      </c>
      <c r="BW30" s="65" t="s">
        <v>564</v>
      </c>
      <c r="BX30" s="65" t="s">
        <v>565</v>
      </c>
      <c r="BY30" s="65" t="s">
        <v>566</v>
      </c>
      <c r="BZ30" s="65" t="s">
        <v>567</v>
      </c>
      <c r="CA30" s="65" t="s">
        <v>568</v>
      </c>
      <c r="CB30" s="64" t="s">
        <v>569</v>
      </c>
      <c r="CC30" s="65" t="s">
        <v>570</v>
      </c>
      <c r="CD30" s="65" t="s">
        <v>571</v>
      </c>
      <c r="CE30" s="65" t="s">
        <v>572</v>
      </c>
      <c r="CF30" s="65" t="s">
        <v>573</v>
      </c>
      <c r="CG30" s="73" t="s">
        <v>574</v>
      </c>
      <c r="CH30" s="64" t="s">
        <v>575</v>
      </c>
      <c r="CI30" s="65" t="s">
        <v>576</v>
      </c>
      <c r="CJ30" s="65" t="s">
        <v>577</v>
      </c>
      <c r="CK30" s="65" t="s">
        <v>578</v>
      </c>
      <c r="CL30" s="65" t="s">
        <v>579</v>
      </c>
      <c r="CM30" s="67" t="s">
        <v>580</v>
      </c>
      <c r="CN30" s="64" t="s">
        <v>581</v>
      </c>
      <c r="CO30" s="65" t="s">
        <v>582</v>
      </c>
      <c r="CP30" s="65" t="s">
        <v>583</v>
      </c>
      <c r="CQ30" s="65" t="s">
        <v>584</v>
      </c>
      <c r="CR30" s="65" t="s">
        <v>585</v>
      </c>
      <c r="CS30" s="73" t="s">
        <v>586</v>
      </c>
      <c r="CT30" s="74" t="s">
        <v>587</v>
      </c>
      <c r="CU30" s="65" t="s">
        <v>588</v>
      </c>
      <c r="CV30" s="65" t="s">
        <v>589</v>
      </c>
      <c r="CW30" s="65" t="s">
        <v>590</v>
      </c>
      <c r="CX30" s="65" t="s">
        <v>591</v>
      </c>
      <c r="CY30" s="65" t="s">
        <v>592</v>
      </c>
      <c r="CZ30" s="64" t="s">
        <v>593</v>
      </c>
      <c r="DA30" s="65" t="s">
        <v>594</v>
      </c>
      <c r="DB30" s="65" t="s">
        <v>595</v>
      </c>
      <c r="DC30" s="65" t="s">
        <v>596</v>
      </c>
      <c r="DD30" s="65" t="s">
        <v>597</v>
      </c>
      <c r="DE30" s="73" t="s">
        <v>598</v>
      </c>
      <c r="DF30" s="64" t="s">
        <v>599</v>
      </c>
      <c r="DG30" s="65" t="s">
        <v>600</v>
      </c>
      <c r="DH30" s="65" t="s">
        <v>601</v>
      </c>
      <c r="DI30" s="65" t="s">
        <v>602</v>
      </c>
      <c r="DJ30" s="65" t="s">
        <v>603</v>
      </c>
      <c r="DK30" s="67" t="s">
        <v>604</v>
      </c>
      <c r="DL30" s="64" t="s">
        <v>605</v>
      </c>
      <c r="DM30" s="65" t="s">
        <v>606</v>
      </c>
      <c r="DN30" s="65" t="s">
        <v>607</v>
      </c>
      <c r="DO30" s="65" t="s">
        <v>608</v>
      </c>
      <c r="DP30" s="65" t="s">
        <v>609</v>
      </c>
      <c r="DQ30" s="73" t="s">
        <v>610</v>
      </c>
      <c r="DR30" s="74" t="s">
        <v>611</v>
      </c>
      <c r="DS30" s="65" t="s">
        <v>612</v>
      </c>
      <c r="DT30" s="65" t="s">
        <v>613</v>
      </c>
      <c r="DU30" s="65" t="s">
        <v>614</v>
      </c>
      <c r="DV30" s="65" t="s">
        <v>615</v>
      </c>
      <c r="DW30" s="65" t="s">
        <v>616</v>
      </c>
      <c r="DX30" s="64" t="s">
        <v>617</v>
      </c>
      <c r="DY30" s="65" t="s">
        <v>618</v>
      </c>
      <c r="DZ30" s="65" t="s">
        <v>619</v>
      </c>
      <c r="EA30" s="65" t="s">
        <v>620</v>
      </c>
      <c r="EB30" s="65" t="s">
        <v>621</v>
      </c>
      <c r="EC30" s="73" t="s">
        <v>622</v>
      </c>
      <c r="ED30" s="64" t="s">
        <v>623</v>
      </c>
      <c r="EE30" s="65" t="s">
        <v>624</v>
      </c>
      <c r="EF30" s="65" t="s">
        <v>625</v>
      </c>
      <c r="EG30" s="65" t="s">
        <v>626</v>
      </c>
      <c r="EH30" s="65" t="s">
        <v>627</v>
      </c>
      <c r="EI30" s="67" t="s">
        <v>628</v>
      </c>
      <c r="EJ30" s="64" t="s">
        <v>629</v>
      </c>
      <c r="EK30" s="65" t="s">
        <v>630</v>
      </c>
      <c r="EL30" s="65" t="s">
        <v>631</v>
      </c>
      <c r="EM30" s="65" t="s">
        <v>632</v>
      </c>
      <c r="EN30" s="65" t="s">
        <v>633</v>
      </c>
      <c r="EO30" s="67" t="s">
        <v>634</v>
      </c>
      <c r="EP30" s="64" t="s">
        <v>635</v>
      </c>
      <c r="EQ30" s="65" t="s">
        <v>636</v>
      </c>
      <c r="ER30" s="65" t="s">
        <v>637</v>
      </c>
      <c r="ES30" s="65" t="s">
        <v>638</v>
      </c>
      <c r="ET30" s="65" t="s">
        <v>639</v>
      </c>
      <c r="EU30" s="73" t="s">
        <v>640</v>
      </c>
      <c r="EV30" s="74" t="s">
        <v>641</v>
      </c>
      <c r="EW30" s="65" t="s">
        <v>642</v>
      </c>
      <c r="EX30" s="65" t="s">
        <v>643</v>
      </c>
      <c r="EY30" s="65" t="s">
        <v>644</v>
      </c>
      <c r="EZ30" s="65" t="s">
        <v>645</v>
      </c>
      <c r="FA30" s="65" t="s">
        <v>646</v>
      </c>
      <c r="FB30" s="64" t="s">
        <v>647</v>
      </c>
      <c r="FC30" s="65" t="s">
        <v>648</v>
      </c>
      <c r="FD30" s="65" t="s">
        <v>649</v>
      </c>
      <c r="FE30" s="65" t="s">
        <v>650</v>
      </c>
      <c r="FF30" s="65" t="s">
        <v>651</v>
      </c>
      <c r="FG30" s="73" t="s">
        <v>652</v>
      </c>
      <c r="FH30" s="64" t="s">
        <v>653</v>
      </c>
      <c r="FI30" s="65" t="s">
        <v>654</v>
      </c>
      <c r="FJ30" s="65" t="s">
        <v>655</v>
      </c>
      <c r="FK30" s="65" t="s">
        <v>656</v>
      </c>
      <c r="FL30" s="65" t="s">
        <v>657</v>
      </c>
      <c r="FM30" s="67" t="s">
        <v>658</v>
      </c>
      <c r="FN30" s="64" t="s">
        <v>659</v>
      </c>
      <c r="FO30" s="65" t="s">
        <v>660</v>
      </c>
      <c r="FP30" s="65" t="s">
        <v>661</v>
      </c>
      <c r="FQ30" s="65" t="s">
        <v>662</v>
      </c>
      <c r="FR30" s="65" t="s">
        <v>663</v>
      </c>
      <c r="FS30" s="67" t="s">
        <v>664</v>
      </c>
      <c r="FT30" s="64" t="s">
        <v>665</v>
      </c>
      <c r="FU30" s="65" t="s">
        <v>666</v>
      </c>
      <c r="FV30" s="65" t="s">
        <v>667</v>
      </c>
      <c r="FW30" s="65" t="s">
        <v>668</v>
      </c>
      <c r="FX30" s="65" t="s">
        <v>669</v>
      </c>
      <c r="FY30" s="73" t="s">
        <v>670</v>
      </c>
      <c r="FZ30" s="74" t="s">
        <v>671</v>
      </c>
      <c r="GA30" s="65" t="s">
        <v>672</v>
      </c>
      <c r="GB30" s="65" t="s">
        <v>673</v>
      </c>
      <c r="GC30" s="65" t="s">
        <v>674</v>
      </c>
      <c r="GD30" s="65" t="s">
        <v>675</v>
      </c>
      <c r="GE30" s="65" t="s">
        <v>676</v>
      </c>
      <c r="GF30" s="64" t="s">
        <v>677</v>
      </c>
      <c r="GG30" s="65" t="s">
        <v>678</v>
      </c>
      <c r="GH30" s="65" t="s">
        <v>679</v>
      </c>
      <c r="GI30" s="65" t="s">
        <v>680</v>
      </c>
      <c r="GJ30" s="65" t="s">
        <v>681</v>
      </c>
      <c r="GK30" s="73" t="s">
        <v>682</v>
      </c>
      <c r="GL30" s="64" t="s">
        <v>683</v>
      </c>
      <c r="GM30" s="65" t="s">
        <v>684</v>
      </c>
      <c r="GN30" s="65" t="s">
        <v>685</v>
      </c>
      <c r="GO30" s="65" t="s">
        <v>686</v>
      </c>
      <c r="GP30" s="65" t="s">
        <v>687</v>
      </c>
      <c r="GQ30" s="67" t="s">
        <v>688</v>
      </c>
      <c r="GR30" s="64" t="s">
        <v>689</v>
      </c>
      <c r="GS30" s="65" t="s">
        <v>690</v>
      </c>
      <c r="GT30" s="65" t="s">
        <v>691</v>
      </c>
      <c r="GU30" s="65" t="s">
        <v>692</v>
      </c>
      <c r="GV30" s="65" t="s">
        <v>693</v>
      </c>
      <c r="GW30" s="67" t="s">
        <v>694</v>
      </c>
      <c r="GX30" s="64" t="s">
        <v>695</v>
      </c>
      <c r="GY30" s="65" t="s">
        <v>696</v>
      </c>
      <c r="GZ30" s="65" t="s">
        <v>697</v>
      </c>
      <c r="HA30" s="65" t="s">
        <v>698</v>
      </c>
      <c r="HB30" s="65" t="s">
        <v>699</v>
      </c>
      <c r="HC30" s="73" t="s">
        <v>700</v>
      </c>
      <c r="HD30" s="258"/>
      <c r="HE30" s="23"/>
      <c r="HF30" s="23"/>
      <c r="HG30" s="23"/>
      <c r="HH30" s="23"/>
      <c r="HI30" s="23"/>
      <c r="HJ30" s="23"/>
      <c r="HK30" s="23"/>
      <c r="HL30" s="23"/>
      <c r="HM30" s="23"/>
      <c r="HN30" s="23"/>
      <c r="HO30" s="23"/>
      <c r="HP30" s="23"/>
      <c r="HQ30" s="23"/>
      <c r="HR30" s="23"/>
      <c r="HS30" s="23"/>
      <c r="HT30" s="23"/>
      <c r="HU30" s="23"/>
      <c r="HV30" s="23"/>
    </row>
    <row r="31" spans="1:230" ht="20.100000000000001" customHeight="1" x14ac:dyDescent="0.3">
      <c r="A31" s="70" t="s">
        <v>316</v>
      </c>
      <c r="B31" s="259" t="str">
        <f>+resumen!B9</f>
        <v>A5266</v>
      </c>
      <c r="C31" s="260" t="str">
        <f>+resumen!C9</f>
        <v>A5269</v>
      </c>
      <c r="D31" s="260" t="str">
        <f>+resumen!D9</f>
        <v>SIN ASIGNAR</v>
      </c>
      <c r="E31" s="260" t="str">
        <f>+resumen!E9</f>
        <v>Av108</v>
      </c>
      <c r="F31" s="260" t="str">
        <f>+resumen!F9</f>
        <v>SIN ASIGNAR</v>
      </c>
      <c r="G31" s="261" t="str">
        <f>+resumen!G9</f>
        <v>SIN ASIGNAR</v>
      </c>
      <c r="H31" s="23"/>
      <c r="I31" s="23"/>
      <c r="J31" s="79" t="s">
        <v>317</v>
      </c>
      <c r="K31" s="80" t="s">
        <v>701</v>
      </c>
      <c r="L31" s="23"/>
      <c r="M31" s="23"/>
      <c r="N31" s="259" t="str">
        <f>+resumen!H9</f>
        <v>A5273</v>
      </c>
      <c r="O31" s="260" t="str">
        <f>+resumen!I9</f>
        <v>A5227</v>
      </c>
      <c r="P31" s="260" t="str">
        <f>+resumen!J9</f>
        <v>A5275</v>
      </c>
      <c r="Q31" s="260" t="str">
        <f>+resumen!K9</f>
        <v>SIN ASIGNAR</v>
      </c>
      <c r="R31" s="260" t="str">
        <f>+resumen!L9</f>
        <v>A0067</v>
      </c>
      <c r="S31" s="261" t="str">
        <f>+resumen!M9</f>
        <v>SIN ASIGNAR</v>
      </c>
      <c r="T31" s="259" t="str">
        <f>+resumen!N9</f>
        <v>A6053</v>
      </c>
      <c r="U31" s="260" t="str">
        <f>+resumen!O9</f>
        <v>SIN ASIGNAR</v>
      </c>
      <c r="V31" s="260" t="str">
        <f>+resumen!P9</f>
        <v>M3265</v>
      </c>
      <c r="W31" s="260">
        <f>+resumen!Q9</f>
        <v>35158</v>
      </c>
      <c r="X31" s="260" t="str">
        <f>+resumen!R9</f>
        <v>H1036</v>
      </c>
      <c r="Y31" s="261" t="str">
        <f>+resumen!S9</f>
        <v>SIN ASIGNAR</v>
      </c>
      <c r="Z31" s="259" t="str">
        <f>+resumen!T9</f>
        <v>SIN ASIGNAR</v>
      </c>
      <c r="AA31" s="260" t="str">
        <f>+resumen!U9</f>
        <v>SIN ASIGNAR</v>
      </c>
      <c r="AB31" s="260" t="str">
        <f>+resumen!V9</f>
        <v>SIN ASINGAR</v>
      </c>
      <c r="AC31" s="260" t="str">
        <f>+resumen!W9</f>
        <v>SIN ASIGNAR</v>
      </c>
      <c r="AD31" s="260" t="str">
        <f>+resumen!X9</f>
        <v>SIN ASIGNAR</v>
      </c>
      <c r="AE31" s="261" t="str">
        <f>+resumen!Y9</f>
        <v>SIN ASIGNAR</v>
      </c>
      <c r="AF31" s="259" t="str">
        <f>+resumen!Z9</f>
        <v>SIN ASIGNAR</v>
      </c>
      <c r="AG31" s="260" t="str">
        <f>+resumen!AA9</f>
        <v>SIN ASIGNAR</v>
      </c>
      <c r="AH31" s="260" t="str">
        <f>+resumen!AB9</f>
        <v>B7156</v>
      </c>
      <c r="AI31" s="260" t="str">
        <f>+resumen!AC9</f>
        <v>SIN ASIGNAR</v>
      </c>
      <c r="AJ31" s="260">
        <f>+resumen!AD9</f>
        <v>0</v>
      </c>
      <c r="AK31" s="261">
        <f>+resumen!AE9</f>
        <v>0</v>
      </c>
      <c r="AL31" s="259">
        <f>+resumen!AF9</f>
        <v>0</v>
      </c>
      <c r="AM31" s="260">
        <f>+resumen!AG9</f>
        <v>0</v>
      </c>
      <c r="AN31" s="260">
        <f>+resumen!AH9</f>
        <v>0</v>
      </c>
      <c r="AO31" s="260">
        <f>+resumen!AI9</f>
        <v>0</v>
      </c>
      <c r="AP31" s="260">
        <f>+resumen!AJ9</f>
        <v>0</v>
      </c>
      <c r="AQ31" s="261">
        <f>+resumen!AK9</f>
        <v>0</v>
      </c>
      <c r="AR31" s="259">
        <f>+resumen!AL9</f>
        <v>0</v>
      </c>
      <c r="AS31" s="260">
        <f>+resumen!AM9</f>
        <v>0</v>
      </c>
      <c r="AT31" s="260">
        <f>+resumen!AN9</f>
        <v>0</v>
      </c>
      <c r="AU31" s="260">
        <f>+resumen!AO9</f>
        <v>0</v>
      </c>
      <c r="AV31" s="260">
        <f>+resumen!AP9</f>
        <v>0</v>
      </c>
      <c r="AW31" s="261">
        <f>+resumen!AQ9</f>
        <v>0</v>
      </c>
      <c r="AX31" s="259">
        <f>+resumen!AR9</f>
        <v>0</v>
      </c>
      <c r="AY31" s="260">
        <f>+resumen!AS9</f>
        <v>0</v>
      </c>
      <c r="AZ31" s="260">
        <f>+resumen!AT9</f>
        <v>0</v>
      </c>
      <c r="BA31" s="260">
        <f>+resumen!AU9</f>
        <v>0</v>
      </c>
      <c r="BB31" s="260">
        <f>+resumen!AV9</f>
        <v>0</v>
      </c>
      <c r="BC31" s="261">
        <f>+resumen!AW9</f>
        <v>0</v>
      </c>
      <c r="BD31" s="259">
        <f>+resumen!AX9</f>
        <v>0</v>
      </c>
      <c r="BE31" s="260">
        <f>+resumen!AY9</f>
        <v>0</v>
      </c>
      <c r="BF31" s="260">
        <f>+resumen!AZ9</f>
        <v>0</v>
      </c>
      <c r="BG31" s="260">
        <f>+resumen!BA9</f>
        <v>0</v>
      </c>
      <c r="BH31" s="260">
        <f>+resumen!BB9</f>
        <v>0</v>
      </c>
      <c r="BI31" s="261">
        <f>+resumen!BC9</f>
        <v>0</v>
      </c>
      <c r="BJ31" s="259">
        <f>+resumen!BD9</f>
        <v>0</v>
      </c>
      <c r="BK31" s="260">
        <f>+resumen!BE9</f>
        <v>0</v>
      </c>
      <c r="BL31" s="260">
        <f>+resumen!BF9</f>
        <v>0</v>
      </c>
      <c r="BM31" s="260">
        <f>+resumen!BG9</f>
        <v>0</v>
      </c>
      <c r="BN31" s="260">
        <f>+resumen!BH9</f>
        <v>0</v>
      </c>
      <c r="BO31" s="261">
        <f>+resumen!BI9</f>
        <v>0</v>
      </c>
      <c r="BP31" s="259">
        <f>+resumen!BJ9</f>
        <v>0</v>
      </c>
      <c r="BQ31" s="260">
        <f>+resumen!BK9</f>
        <v>0</v>
      </c>
      <c r="BR31" s="260">
        <f>+resumen!BL9</f>
        <v>0</v>
      </c>
      <c r="BS31" s="260">
        <f>+resumen!BM9</f>
        <v>0</v>
      </c>
      <c r="BT31" s="260">
        <f>+resumen!BN9</f>
        <v>0</v>
      </c>
      <c r="BU31" s="261">
        <f>+resumen!BO9</f>
        <v>0</v>
      </c>
      <c r="BV31" s="259">
        <f>+resumen!BP9</f>
        <v>0</v>
      </c>
      <c r="BW31" s="260">
        <f>+resumen!BQ9</f>
        <v>0</v>
      </c>
      <c r="BX31" s="260">
        <f>+resumen!BR9</f>
        <v>0</v>
      </c>
      <c r="BY31" s="260">
        <f>+resumen!BS9</f>
        <v>0</v>
      </c>
      <c r="BZ31" s="260">
        <f>+resumen!BT9</f>
        <v>0</v>
      </c>
      <c r="CA31" s="261">
        <f>+resumen!BU9</f>
        <v>0</v>
      </c>
      <c r="CB31" s="259">
        <f>+resumen!BV9</f>
        <v>0</v>
      </c>
      <c r="CC31" s="260">
        <f>+resumen!BW9</f>
        <v>0</v>
      </c>
      <c r="CD31" s="260">
        <f>+resumen!BX9</f>
        <v>0</v>
      </c>
      <c r="CE31" s="260">
        <f>+resumen!BY9</f>
        <v>0</v>
      </c>
      <c r="CF31" s="260">
        <f>+resumen!BZ9</f>
        <v>0</v>
      </c>
      <c r="CG31" s="261">
        <f>+resumen!CA9</f>
        <v>0</v>
      </c>
      <c r="CH31" s="259">
        <f>+resumen!CB9</f>
        <v>0</v>
      </c>
      <c r="CI31" s="260">
        <f>+resumen!CC9</f>
        <v>0</v>
      </c>
      <c r="CJ31" s="260">
        <f>+resumen!CD9</f>
        <v>0</v>
      </c>
      <c r="CK31" s="260">
        <f>+resumen!CE9</f>
        <v>0</v>
      </c>
      <c r="CL31" s="260">
        <f>+resumen!CF9</f>
        <v>0</v>
      </c>
      <c r="CM31" s="261">
        <f>+resumen!CG9</f>
        <v>0</v>
      </c>
      <c r="CN31" s="259">
        <f>+resumen!CH9</f>
        <v>0</v>
      </c>
      <c r="CO31" s="260">
        <f>+resumen!CI9</f>
        <v>0</v>
      </c>
      <c r="CP31" s="260">
        <f>+resumen!CJ9</f>
        <v>0</v>
      </c>
      <c r="CQ31" s="260">
        <f>+resumen!CK9</f>
        <v>0</v>
      </c>
      <c r="CR31" s="260">
        <f>+resumen!CL9</f>
        <v>0</v>
      </c>
      <c r="CS31" s="261">
        <f>+resumen!CM9</f>
        <v>0</v>
      </c>
      <c r="CT31" s="259">
        <f>+resumen!CN9</f>
        <v>0</v>
      </c>
      <c r="CU31" s="260">
        <f>+resumen!CO9</f>
        <v>0</v>
      </c>
      <c r="CV31" s="260">
        <f>+resumen!CP9</f>
        <v>0</v>
      </c>
      <c r="CW31" s="260">
        <f>+resumen!CQ9</f>
        <v>0</v>
      </c>
      <c r="CX31" s="260">
        <f>+resumen!CR9</f>
        <v>0</v>
      </c>
      <c r="CY31" s="261">
        <f>+resumen!CS9</f>
        <v>0</v>
      </c>
      <c r="CZ31" s="259">
        <f>+resumen!CT9</f>
        <v>0</v>
      </c>
      <c r="DA31" s="260">
        <f>+resumen!CU9</f>
        <v>0</v>
      </c>
      <c r="DB31" s="260">
        <f>+resumen!CV9</f>
        <v>0</v>
      </c>
      <c r="DC31" s="260">
        <f>+resumen!CW9</f>
        <v>0</v>
      </c>
      <c r="DD31" s="260">
        <f>+resumen!CX9</f>
        <v>0</v>
      </c>
      <c r="DE31" s="261">
        <f>+resumen!CY9</f>
        <v>0</v>
      </c>
      <c r="DF31" s="259">
        <f>+resumen!CZ9</f>
        <v>0</v>
      </c>
      <c r="DG31" s="260">
        <f>+resumen!DA9</f>
        <v>0</v>
      </c>
      <c r="DH31" s="260">
        <f>+resumen!DB9</f>
        <v>0</v>
      </c>
      <c r="DI31" s="260">
        <f>+resumen!DC9</f>
        <v>0</v>
      </c>
      <c r="DJ31" s="260">
        <f>+resumen!DD9</f>
        <v>0</v>
      </c>
      <c r="DK31" s="261">
        <f>+resumen!DE9</f>
        <v>0</v>
      </c>
      <c r="DL31" s="259">
        <f>+resumen!DF9</f>
        <v>0</v>
      </c>
      <c r="DM31" s="260">
        <f>+resumen!DG9</f>
        <v>0</v>
      </c>
      <c r="DN31" s="260">
        <f>+resumen!DH9</f>
        <v>0</v>
      </c>
      <c r="DO31" s="260">
        <f>+resumen!DI9</f>
        <v>0</v>
      </c>
      <c r="DP31" s="260">
        <f>+resumen!DJ9</f>
        <v>0</v>
      </c>
      <c r="DQ31" s="261">
        <f>+resumen!DK9</f>
        <v>0</v>
      </c>
      <c r="DR31" s="259">
        <f>+resumen!DL9</f>
        <v>0</v>
      </c>
      <c r="DS31" s="260">
        <f>+resumen!DM9</f>
        <v>0</v>
      </c>
      <c r="DT31" s="260">
        <f>+resumen!DN9</f>
        <v>0</v>
      </c>
      <c r="DU31" s="260">
        <f>+resumen!DO9</f>
        <v>0</v>
      </c>
      <c r="DV31" s="260">
        <f>+resumen!DP9</f>
        <v>0</v>
      </c>
      <c r="DW31" s="261">
        <f>+resumen!DQ9</f>
        <v>0</v>
      </c>
      <c r="DX31" s="259">
        <f>+resumen!DR9</f>
        <v>0</v>
      </c>
      <c r="DY31" s="260">
        <f>+resumen!DS9</f>
        <v>0</v>
      </c>
      <c r="DZ31" s="260">
        <f>+resumen!DT9</f>
        <v>0</v>
      </c>
      <c r="EA31" s="260">
        <f>+resumen!DU9</f>
        <v>0</v>
      </c>
      <c r="EB31" s="260">
        <f>+resumen!DV9</f>
        <v>0</v>
      </c>
      <c r="EC31" s="261">
        <f>+resumen!DW9</f>
        <v>0</v>
      </c>
      <c r="ED31" s="259">
        <f>+resumen!DX9</f>
        <v>0</v>
      </c>
      <c r="EE31" s="260">
        <f>+resumen!DY9</f>
        <v>0</v>
      </c>
      <c r="EF31" s="260">
        <f>+resumen!DZ9</f>
        <v>0</v>
      </c>
      <c r="EG31" s="260">
        <f>+resumen!EA9</f>
        <v>0</v>
      </c>
      <c r="EH31" s="260">
        <f>+resumen!EB9</f>
        <v>0</v>
      </c>
      <c r="EI31" s="261">
        <f>+resumen!EC9</f>
        <v>0</v>
      </c>
      <c r="EJ31" s="259">
        <f>+resumen!ED9</f>
        <v>0</v>
      </c>
      <c r="EK31" s="260">
        <f>+resumen!EE9</f>
        <v>0</v>
      </c>
      <c r="EL31" s="260">
        <f>+resumen!EF9</f>
        <v>0</v>
      </c>
      <c r="EM31" s="260">
        <f>+resumen!EG9</f>
        <v>0</v>
      </c>
      <c r="EN31" s="260">
        <f>+resumen!EH9</f>
        <v>0</v>
      </c>
      <c r="EO31" s="261">
        <f>+resumen!EI9</f>
        <v>0</v>
      </c>
      <c r="EP31" s="259">
        <f>+resumen!EJ9</f>
        <v>0</v>
      </c>
      <c r="EQ31" s="260">
        <f>+resumen!EK9</f>
        <v>0</v>
      </c>
      <c r="ER31" s="260">
        <f>+resumen!EL9</f>
        <v>0</v>
      </c>
      <c r="ES31" s="260">
        <f>+resumen!EM9</f>
        <v>0</v>
      </c>
      <c r="ET31" s="260">
        <f>+resumen!EN9</f>
        <v>0</v>
      </c>
      <c r="EU31" s="261">
        <f>+resumen!EO9</f>
        <v>0</v>
      </c>
      <c r="EV31" s="259">
        <f>+resumen!EP9</f>
        <v>0</v>
      </c>
      <c r="EW31" s="260">
        <f>+resumen!EQ9</f>
        <v>0</v>
      </c>
      <c r="EX31" s="260">
        <f>+resumen!ER9</f>
        <v>0</v>
      </c>
      <c r="EY31" s="260">
        <f>+resumen!ES9</f>
        <v>0</v>
      </c>
      <c r="EZ31" s="260">
        <f>+resumen!ET9</f>
        <v>0</v>
      </c>
      <c r="FA31" s="261">
        <f>+resumen!EU9</f>
        <v>0</v>
      </c>
      <c r="FB31" s="259">
        <f>+resumen!EV9</f>
        <v>0</v>
      </c>
      <c r="FC31" s="260">
        <f>+resumen!EW9</f>
        <v>0</v>
      </c>
      <c r="FD31" s="260">
        <f>+resumen!EX9</f>
        <v>0</v>
      </c>
      <c r="FE31" s="260">
        <f>+resumen!EY9</f>
        <v>0</v>
      </c>
      <c r="FF31" s="260">
        <f>+resumen!EZ9</f>
        <v>0</v>
      </c>
      <c r="FG31" s="261">
        <f>+resumen!FA9</f>
        <v>0</v>
      </c>
      <c r="FH31" s="259">
        <f>+resumen!FB9</f>
        <v>0</v>
      </c>
      <c r="FI31" s="260">
        <f>+resumen!FC9</f>
        <v>0</v>
      </c>
      <c r="FJ31" s="260">
        <f>+resumen!FD9</f>
        <v>0</v>
      </c>
      <c r="FK31" s="260">
        <f>+resumen!FE9</f>
        <v>0</v>
      </c>
      <c r="FL31" s="260">
        <f>+resumen!FF9</f>
        <v>0</v>
      </c>
      <c r="FM31" s="261">
        <f>+resumen!FG9</f>
        <v>0</v>
      </c>
      <c r="FN31" s="259">
        <f>+resumen!FH9</f>
        <v>0</v>
      </c>
      <c r="FO31" s="260">
        <f>+resumen!FI9</f>
        <v>0</v>
      </c>
      <c r="FP31" s="260">
        <f>+resumen!FJ9</f>
        <v>0</v>
      </c>
      <c r="FQ31" s="260">
        <f>+resumen!FK9</f>
        <v>0</v>
      </c>
      <c r="FR31" s="260">
        <f>+resumen!FL9</f>
        <v>0</v>
      </c>
      <c r="FS31" s="261">
        <f>+resumen!FM9</f>
        <v>0</v>
      </c>
      <c r="FT31" s="259">
        <f>+resumen!FN9</f>
        <v>0</v>
      </c>
      <c r="FU31" s="260">
        <f>+resumen!FO9</f>
        <v>0</v>
      </c>
      <c r="FV31" s="260">
        <f>+resumen!FP9</f>
        <v>0</v>
      </c>
      <c r="FW31" s="260">
        <f>+resumen!FQ9</f>
        <v>0</v>
      </c>
      <c r="FX31" s="260">
        <f>+resumen!FR9</f>
        <v>0</v>
      </c>
      <c r="FY31" s="261">
        <f>+resumen!FS9</f>
        <v>0</v>
      </c>
      <c r="FZ31" s="259">
        <f>+resumen!FT9</f>
        <v>0</v>
      </c>
      <c r="GA31" s="260">
        <f>+resumen!FU9</f>
        <v>0</v>
      </c>
      <c r="GB31" s="260">
        <f>+resumen!FV9</f>
        <v>0</v>
      </c>
      <c r="GC31" s="260">
        <f>+resumen!FW9</f>
        <v>0</v>
      </c>
      <c r="GD31" s="260">
        <f>+resumen!FX9</f>
        <v>0</v>
      </c>
      <c r="GE31" s="261">
        <f>+resumen!FY9</f>
        <v>0</v>
      </c>
      <c r="GF31" s="259">
        <f>+resumen!FZ9</f>
        <v>0</v>
      </c>
      <c r="GG31" s="260">
        <f>+resumen!GA9</f>
        <v>0</v>
      </c>
      <c r="GH31" s="260">
        <f>+resumen!GB9</f>
        <v>0</v>
      </c>
      <c r="GI31" s="260">
        <f>+resumen!GC9</f>
        <v>0</v>
      </c>
      <c r="GJ31" s="260">
        <f>+resumen!GD9</f>
        <v>0</v>
      </c>
      <c r="GK31" s="261">
        <f>+resumen!GE9</f>
        <v>0</v>
      </c>
      <c r="GL31" s="259">
        <f>+resumen!GF9</f>
        <v>0</v>
      </c>
      <c r="GM31" s="260">
        <f>+resumen!GG9</f>
        <v>0</v>
      </c>
      <c r="GN31" s="260">
        <f>+resumen!GH9</f>
        <v>0</v>
      </c>
      <c r="GO31" s="260">
        <f>+resumen!GI9</f>
        <v>0</v>
      </c>
      <c r="GP31" s="260">
        <f>+resumen!GJ9</f>
        <v>0</v>
      </c>
      <c r="GQ31" s="261">
        <f>+resumen!GK9</f>
        <v>0</v>
      </c>
      <c r="GR31" s="259">
        <f>+resumen!GL9</f>
        <v>0</v>
      </c>
      <c r="GS31" s="260">
        <f>+resumen!GM9</f>
        <v>0</v>
      </c>
      <c r="GT31" s="260">
        <f>+resumen!GN9</f>
        <v>0</v>
      </c>
      <c r="GU31" s="260">
        <f>+resumen!GO9</f>
        <v>0</v>
      </c>
      <c r="GV31" s="260">
        <f>+resumen!GP9</f>
        <v>0</v>
      </c>
      <c r="GW31" s="262">
        <f>+resumen!GQ9</f>
        <v>0</v>
      </c>
      <c r="GX31" s="259">
        <f>+resumen!GR9</f>
        <v>0</v>
      </c>
      <c r="GY31" s="260">
        <f>+resumen!GS9</f>
        <v>0</v>
      </c>
      <c r="GZ31" s="260">
        <f>+resumen!GT9</f>
        <v>0</v>
      </c>
      <c r="HA31" s="260">
        <f>+resumen!GU9</f>
        <v>0</v>
      </c>
      <c r="HB31" s="260">
        <f>+resumen!GV9</f>
        <v>0</v>
      </c>
      <c r="HC31" s="261">
        <f>+resumen!GW9</f>
        <v>0</v>
      </c>
      <c r="HD31" s="23"/>
      <c r="HE31" s="23"/>
      <c r="HF31" s="23"/>
      <c r="HG31" s="23"/>
      <c r="HH31" s="23"/>
      <c r="HI31" s="23"/>
      <c r="HJ31" s="23"/>
      <c r="HK31" s="23"/>
      <c r="HL31" s="23"/>
      <c r="HM31" s="23"/>
      <c r="HN31" s="23"/>
      <c r="HO31" s="23"/>
      <c r="HP31" s="23"/>
      <c r="HQ31" s="23"/>
      <c r="HR31" s="23"/>
      <c r="HS31" s="23"/>
      <c r="HT31" s="23"/>
      <c r="HU31" s="23"/>
      <c r="HV31" s="23"/>
    </row>
    <row r="32" spans="1:230" ht="20.100000000000001" customHeight="1" x14ac:dyDescent="0.3">
      <c r="A32" s="79" t="s">
        <v>319</v>
      </c>
      <c r="B32" s="263" t="str">
        <f>+resumen!B8</f>
        <v>A003959</v>
      </c>
      <c r="C32" s="264" t="str">
        <f>+resumen!C8</f>
        <v>A003960</v>
      </c>
      <c r="D32" s="264" t="str">
        <f>+resumen!D8</f>
        <v>SIN ASIGNAR</v>
      </c>
      <c r="E32" s="264" t="str">
        <f>+resumen!E8</f>
        <v>A003961</v>
      </c>
      <c r="F32" s="264" t="str">
        <f>+resumen!F8</f>
        <v>SIN ASIGNAR</v>
      </c>
      <c r="G32" s="265" t="str">
        <f>+resumen!G8</f>
        <v>SIN ASIGNAR</v>
      </c>
      <c r="H32" s="23"/>
      <c r="I32" s="23"/>
      <c r="J32" s="79" t="s">
        <v>320</v>
      </c>
      <c r="K32" s="80" t="s">
        <v>702</v>
      </c>
      <c r="L32" s="23"/>
      <c r="M32" s="23"/>
      <c r="N32" s="263" t="str">
        <f>+resumen!H8</f>
        <v>A003964</v>
      </c>
      <c r="O32" s="264" t="str">
        <f>+resumen!I8</f>
        <v>SIN ASIGNAR</v>
      </c>
      <c r="P32" s="264" t="str">
        <f>+resumen!J8</f>
        <v>A003969</v>
      </c>
      <c r="Q32" s="264" t="str">
        <f>+resumen!K8</f>
        <v>SIN ASIGNAR</v>
      </c>
      <c r="R32" s="264" t="str">
        <f>+resumen!L8</f>
        <v>A102215</v>
      </c>
      <c r="S32" s="265" t="str">
        <f>+resumen!M8</f>
        <v>SIN ASIGNAR</v>
      </c>
      <c r="T32" s="263" t="str">
        <f>+resumen!N8</f>
        <v>A003962</v>
      </c>
      <c r="U32" s="264" t="str">
        <f>+resumen!O8</f>
        <v>SIN ASIGNAR</v>
      </c>
      <c r="V32" s="264" t="str">
        <f>+resumen!P8</f>
        <v>SIN ASIGNAR</v>
      </c>
      <c r="W32" s="264" t="str">
        <f>+resumen!Q8</f>
        <v>A003969</v>
      </c>
      <c r="X32" s="264" t="str">
        <f>+resumen!R8</f>
        <v>SIN ASIGNAR</v>
      </c>
      <c r="Y32" s="265" t="str">
        <f>+resumen!S8</f>
        <v>SIN ASIGNAR</v>
      </c>
      <c r="Z32" s="263" t="str">
        <f>+resumen!T8</f>
        <v>SIN ASIGNAR</v>
      </c>
      <c r="AA32" s="264" t="str">
        <f>+resumen!U8</f>
        <v>SIN ASIGNAR</v>
      </c>
      <c r="AB32" s="264" t="str">
        <f>+resumen!V8</f>
        <v>SIN ASIGNAR</v>
      </c>
      <c r="AC32" s="264" t="str">
        <f>+resumen!W8</f>
        <v>SIN ASIGNAR</v>
      </c>
      <c r="AD32" s="264" t="str">
        <f>+resumen!X8</f>
        <v>SIN ASIGNAR</v>
      </c>
      <c r="AE32" s="265" t="str">
        <f>+resumen!Y8</f>
        <v>SIN ASIGNAR</v>
      </c>
      <c r="AF32" s="263" t="str">
        <f>+resumen!Z8</f>
        <v>SIN ASIGNAR</v>
      </c>
      <c r="AG32" s="264" t="str">
        <f>+resumen!AA8</f>
        <v>SIN ASIGNAR</v>
      </c>
      <c r="AH32" s="264" t="str">
        <f>+resumen!AB8</f>
        <v>SIN ASIGNAR</v>
      </c>
      <c r="AI32" s="264" t="str">
        <f>+resumen!AC8</f>
        <v>SIN ASIGNAR</v>
      </c>
      <c r="AJ32" s="264">
        <f>+resumen!AD8</f>
        <v>0</v>
      </c>
      <c r="AK32" s="265">
        <f>+resumen!AE8</f>
        <v>0</v>
      </c>
      <c r="AL32" s="263">
        <f>+resumen!AF8</f>
        <v>0</v>
      </c>
      <c r="AM32" s="264">
        <f>+resumen!AG8</f>
        <v>0</v>
      </c>
      <c r="AN32" s="264">
        <f>+resumen!AH8</f>
        <v>0</v>
      </c>
      <c r="AO32" s="264">
        <f>+resumen!AI8</f>
        <v>0</v>
      </c>
      <c r="AP32" s="264">
        <f>+resumen!AJ8</f>
        <v>0</v>
      </c>
      <c r="AQ32" s="265">
        <f>+resumen!AK8</f>
        <v>0</v>
      </c>
      <c r="AR32" s="263">
        <f>+resumen!AL8</f>
        <v>0</v>
      </c>
      <c r="AS32" s="264">
        <f>+resumen!AM8</f>
        <v>0</v>
      </c>
      <c r="AT32" s="264">
        <f>+resumen!AN8</f>
        <v>0</v>
      </c>
      <c r="AU32" s="264">
        <f>+resumen!AO8</f>
        <v>0</v>
      </c>
      <c r="AV32" s="264">
        <f>+resumen!AP8</f>
        <v>0</v>
      </c>
      <c r="AW32" s="265">
        <f>+resumen!AQ8</f>
        <v>0</v>
      </c>
      <c r="AX32" s="263">
        <f>+resumen!AR8</f>
        <v>0</v>
      </c>
      <c r="AY32" s="264">
        <f>+resumen!AS8</f>
        <v>0</v>
      </c>
      <c r="AZ32" s="264">
        <f>+resumen!AT8</f>
        <v>0</v>
      </c>
      <c r="BA32" s="264">
        <f>+resumen!AU8</f>
        <v>0</v>
      </c>
      <c r="BB32" s="264">
        <f>+resumen!AV8</f>
        <v>0</v>
      </c>
      <c r="BC32" s="265">
        <f>+resumen!AW8</f>
        <v>0</v>
      </c>
      <c r="BD32" s="263">
        <f>+resumen!AX8</f>
        <v>0</v>
      </c>
      <c r="BE32" s="264">
        <f>+resumen!AY8</f>
        <v>0</v>
      </c>
      <c r="BF32" s="264">
        <f>+resumen!AZ8</f>
        <v>0</v>
      </c>
      <c r="BG32" s="264">
        <f>+resumen!BA8</f>
        <v>0</v>
      </c>
      <c r="BH32" s="264">
        <f>+resumen!BB8</f>
        <v>0</v>
      </c>
      <c r="BI32" s="265">
        <f>+resumen!BC8</f>
        <v>0</v>
      </c>
      <c r="BJ32" s="263">
        <f>+resumen!BD8</f>
        <v>0</v>
      </c>
      <c r="BK32" s="264">
        <f>+resumen!BE8</f>
        <v>0</v>
      </c>
      <c r="BL32" s="264">
        <f>+resumen!BF8</f>
        <v>0</v>
      </c>
      <c r="BM32" s="264">
        <f>+resumen!BG8</f>
        <v>0</v>
      </c>
      <c r="BN32" s="264">
        <f>+resumen!BH8</f>
        <v>0</v>
      </c>
      <c r="BO32" s="265">
        <f>+resumen!BI8</f>
        <v>0</v>
      </c>
      <c r="BP32" s="263">
        <f>+resumen!BJ8</f>
        <v>0</v>
      </c>
      <c r="BQ32" s="264">
        <f>+resumen!BK8</f>
        <v>0</v>
      </c>
      <c r="BR32" s="264">
        <f>+resumen!BL8</f>
        <v>0</v>
      </c>
      <c r="BS32" s="264">
        <f>+resumen!BM8</f>
        <v>0</v>
      </c>
      <c r="BT32" s="264">
        <f>+resumen!BN8</f>
        <v>0</v>
      </c>
      <c r="BU32" s="265">
        <f>+resumen!BO8</f>
        <v>0</v>
      </c>
      <c r="BV32" s="263">
        <f>+resumen!BP8</f>
        <v>0</v>
      </c>
      <c r="BW32" s="264">
        <f>+resumen!BQ8</f>
        <v>0</v>
      </c>
      <c r="BX32" s="264">
        <f>+resumen!BR8</f>
        <v>0</v>
      </c>
      <c r="BY32" s="264">
        <f>+resumen!BS8</f>
        <v>0</v>
      </c>
      <c r="BZ32" s="264">
        <f>+resumen!BT8</f>
        <v>0</v>
      </c>
      <c r="CA32" s="265">
        <f>+resumen!BU8</f>
        <v>0</v>
      </c>
      <c r="CB32" s="263">
        <f>+resumen!BV8</f>
        <v>0</v>
      </c>
      <c r="CC32" s="264">
        <f>+resumen!BW8</f>
        <v>0</v>
      </c>
      <c r="CD32" s="264">
        <f>+resumen!BX8</f>
        <v>0</v>
      </c>
      <c r="CE32" s="264">
        <f>+resumen!BY8</f>
        <v>0</v>
      </c>
      <c r="CF32" s="264">
        <f>+resumen!BZ8</f>
        <v>0</v>
      </c>
      <c r="CG32" s="265">
        <f>+resumen!CA8</f>
        <v>0</v>
      </c>
      <c r="CH32" s="263">
        <f>+resumen!CB8</f>
        <v>0</v>
      </c>
      <c r="CI32" s="264">
        <f>+resumen!CC8</f>
        <v>0</v>
      </c>
      <c r="CJ32" s="264">
        <f>+resumen!CD8</f>
        <v>0</v>
      </c>
      <c r="CK32" s="264">
        <f>+resumen!CE8</f>
        <v>0</v>
      </c>
      <c r="CL32" s="264">
        <f>+resumen!CF8</f>
        <v>0</v>
      </c>
      <c r="CM32" s="265">
        <f>+resumen!CG8</f>
        <v>0</v>
      </c>
      <c r="CN32" s="263">
        <f>+resumen!CH8</f>
        <v>0</v>
      </c>
      <c r="CO32" s="264">
        <f>+resumen!CI8</f>
        <v>0</v>
      </c>
      <c r="CP32" s="264">
        <f>+resumen!CJ8</f>
        <v>0</v>
      </c>
      <c r="CQ32" s="264">
        <f>+resumen!CK8</f>
        <v>0</v>
      </c>
      <c r="CR32" s="264">
        <f>+resumen!CL8</f>
        <v>0</v>
      </c>
      <c r="CS32" s="265">
        <f>+resumen!CM8</f>
        <v>0</v>
      </c>
      <c r="CT32" s="263">
        <f>+resumen!CN8</f>
        <v>0</v>
      </c>
      <c r="CU32" s="264">
        <f>+resumen!CO8</f>
        <v>0</v>
      </c>
      <c r="CV32" s="264">
        <f>+resumen!CP8</f>
        <v>0</v>
      </c>
      <c r="CW32" s="264">
        <f>+resumen!CQ8</f>
        <v>0</v>
      </c>
      <c r="CX32" s="264">
        <f>+resumen!CR8</f>
        <v>0</v>
      </c>
      <c r="CY32" s="265">
        <f>+resumen!CS8</f>
        <v>0</v>
      </c>
      <c r="CZ32" s="263">
        <f>+resumen!CT8</f>
        <v>0</v>
      </c>
      <c r="DA32" s="264">
        <f>+resumen!CU8</f>
        <v>0</v>
      </c>
      <c r="DB32" s="264">
        <f>+resumen!CV8</f>
        <v>0</v>
      </c>
      <c r="DC32" s="264">
        <f>+resumen!CW8</f>
        <v>0</v>
      </c>
      <c r="DD32" s="264">
        <f>+resumen!CX8</f>
        <v>0</v>
      </c>
      <c r="DE32" s="265">
        <f>+resumen!CY8</f>
        <v>0</v>
      </c>
      <c r="DF32" s="263">
        <f>+resumen!CZ8</f>
        <v>0</v>
      </c>
      <c r="DG32" s="264">
        <f>+resumen!DA8</f>
        <v>0</v>
      </c>
      <c r="DH32" s="264">
        <f>+resumen!DB8</f>
        <v>0</v>
      </c>
      <c r="DI32" s="264">
        <f>+resumen!DC8</f>
        <v>0</v>
      </c>
      <c r="DJ32" s="264">
        <f>+resumen!DD8</f>
        <v>0</v>
      </c>
      <c r="DK32" s="265">
        <f>+resumen!DE8</f>
        <v>0</v>
      </c>
      <c r="DL32" s="263">
        <f>+resumen!DF8</f>
        <v>0</v>
      </c>
      <c r="DM32" s="264">
        <f>+resumen!DG8</f>
        <v>0</v>
      </c>
      <c r="DN32" s="264">
        <f>+resumen!DH8</f>
        <v>0</v>
      </c>
      <c r="DO32" s="264">
        <f>+resumen!DI8</f>
        <v>0</v>
      </c>
      <c r="DP32" s="264">
        <f>+resumen!DJ8</f>
        <v>0</v>
      </c>
      <c r="DQ32" s="265">
        <f>+resumen!DK8</f>
        <v>0</v>
      </c>
      <c r="DR32" s="263">
        <f>+resumen!DL8</f>
        <v>0</v>
      </c>
      <c r="DS32" s="264">
        <f>+resumen!DM8</f>
        <v>0</v>
      </c>
      <c r="DT32" s="264">
        <f>+resumen!DN8</f>
        <v>0</v>
      </c>
      <c r="DU32" s="264">
        <f>+resumen!DO8</f>
        <v>0</v>
      </c>
      <c r="DV32" s="264">
        <f>+resumen!DP8</f>
        <v>0</v>
      </c>
      <c r="DW32" s="265">
        <f>+resumen!DQ8</f>
        <v>0</v>
      </c>
      <c r="DX32" s="263">
        <f>+resumen!DR8</f>
        <v>0</v>
      </c>
      <c r="DY32" s="264">
        <f>+resumen!DS8</f>
        <v>0</v>
      </c>
      <c r="DZ32" s="264">
        <f>+resumen!DT8</f>
        <v>0</v>
      </c>
      <c r="EA32" s="264">
        <f>+resumen!DU8</f>
        <v>0</v>
      </c>
      <c r="EB32" s="264">
        <f>+resumen!DV8</f>
        <v>0</v>
      </c>
      <c r="EC32" s="265">
        <f>+resumen!DW8</f>
        <v>0</v>
      </c>
      <c r="ED32" s="263">
        <f>+resumen!DX8</f>
        <v>0</v>
      </c>
      <c r="EE32" s="264">
        <f>+resumen!DY8</f>
        <v>0</v>
      </c>
      <c r="EF32" s="264">
        <f>+resumen!DZ8</f>
        <v>0</v>
      </c>
      <c r="EG32" s="264">
        <f>+resumen!EA8</f>
        <v>0</v>
      </c>
      <c r="EH32" s="264">
        <f>+resumen!EB8</f>
        <v>0</v>
      </c>
      <c r="EI32" s="265">
        <f>+resumen!EC8</f>
        <v>0</v>
      </c>
      <c r="EJ32" s="263">
        <f>+resumen!ED8</f>
        <v>0</v>
      </c>
      <c r="EK32" s="264">
        <f>+resumen!EE8</f>
        <v>0</v>
      </c>
      <c r="EL32" s="264">
        <f>+resumen!EF8</f>
        <v>0</v>
      </c>
      <c r="EM32" s="264">
        <f>+resumen!EG8</f>
        <v>0</v>
      </c>
      <c r="EN32" s="264">
        <f>+resumen!EH8</f>
        <v>0</v>
      </c>
      <c r="EO32" s="265">
        <f>+resumen!EI8</f>
        <v>0</v>
      </c>
      <c r="EP32" s="263">
        <f>+resumen!EJ8</f>
        <v>0</v>
      </c>
      <c r="EQ32" s="264">
        <f>+resumen!EK8</f>
        <v>0</v>
      </c>
      <c r="ER32" s="264">
        <f>+resumen!EL8</f>
        <v>0</v>
      </c>
      <c r="ES32" s="264">
        <f>+resumen!EM8</f>
        <v>0</v>
      </c>
      <c r="ET32" s="264">
        <f>+resumen!EN8</f>
        <v>0</v>
      </c>
      <c r="EU32" s="265">
        <f>+resumen!EO8</f>
        <v>0</v>
      </c>
      <c r="EV32" s="263">
        <f>+resumen!EP8</f>
        <v>0</v>
      </c>
      <c r="EW32" s="264">
        <f>+resumen!EQ8</f>
        <v>0</v>
      </c>
      <c r="EX32" s="264">
        <f>+resumen!ER8</f>
        <v>0</v>
      </c>
      <c r="EY32" s="264">
        <f>+resumen!ES8</f>
        <v>0</v>
      </c>
      <c r="EZ32" s="264">
        <f>+resumen!ET8</f>
        <v>0</v>
      </c>
      <c r="FA32" s="265">
        <f>+resumen!EU8</f>
        <v>0</v>
      </c>
      <c r="FB32" s="263">
        <f>+resumen!EV8</f>
        <v>0</v>
      </c>
      <c r="FC32" s="264">
        <f>+resumen!EW8</f>
        <v>0</v>
      </c>
      <c r="FD32" s="264">
        <f>+resumen!EX8</f>
        <v>0</v>
      </c>
      <c r="FE32" s="264">
        <f>+resumen!EY8</f>
        <v>0</v>
      </c>
      <c r="FF32" s="264">
        <f>+resumen!EZ8</f>
        <v>0</v>
      </c>
      <c r="FG32" s="265">
        <f>+resumen!FA8</f>
        <v>0</v>
      </c>
      <c r="FH32" s="263">
        <f>+resumen!FB8</f>
        <v>0</v>
      </c>
      <c r="FI32" s="264">
        <f>+resumen!FC8</f>
        <v>0</v>
      </c>
      <c r="FJ32" s="264">
        <f>+resumen!FD8</f>
        <v>0</v>
      </c>
      <c r="FK32" s="264">
        <f>+resumen!FE8</f>
        <v>0</v>
      </c>
      <c r="FL32" s="264">
        <f>+resumen!FF8</f>
        <v>0</v>
      </c>
      <c r="FM32" s="265">
        <f>+resumen!FG8</f>
        <v>0</v>
      </c>
      <c r="FN32" s="263">
        <f>+resumen!FH8</f>
        <v>0</v>
      </c>
      <c r="FO32" s="264">
        <f>+resumen!FI8</f>
        <v>0</v>
      </c>
      <c r="FP32" s="264">
        <f>+resumen!FJ8</f>
        <v>0</v>
      </c>
      <c r="FQ32" s="264">
        <f>+resumen!FK8</f>
        <v>0</v>
      </c>
      <c r="FR32" s="264">
        <f>+resumen!FL8</f>
        <v>0</v>
      </c>
      <c r="FS32" s="265">
        <f>+resumen!FM8</f>
        <v>0</v>
      </c>
      <c r="FT32" s="263">
        <f>+resumen!FN8</f>
        <v>0</v>
      </c>
      <c r="FU32" s="264">
        <f>+resumen!FO8</f>
        <v>0</v>
      </c>
      <c r="FV32" s="264">
        <f>+resumen!FP8</f>
        <v>0</v>
      </c>
      <c r="FW32" s="264">
        <f>+resumen!FQ8</f>
        <v>0</v>
      </c>
      <c r="FX32" s="264">
        <f>+resumen!FR8</f>
        <v>0</v>
      </c>
      <c r="FY32" s="265">
        <f>+resumen!FS8</f>
        <v>0</v>
      </c>
      <c r="FZ32" s="263">
        <f>+resumen!FT8</f>
        <v>0</v>
      </c>
      <c r="GA32" s="264">
        <f>+resumen!FU8</f>
        <v>0</v>
      </c>
      <c r="GB32" s="264">
        <f>+resumen!FV8</f>
        <v>0</v>
      </c>
      <c r="GC32" s="264">
        <f>+resumen!FW8</f>
        <v>0</v>
      </c>
      <c r="GD32" s="264">
        <f>+resumen!FX8</f>
        <v>0</v>
      </c>
      <c r="GE32" s="265">
        <f>+resumen!FY8</f>
        <v>0</v>
      </c>
      <c r="GF32" s="263">
        <f>+resumen!FZ8</f>
        <v>0</v>
      </c>
      <c r="GG32" s="264">
        <f>+resumen!GA8</f>
        <v>0</v>
      </c>
      <c r="GH32" s="264">
        <f>+resumen!GB8</f>
        <v>0</v>
      </c>
      <c r="GI32" s="264">
        <f>+resumen!GC8</f>
        <v>0</v>
      </c>
      <c r="GJ32" s="264">
        <f>+resumen!GD8</f>
        <v>0</v>
      </c>
      <c r="GK32" s="265">
        <f>+resumen!GE8</f>
        <v>0</v>
      </c>
      <c r="GL32" s="263">
        <f>+resumen!GF8</f>
        <v>0</v>
      </c>
      <c r="GM32" s="264">
        <f>+resumen!GG8</f>
        <v>0</v>
      </c>
      <c r="GN32" s="264">
        <f>+resumen!GH8</f>
        <v>0</v>
      </c>
      <c r="GO32" s="264">
        <f>+resumen!GI8</f>
        <v>0</v>
      </c>
      <c r="GP32" s="264">
        <f>+resumen!GJ8</f>
        <v>0</v>
      </c>
      <c r="GQ32" s="265">
        <f>+resumen!GK8</f>
        <v>0</v>
      </c>
      <c r="GR32" s="263">
        <f>+resumen!GL8</f>
        <v>0</v>
      </c>
      <c r="GS32" s="264">
        <f>+resumen!GM8</f>
        <v>0</v>
      </c>
      <c r="GT32" s="264">
        <f>+resumen!GN8</f>
        <v>0</v>
      </c>
      <c r="GU32" s="264">
        <f>+resumen!GO8</f>
        <v>0</v>
      </c>
      <c r="GV32" s="264">
        <f>+resumen!GP8</f>
        <v>0</v>
      </c>
      <c r="GW32" s="266">
        <f>+resumen!GQ8</f>
        <v>0</v>
      </c>
      <c r="GX32" s="263">
        <f>+resumen!GR8</f>
        <v>0</v>
      </c>
      <c r="GY32" s="264">
        <f>+resumen!GS8</f>
        <v>0</v>
      </c>
      <c r="GZ32" s="264">
        <f>+resumen!GT8</f>
        <v>0</v>
      </c>
      <c r="HA32" s="264">
        <f>+resumen!GU8</f>
        <v>0</v>
      </c>
      <c r="HB32" s="264">
        <f>+resumen!GV8</f>
        <v>0</v>
      </c>
      <c r="HC32" s="265">
        <f>+resumen!GW8</f>
        <v>0</v>
      </c>
      <c r="HD32" s="23"/>
      <c r="HE32" s="23"/>
      <c r="HF32" s="23"/>
      <c r="HG32" s="23"/>
      <c r="HH32" s="23"/>
      <c r="HI32" s="23"/>
      <c r="HJ32" s="23"/>
      <c r="HK32" s="23"/>
      <c r="HL32" s="23"/>
      <c r="HM32" s="23"/>
      <c r="HN32" s="23"/>
      <c r="HO32" s="23"/>
      <c r="HP32" s="23"/>
      <c r="HQ32" s="23"/>
      <c r="HR32" s="23"/>
      <c r="HS32" s="23"/>
      <c r="HT32" s="23"/>
      <c r="HU32" s="23"/>
      <c r="HV32" s="23"/>
    </row>
    <row r="33" spans="1:230" ht="20.100000000000001" customHeight="1" x14ac:dyDescent="0.3">
      <c r="A33" s="79" t="s">
        <v>703</v>
      </c>
      <c r="B33" s="263" t="str">
        <f>+resumen!B18</f>
        <v>MEDIO</v>
      </c>
      <c r="C33" s="264" t="str">
        <f>+resumen!C18</f>
        <v>MEDIO</v>
      </c>
      <c r="D33" s="264" t="str">
        <f>+resumen!D18</f>
        <v>MEDIO</v>
      </c>
      <c r="E33" s="264" t="str">
        <f>+resumen!E18</f>
        <v>MEDIO</v>
      </c>
      <c r="F33" s="264" t="str">
        <f>+resumen!F18</f>
        <v>MEDIO</v>
      </c>
      <c r="G33" s="265" t="str">
        <f>+resumen!G18</f>
        <v>MEDIO</v>
      </c>
      <c r="H33" s="23"/>
      <c r="I33" s="23"/>
      <c r="J33" s="79" t="s">
        <v>704</v>
      </c>
      <c r="K33" s="40" t="str">
        <f>IF(SUM(resumen!GZ11:HG11)&lt;&gt;0,IF(resumen!GZ11&lt;&gt;0,resumen!GZ11&amp;" x 5kVA + ","")&amp;IF(resumen!GHA11&lt;&gt;0,resumen!HA11&amp;" x 10kVA + ","")&amp;IF(resumen!HB11&lt;&gt;0,resumen!HB11&amp;" x 15kVA + ","")&amp;IF(resumen!HC11&lt;&gt;0,resumen!HC11&amp;" x 25kVA + ","")&amp;IF(resumen!HD11&lt;&gt;0,resumen!HD11&amp;" x 37,5kVA + ","")&amp;IF(resumen!HE11&lt;&gt;0,resumen!HE11&amp;" x 50kVA + ","")&amp;IF(resumen!HF11&lt;&gt;0,resumen!HF11&amp;" x 75kVA + ","")&amp;IF(resumen!HG11&lt;&gt;0,resumen!HG11&amp;" x 112,5kVA + ",""))</f>
        <v xml:space="preserve">1 x 25kVA + 8 x 37,5kVA + 4 x 50kVA + 15 x 75kVA + </v>
      </c>
      <c r="L33" s="88" t="s">
        <v>324</v>
      </c>
      <c r="M33" s="88"/>
      <c r="N33" s="263" t="str">
        <f>+resumen!H18</f>
        <v>MEDIO</v>
      </c>
      <c r="O33" s="264" t="str">
        <f>+resumen!I18</f>
        <v>MEDIO</v>
      </c>
      <c r="P33" s="264" t="str">
        <f>+resumen!J18</f>
        <v>MEDIO</v>
      </c>
      <c r="Q33" s="264" t="str">
        <f>+resumen!K18</f>
        <v>MEDIO</v>
      </c>
      <c r="R33" s="264" t="str">
        <f>+resumen!L18</f>
        <v>MEDIO</v>
      </c>
      <c r="S33" s="265" t="str">
        <f>+resumen!M18</f>
        <v>MEDIO</v>
      </c>
      <c r="T33" s="263" t="str">
        <f>+resumen!N18</f>
        <v>MEDIO</v>
      </c>
      <c r="U33" s="264" t="str">
        <f>+resumen!O18</f>
        <v>MEDIO</v>
      </c>
      <c r="V33" s="264" t="str">
        <f>+resumen!P18</f>
        <v>MEDIO</v>
      </c>
      <c r="W33" s="264" t="str">
        <f>+resumen!Q18</f>
        <v>MEDIO</v>
      </c>
      <c r="X33" s="264" t="str">
        <f>+resumen!R18</f>
        <v>MEDIO</v>
      </c>
      <c r="Y33" s="265" t="str">
        <f>+resumen!S18</f>
        <v>MEDIO</v>
      </c>
      <c r="Z33" s="263" t="str">
        <f>+resumen!T18</f>
        <v>MEDIO</v>
      </c>
      <c r="AA33" s="264" t="str">
        <f>+resumen!U18</f>
        <v>MEDIO</v>
      </c>
      <c r="AB33" s="264" t="str">
        <f>+resumen!V18</f>
        <v>MEDIO</v>
      </c>
      <c r="AC33" s="264" t="str">
        <f>+resumen!W18</f>
        <v>MEDIO</v>
      </c>
      <c r="AD33" s="264" t="str">
        <f>+resumen!X18</f>
        <v>MEDIO</v>
      </c>
      <c r="AE33" s="265" t="str">
        <f>+resumen!Y18</f>
        <v>MEDIO</v>
      </c>
      <c r="AF33" s="263" t="str">
        <f>+resumen!Z18</f>
        <v>MEDIO</v>
      </c>
      <c r="AG33" s="264" t="str">
        <f>+resumen!AA18</f>
        <v>MEDIO</v>
      </c>
      <c r="AH33" s="264" t="str">
        <f>+resumen!AB18</f>
        <v>MEDIO</v>
      </c>
      <c r="AI33" s="264" t="str">
        <f>+resumen!AC18</f>
        <v>MEDIO</v>
      </c>
      <c r="AJ33" s="264">
        <f>+resumen!AD18</f>
        <v>0</v>
      </c>
      <c r="AK33" s="265">
        <f>+resumen!AE18</f>
        <v>0</v>
      </c>
      <c r="AL33" s="263">
        <f>+resumen!AF18</f>
        <v>0</v>
      </c>
      <c r="AM33" s="264">
        <f>+resumen!AG18</f>
        <v>0</v>
      </c>
      <c r="AN33" s="264">
        <f>+resumen!AH18</f>
        <v>0</v>
      </c>
      <c r="AO33" s="264">
        <f>+resumen!AI18</f>
        <v>0</v>
      </c>
      <c r="AP33" s="264">
        <f>+resumen!AJ18</f>
        <v>0</v>
      </c>
      <c r="AQ33" s="265">
        <f>+resumen!AK18</f>
        <v>0</v>
      </c>
      <c r="AR33" s="263">
        <f>+resumen!AL18</f>
        <v>0</v>
      </c>
      <c r="AS33" s="264">
        <f>+resumen!AM18</f>
        <v>0</v>
      </c>
      <c r="AT33" s="264">
        <f>+resumen!AN18</f>
        <v>0</v>
      </c>
      <c r="AU33" s="264">
        <f>+resumen!AO18</f>
        <v>0</v>
      </c>
      <c r="AV33" s="264">
        <f>+resumen!AP18</f>
        <v>0</v>
      </c>
      <c r="AW33" s="265">
        <f>+resumen!AQ18</f>
        <v>0</v>
      </c>
      <c r="AX33" s="263">
        <f>+resumen!AR18</f>
        <v>0</v>
      </c>
      <c r="AY33" s="264">
        <f>+resumen!AS18</f>
        <v>0</v>
      </c>
      <c r="AZ33" s="264">
        <f>+resumen!AT18</f>
        <v>0</v>
      </c>
      <c r="BA33" s="264">
        <f>+resumen!AU18</f>
        <v>0</v>
      </c>
      <c r="BB33" s="264">
        <f>+resumen!AV18</f>
        <v>0</v>
      </c>
      <c r="BC33" s="265">
        <f>+resumen!AW18</f>
        <v>0</v>
      </c>
      <c r="BD33" s="263">
        <f>+resumen!AX18</f>
        <v>0</v>
      </c>
      <c r="BE33" s="264">
        <f>+resumen!AY18</f>
        <v>0</v>
      </c>
      <c r="BF33" s="264">
        <f>+resumen!AZ18</f>
        <v>0</v>
      </c>
      <c r="BG33" s="264">
        <f>+resumen!BA18</f>
        <v>0</v>
      </c>
      <c r="BH33" s="264">
        <f>+resumen!BB18</f>
        <v>0</v>
      </c>
      <c r="BI33" s="265">
        <f>+resumen!BC18</f>
        <v>0</v>
      </c>
      <c r="BJ33" s="263">
        <f>+resumen!BD18</f>
        <v>0</v>
      </c>
      <c r="BK33" s="264">
        <f>+resumen!BE18</f>
        <v>0</v>
      </c>
      <c r="BL33" s="264">
        <f>+resumen!BF18</f>
        <v>0</v>
      </c>
      <c r="BM33" s="264">
        <f>+resumen!BG18</f>
        <v>0</v>
      </c>
      <c r="BN33" s="264">
        <f>+resumen!BH18</f>
        <v>0</v>
      </c>
      <c r="BO33" s="265">
        <f>+resumen!BI18</f>
        <v>0</v>
      </c>
      <c r="BP33" s="263">
        <f>+resumen!BJ18</f>
        <v>0</v>
      </c>
      <c r="BQ33" s="264">
        <f>+resumen!BK18</f>
        <v>0</v>
      </c>
      <c r="BR33" s="264">
        <f>+resumen!BL18</f>
        <v>0</v>
      </c>
      <c r="BS33" s="264">
        <f>+resumen!BM18</f>
        <v>0</v>
      </c>
      <c r="BT33" s="264">
        <f>+resumen!BN18</f>
        <v>0</v>
      </c>
      <c r="BU33" s="265">
        <f>+resumen!BO18</f>
        <v>0</v>
      </c>
      <c r="BV33" s="263">
        <f>+resumen!BP18</f>
        <v>0</v>
      </c>
      <c r="BW33" s="264">
        <f>+resumen!BQ18</f>
        <v>0</v>
      </c>
      <c r="BX33" s="264">
        <f>+resumen!BR18</f>
        <v>0</v>
      </c>
      <c r="BY33" s="264">
        <f>+resumen!BS18</f>
        <v>0</v>
      </c>
      <c r="BZ33" s="264">
        <f>+resumen!BT18</f>
        <v>0</v>
      </c>
      <c r="CA33" s="265">
        <f>+resumen!BU18</f>
        <v>0</v>
      </c>
      <c r="CB33" s="263">
        <f>+resumen!BV18</f>
        <v>0</v>
      </c>
      <c r="CC33" s="264">
        <f>+resumen!BW18</f>
        <v>0</v>
      </c>
      <c r="CD33" s="264">
        <f>+resumen!BX18</f>
        <v>0</v>
      </c>
      <c r="CE33" s="264">
        <f>+resumen!BY18</f>
        <v>0</v>
      </c>
      <c r="CF33" s="264">
        <f>+resumen!BZ18</f>
        <v>0</v>
      </c>
      <c r="CG33" s="265">
        <f>+resumen!CA18</f>
        <v>0</v>
      </c>
      <c r="CH33" s="263">
        <f>+resumen!CB18</f>
        <v>0</v>
      </c>
      <c r="CI33" s="264">
        <f>+resumen!CC18</f>
        <v>0</v>
      </c>
      <c r="CJ33" s="264">
        <f>+resumen!CD18</f>
        <v>0</v>
      </c>
      <c r="CK33" s="264">
        <f>+resumen!CE18</f>
        <v>0</v>
      </c>
      <c r="CL33" s="264">
        <f>+resumen!CF18</f>
        <v>0</v>
      </c>
      <c r="CM33" s="265">
        <f>+resumen!CG18</f>
        <v>0</v>
      </c>
      <c r="CN33" s="263">
        <f>+resumen!CH18</f>
        <v>0</v>
      </c>
      <c r="CO33" s="264">
        <f>+resumen!CI18</f>
        <v>0</v>
      </c>
      <c r="CP33" s="264">
        <f>+resumen!CJ18</f>
        <v>0</v>
      </c>
      <c r="CQ33" s="264">
        <f>+resumen!CK18</f>
        <v>0</v>
      </c>
      <c r="CR33" s="264">
        <f>+resumen!CL18</f>
        <v>0</v>
      </c>
      <c r="CS33" s="265">
        <f>+resumen!CM18</f>
        <v>0</v>
      </c>
      <c r="CT33" s="263">
        <f>+resumen!CN18</f>
        <v>0</v>
      </c>
      <c r="CU33" s="264">
        <f>+resumen!CO18</f>
        <v>0</v>
      </c>
      <c r="CV33" s="264">
        <f>+resumen!CP18</f>
        <v>0</v>
      </c>
      <c r="CW33" s="264">
        <f>+resumen!CQ18</f>
        <v>0</v>
      </c>
      <c r="CX33" s="264">
        <f>+resumen!CR18</f>
        <v>0</v>
      </c>
      <c r="CY33" s="265">
        <f>+resumen!CS18</f>
        <v>0</v>
      </c>
      <c r="CZ33" s="263">
        <f>+resumen!CT18</f>
        <v>0</v>
      </c>
      <c r="DA33" s="264">
        <f>+resumen!CU18</f>
        <v>0</v>
      </c>
      <c r="DB33" s="264">
        <f>+resumen!CV18</f>
        <v>0</v>
      </c>
      <c r="DC33" s="264">
        <f>+resumen!CW18</f>
        <v>0</v>
      </c>
      <c r="DD33" s="264">
        <f>+resumen!CX18</f>
        <v>0</v>
      </c>
      <c r="DE33" s="265">
        <f>+resumen!CY18</f>
        <v>0</v>
      </c>
      <c r="DF33" s="263">
        <f>+resumen!CZ18</f>
        <v>0</v>
      </c>
      <c r="DG33" s="264">
        <f>+resumen!DA18</f>
        <v>0</v>
      </c>
      <c r="DH33" s="264">
        <f>+resumen!DB18</f>
        <v>0</v>
      </c>
      <c r="DI33" s="264">
        <f>+resumen!DC18</f>
        <v>0</v>
      </c>
      <c r="DJ33" s="264">
        <f>+resumen!DD18</f>
        <v>0</v>
      </c>
      <c r="DK33" s="265">
        <f>+resumen!DE18</f>
        <v>0</v>
      </c>
      <c r="DL33" s="263">
        <f>+resumen!DF18</f>
        <v>0</v>
      </c>
      <c r="DM33" s="264">
        <f>+resumen!DG18</f>
        <v>0</v>
      </c>
      <c r="DN33" s="264">
        <f>+resumen!DH18</f>
        <v>0</v>
      </c>
      <c r="DO33" s="264">
        <f>+resumen!DI18</f>
        <v>0</v>
      </c>
      <c r="DP33" s="264">
        <f>+resumen!DJ18</f>
        <v>0</v>
      </c>
      <c r="DQ33" s="265">
        <f>+resumen!DK18</f>
        <v>0</v>
      </c>
      <c r="DR33" s="263">
        <f>+resumen!DL18</f>
        <v>0</v>
      </c>
      <c r="DS33" s="264">
        <f>+resumen!DM18</f>
        <v>0</v>
      </c>
      <c r="DT33" s="264">
        <f>+resumen!DN18</f>
        <v>0</v>
      </c>
      <c r="DU33" s="264">
        <f>+resumen!DO18</f>
        <v>0</v>
      </c>
      <c r="DV33" s="264">
        <f>+resumen!DP18</f>
        <v>0</v>
      </c>
      <c r="DW33" s="265">
        <f>+resumen!DQ18</f>
        <v>0</v>
      </c>
      <c r="DX33" s="263">
        <f>+resumen!DR18</f>
        <v>0</v>
      </c>
      <c r="DY33" s="264">
        <f>+resumen!DS18</f>
        <v>0</v>
      </c>
      <c r="DZ33" s="264">
        <f>+resumen!DT18</f>
        <v>0</v>
      </c>
      <c r="EA33" s="264">
        <f>+resumen!DU18</f>
        <v>0</v>
      </c>
      <c r="EB33" s="264">
        <f>+resumen!DV18</f>
        <v>0</v>
      </c>
      <c r="EC33" s="265">
        <f>+resumen!DW18</f>
        <v>0</v>
      </c>
      <c r="ED33" s="263">
        <f>+resumen!DX18</f>
        <v>0</v>
      </c>
      <c r="EE33" s="264">
        <f>+resumen!DY18</f>
        <v>0</v>
      </c>
      <c r="EF33" s="264">
        <f>+resumen!DZ18</f>
        <v>0</v>
      </c>
      <c r="EG33" s="264">
        <f>+resumen!EA18</f>
        <v>0</v>
      </c>
      <c r="EH33" s="264">
        <f>+resumen!EB18</f>
        <v>0</v>
      </c>
      <c r="EI33" s="265">
        <f>+resumen!EC18</f>
        <v>0</v>
      </c>
      <c r="EJ33" s="263">
        <f>+resumen!ED18</f>
        <v>0</v>
      </c>
      <c r="EK33" s="264">
        <f>+resumen!EE18</f>
        <v>0</v>
      </c>
      <c r="EL33" s="264">
        <f>+resumen!EF18</f>
        <v>0</v>
      </c>
      <c r="EM33" s="264">
        <f>+resumen!EG18</f>
        <v>0</v>
      </c>
      <c r="EN33" s="264">
        <f>+resumen!EH18</f>
        <v>0</v>
      </c>
      <c r="EO33" s="265">
        <f>+resumen!EI18</f>
        <v>0</v>
      </c>
      <c r="EP33" s="263">
        <f>+resumen!EJ18</f>
        <v>0</v>
      </c>
      <c r="EQ33" s="264">
        <f>+resumen!EK18</f>
        <v>0</v>
      </c>
      <c r="ER33" s="264">
        <f>+resumen!EL18</f>
        <v>0</v>
      </c>
      <c r="ES33" s="264">
        <f>+resumen!EM18</f>
        <v>0</v>
      </c>
      <c r="ET33" s="264">
        <f>+resumen!EN18</f>
        <v>0</v>
      </c>
      <c r="EU33" s="265">
        <f>+resumen!EO18</f>
        <v>0</v>
      </c>
      <c r="EV33" s="263">
        <f>+resumen!EP18</f>
        <v>0</v>
      </c>
      <c r="EW33" s="264">
        <f>+resumen!EQ18</f>
        <v>0</v>
      </c>
      <c r="EX33" s="264">
        <f>+resumen!ER18</f>
        <v>0</v>
      </c>
      <c r="EY33" s="264">
        <f>+resumen!ES18</f>
        <v>0</v>
      </c>
      <c r="EZ33" s="264">
        <f>+resumen!ET18</f>
        <v>0</v>
      </c>
      <c r="FA33" s="265">
        <f>+resumen!EU18</f>
        <v>0</v>
      </c>
      <c r="FB33" s="263">
        <f>+resumen!EV18</f>
        <v>0</v>
      </c>
      <c r="FC33" s="264">
        <f>+resumen!EW18</f>
        <v>0</v>
      </c>
      <c r="FD33" s="264">
        <f>+resumen!EX18</f>
        <v>0</v>
      </c>
      <c r="FE33" s="264">
        <f>+resumen!EY18</f>
        <v>0</v>
      </c>
      <c r="FF33" s="264">
        <f>+resumen!EZ18</f>
        <v>0</v>
      </c>
      <c r="FG33" s="265">
        <f>+resumen!FA18</f>
        <v>0</v>
      </c>
      <c r="FH33" s="263">
        <f>+resumen!FB18</f>
        <v>0</v>
      </c>
      <c r="FI33" s="264">
        <f>+resumen!FC18</f>
        <v>0</v>
      </c>
      <c r="FJ33" s="264">
        <f>+resumen!FD18</f>
        <v>0</v>
      </c>
      <c r="FK33" s="264">
        <f>+resumen!FE18</f>
        <v>0</v>
      </c>
      <c r="FL33" s="264">
        <f>+resumen!FF18</f>
        <v>0</v>
      </c>
      <c r="FM33" s="265">
        <f>+resumen!FG18</f>
        <v>0</v>
      </c>
      <c r="FN33" s="263">
        <f>+resumen!FH18</f>
        <v>0</v>
      </c>
      <c r="FO33" s="264">
        <f>+resumen!FI18</f>
        <v>0</v>
      </c>
      <c r="FP33" s="264">
        <f>+resumen!FJ18</f>
        <v>0</v>
      </c>
      <c r="FQ33" s="264">
        <f>+resumen!FK18</f>
        <v>0</v>
      </c>
      <c r="FR33" s="264">
        <f>+resumen!FL18</f>
        <v>0</v>
      </c>
      <c r="FS33" s="265">
        <f>+resumen!FM18</f>
        <v>0</v>
      </c>
      <c r="FT33" s="263">
        <f>+resumen!FN18</f>
        <v>0</v>
      </c>
      <c r="FU33" s="264">
        <f>+resumen!FO18</f>
        <v>0</v>
      </c>
      <c r="FV33" s="264">
        <f>+resumen!FP18</f>
        <v>0</v>
      </c>
      <c r="FW33" s="264">
        <f>+resumen!FQ18</f>
        <v>0</v>
      </c>
      <c r="FX33" s="264">
        <f>+resumen!FR18</f>
        <v>0</v>
      </c>
      <c r="FY33" s="265">
        <f>+resumen!FS18</f>
        <v>0</v>
      </c>
      <c r="FZ33" s="263">
        <f>+resumen!FT18</f>
        <v>0</v>
      </c>
      <c r="GA33" s="264">
        <f>+resumen!FU18</f>
        <v>0</v>
      </c>
      <c r="GB33" s="264">
        <f>+resumen!FV18</f>
        <v>0</v>
      </c>
      <c r="GC33" s="264">
        <f>+resumen!FW18</f>
        <v>0</v>
      </c>
      <c r="GD33" s="264">
        <f>+resumen!FX18</f>
        <v>0</v>
      </c>
      <c r="GE33" s="265">
        <f>+resumen!FY18</f>
        <v>0</v>
      </c>
      <c r="GF33" s="263">
        <f>+resumen!FZ18</f>
        <v>0</v>
      </c>
      <c r="GG33" s="264">
        <f>+resumen!GA18</f>
        <v>0</v>
      </c>
      <c r="GH33" s="264">
        <f>+resumen!GB18</f>
        <v>0</v>
      </c>
      <c r="GI33" s="264">
        <f>+resumen!GC18</f>
        <v>0</v>
      </c>
      <c r="GJ33" s="264">
        <f>+resumen!GD18</f>
        <v>0</v>
      </c>
      <c r="GK33" s="265">
        <f>+resumen!GE18</f>
        <v>0</v>
      </c>
      <c r="GL33" s="263">
        <f>+resumen!GF18</f>
        <v>0</v>
      </c>
      <c r="GM33" s="264">
        <f>+resumen!GG18</f>
        <v>0</v>
      </c>
      <c r="GN33" s="264">
        <f>+resumen!GH18</f>
        <v>0</v>
      </c>
      <c r="GO33" s="264">
        <f>+resumen!GI18</f>
        <v>0</v>
      </c>
      <c r="GP33" s="264">
        <f>+resumen!GJ18</f>
        <v>0</v>
      </c>
      <c r="GQ33" s="265">
        <f>+resumen!GK18</f>
        <v>0</v>
      </c>
      <c r="GR33" s="263">
        <f>+resumen!GL18</f>
        <v>0</v>
      </c>
      <c r="GS33" s="264">
        <f>+resumen!GM18</f>
        <v>0</v>
      </c>
      <c r="GT33" s="264">
        <f>+resumen!GN18</f>
        <v>0</v>
      </c>
      <c r="GU33" s="264">
        <f>+resumen!GO18</f>
        <v>0</v>
      </c>
      <c r="GV33" s="264">
        <f>+resumen!GP18</f>
        <v>0</v>
      </c>
      <c r="GW33" s="266">
        <f>+resumen!GQ18</f>
        <v>0</v>
      </c>
      <c r="GX33" s="263">
        <f>+resumen!GR18</f>
        <v>0</v>
      </c>
      <c r="GY33" s="264">
        <f>+resumen!GS18</f>
        <v>0</v>
      </c>
      <c r="GZ33" s="264">
        <f>+resumen!GT18</f>
        <v>0</v>
      </c>
      <c r="HA33" s="264">
        <f>+resumen!GU18</f>
        <v>0</v>
      </c>
      <c r="HB33" s="264">
        <f>+resumen!GV18</f>
        <v>0</v>
      </c>
      <c r="HC33" s="265">
        <f>+resumen!GW18</f>
        <v>0</v>
      </c>
      <c r="HD33" s="23"/>
      <c r="HE33" s="23"/>
      <c r="HF33" s="23"/>
      <c r="HG33" s="23"/>
      <c r="HH33" s="23"/>
      <c r="HI33" s="23"/>
      <c r="HJ33" s="23"/>
      <c r="HK33" s="23"/>
      <c r="HL33" s="23"/>
      <c r="HM33" s="23"/>
      <c r="HN33" s="23"/>
      <c r="HO33" s="23"/>
      <c r="HP33" s="23"/>
      <c r="HQ33" s="23"/>
      <c r="HR33" s="23"/>
      <c r="HS33" s="23"/>
      <c r="HT33" s="23"/>
      <c r="HU33" s="23"/>
      <c r="HV33" s="23"/>
    </row>
    <row r="34" spans="1:230" ht="20.100000000000001" customHeight="1" x14ac:dyDescent="0.3">
      <c r="A34" s="79" t="s">
        <v>322</v>
      </c>
      <c r="B34" s="263">
        <f>+resumen!B11</f>
        <v>75</v>
      </c>
      <c r="C34" s="264">
        <f>+resumen!C11</f>
        <v>75</v>
      </c>
      <c r="D34" s="264">
        <f>+resumen!D11</f>
        <v>75</v>
      </c>
      <c r="E34" s="264">
        <f>+resumen!E11</f>
        <v>75</v>
      </c>
      <c r="F34" s="264">
        <f>+resumen!F11</f>
        <v>75</v>
      </c>
      <c r="G34" s="265">
        <f>+resumen!G11</f>
        <v>75</v>
      </c>
      <c r="H34" s="23"/>
      <c r="I34" s="23"/>
      <c r="J34" s="79" t="s">
        <v>705</v>
      </c>
      <c r="K34" s="40">
        <f>+resumen!GY11</f>
        <v>1650</v>
      </c>
      <c r="L34" s="23"/>
      <c r="M34" s="23"/>
      <c r="N34" s="263">
        <f>+resumen!H11</f>
        <v>75</v>
      </c>
      <c r="O34" s="264">
        <f>+resumen!I11</f>
        <v>75</v>
      </c>
      <c r="P34" s="264">
        <f>+resumen!J11</f>
        <v>75</v>
      </c>
      <c r="Q34" s="264">
        <f>+resumen!K11</f>
        <v>75</v>
      </c>
      <c r="R34" s="264">
        <f>+resumen!L11</f>
        <v>37.5</v>
      </c>
      <c r="S34" s="265">
        <f>+resumen!M11</f>
        <v>37.5</v>
      </c>
      <c r="T34" s="263">
        <f>+resumen!N11</f>
        <v>50</v>
      </c>
      <c r="U34" s="264">
        <f>+resumen!O11</f>
        <v>75</v>
      </c>
      <c r="V34" s="264">
        <f>+resumen!P11</f>
        <v>75</v>
      </c>
      <c r="W34" s="264">
        <f>+resumen!Q11</f>
        <v>50</v>
      </c>
      <c r="X34" s="264">
        <f>+resumen!R11</f>
        <v>75</v>
      </c>
      <c r="Y34" s="265">
        <f>+resumen!S11</f>
        <v>50</v>
      </c>
      <c r="Z34" s="263">
        <f>+resumen!T11</f>
        <v>75</v>
      </c>
      <c r="AA34" s="264">
        <f>+resumen!U11</f>
        <v>37.5</v>
      </c>
      <c r="AB34" s="264">
        <f>+resumen!V11</f>
        <v>37.5</v>
      </c>
      <c r="AC34" s="264">
        <f>+resumen!W11</f>
        <v>37.5</v>
      </c>
      <c r="AD34" s="264">
        <f>+resumen!X11</f>
        <v>50</v>
      </c>
      <c r="AE34" s="265">
        <f>+resumen!Y11</f>
        <v>37.5</v>
      </c>
      <c r="AF34" s="263">
        <f>+resumen!Z11</f>
        <v>75</v>
      </c>
      <c r="AG34" s="264">
        <f>+resumen!AA11</f>
        <v>37.5</v>
      </c>
      <c r="AH34" s="264">
        <f>+resumen!AB11</f>
        <v>37.5</v>
      </c>
      <c r="AI34" s="264">
        <f>+resumen!AC11</f>
        <v>25</v>
      </c>
      <c r="AJ34" s="264">
        <f>+resumen!AD11</f>
        <v>0</v>
      </c>
      <c r="AK34" s="265">
        <f>+resumen!AE11</f>
        <v>0</v>
      </c>
      <c r="AL34" s="263">
        <f>+resumen!AF11</f>
        <v>0</v>
      </c>
      <c r="AM34" s="264">
        <f>+resumen!AG11</f>
        <v>0</v>
      </c>
      <c r="AN34" s="264">
        <f>+resumen!AH11</f>
        <v>0</v>
      </c>
      <c r="AO34" s="264">
        <f>+resumen!AI11</f>
        <v>0</v>
      </c>
      <c r="AP34" s="264">
        <f>+resumen!AJ11</f>
        <v>0</v>
      </c>
      <c r="AQ34" s="265">
        <f>+resumen!AK11</f>
        <v>0</v>
      </c>
      <c r="AR34" s="263">
        <f>+resumen!AL11</f>
        <v>0</v>
      </c>
      <c r="AS34" s="264">
        <f>+resumen!AM11</f>
        <v>0</v>
      </c>
      <c r="AT34" s="264">
        <f>+resumen!AN11</f>
        <v>0</v>
      </c>
      <c r="AU34" s="264">
        <f>+resumen!AO11</f>
        <v>0</v>
      </c>
      <c r="AV34" s="264">
        <f>+resumen!AP11</f>
        <v>0</v>
      </c>
      <c r="AW34" s="265">
        <f>+resumen!AQ11</f>
        <v>0</v>
      </c>
      <c r="AX34" s="263">
        <f>+resumen!AR11</f>
        <v>0</v>
      </c>
      <c r="AY34" s="264">
        <f>+resumen!AS11</f>
        <v>0</v>
      </c>
      <c r="AZ34" s="264">
        <f>+resumen!AT11</f>
        <v>0</v>
      </c>
      <c r="BA34" s="264">
        <f>+resumen!AU11</f>
        <v>0</v>
      </c>
      <c r="BB34" s="264">
        <f>+resumen!AV11</f>
        <v>0</v>
      </c>
      <c r="BC34" s="265">
        <f>+resumen!AW11</f>
        <v>0</v>
      </c>
      <c r="BD34" s="263">
        <f>+resumen!AX11</f>
        <v>0</v>
      </c>
      <c r="BE34" s="264">
        <f>+resumen!AY11</f>
        <v>0</v>
      </c>
      <c r="BF34" s="264">
        <f>+resumen!AZ11</f>
        <v>0</v>
      </c>
      <c r="BG34" s="264">
        <f>+resumen!BA11</f>
        <v>0</v>
      </c>
      <c r="BH34" s="264">
        <f>+resumen!BB11</f>
        <v>0</v>
      </c>
      <c r="BI34" s="265">
        <f>+resumen!BC11</f>
        <v>0</v>
      </c>
      <c r="BJ34" s="263">
        <f>+resumen!BD11</f>
        <v>0</v>
      </c>
      <c r="BK34" s="264">
        <f>+resumen!BE11</f>
        <v>0</v>
      </c>
      <c r="BL34" s="264">
        <f>+resumen!BF11</f>
        <v>0</v>
      </c>
      <c r="BM34" s="264">
        <f>+resumen!BG11</f>
        <v>0</v>
      </c>
      <c r="BN34" s="264">
        <f>+resumen!BH11</f>
        <v>0</v>
      </c>
      <c r="BO34" s="265">
        <f>+resumen!BI11</f>
        <v>0</v>
      </c>
      <c r="BP34" s="263">
        <f>+resumen!BJ11</f>
        <v>0</v>
      </c>
      <c r="BQ34" s="264">
        <f>+resumen!BK11</f>
        <v>0</v>
      </c>
      <c r="BR34" s="264">
        <f>+resumen!BL11</f>
        <v>0</v>
      </c>
      <c r="BS34" s="264">
        <f>+resumen!BM11</f>
        <v>0</v>
      </c>
      <c r="BT34" s="264">
        <f>+resumen!BN11</f>
        <v>0</v>
      </c>
      <c r="BU34" s="265">
        <f>+resumen!BO11</f>
        <v>0</v>
      </c>
      <c r="BV34" s="263">
        <f>+resumen!BP11</f>
        <v>0</v>
      </c>
      <c r="BW34" s="264">
        <f>+resumen!BQ11</f>
        <v>0</v>
      </c>
      <c r="BX34" s="264">
        <f>+resumen!BR11</f>
        <v>0</v>
      </c>
      <c r="BY34" s="264">
        <f>+resumen!BS11</f>
        <v>0</v>
      </c>
      <c r="BZ34" s="264">
        <f>+resumen!BT11</f>
        <v>0</v>
      </c>
      <c r="CA34" s="265">
        <f>+resumen!BU11</f>
        <v>0</v>
      </c>
      <c r="CB34" s="263">
        <f>+resumen!BV11</f>
        <v>0</v>
      </c>
      <c r="CC34" s="264">
        <f>+resumen!BW11</f>
        <v>0</v>
      </c>
      <c r="CD34" s="264">
        <f>+resumen!BX11</f>
        <v>0</v>
      </c>
      <c r="CE34" s="264">
        <f>+resumen!BY11</f>
        <v>0</v>
      </c>
      <c r="CF34" s="264">
        <f>+resumen!BZ11</f>
        <v>0</v>
      </c>
      <c r="CG34" s="265">
        <f>+resumen!CA11</f>
        <v>0</v>
      </c>
      <c r="CH34" s="263">
        <f>+resumen!CB11</f>
        <v>0</v>
      </c>
      <c r="CI34" s="264">
        <f>+resumen!CC11</f>
        <v>0</v>
      </c>
      <c r="CJ34" s="264">
        <f>+resumen!CD11</f>
        <v>0</v>
      </c>
      <c r="CK34" s="264">
        <f>+resumen!CE11</f>
        <v>0</v>
      </c>
      <c r="CL34" s="264">
        <f>+resumen!CF11</f>
        <v>0</v>
      </c>
      <c r="CM34" s="265">
        <f>+resumen!CG11</f>
        <v>0</v>
      </c>
      <c r="CN34" s="263">
        <f>+resumen!CH11</f>
        <v>0</v>
      </c>
      <c r="CO34" s="264">
        <f>+resumen!CI11</f>
        <v>0</v>
      </c>
      <c r="CP34" s="264">
        <f>+resumen!CJ11</f>
        <v>0</v>
      </c>
      <c r="CQ34" s="264">
        <f>+resumen!CK11</f>
        <v>0</v>
      </c>
      <c r="CR34" s="264">
        <f>+resumen!CL11</f>
        <v>0</v>
      </c>
      <c r="CS34" s="265">
        <f>+resumen!CM11</f>
        <v>0</v>
      </c>
      <c r="CT34" s="263">
        <f>+resumen!CN11</f>
        <v>0</v>
      </c>
      <c r="CU34" s="264">
        <f>+resumen!CO11</f>
        <v>0</v>
      </c>
      <c r="CV34" s="264">
        <f>+resumen!CP11</f>
        <v>0</v>
      </c>
      <c r="CW34" s="264">
        <f>+resumen!CQ11</f>
        <v>0</v>
      </c>
      <c r="CX34" s="264">
        <f>+resumen!CR11</f>
        <v>0</v>
      </c>
      <c r="CY34" s="265">
        <f>+resumen!CS11</f>
        <v>0</v>
      </c>
      <c r="CZ34" s="263">
        <f>+resumen!CT11</f>
        <v>0</v>
      </c>
      <c r="DA34" s="264">
        <f>+resumen!CU11</f>
        <v>0</v>
      </c>
      <c r="DB34" s="264">
        <f>+resumen!CV11</f>
        <v>0</v>
      </c>
      <c r="DC34" s="264">
        <f>+resumen!CW11</f>
        <v>0</v>
      </c>
      <c r="DD34" s="264">
        <f>+resumen!CX11</f>
        <v>0</v>
      </c>
      <c r="DE34" s="265">
        <f>+resumen!CY11</f>
        <v>0</v>
      </c>
      <c r="DF34" s="263">
        <f>+resumen!CZ11</f>
        <v>0</v>
      </c>
      <c r="DG34" s="264">
        <f>+resumen!DA11</f>
        <v>0</v>
      </c>
      <c r="DH34" s="264">
        <f>+resumen!DB11</f>
        <v>0</v>
      </c>
      <c r="DI34" s="264">
        <f>+resumen!DC11</f>
        <v>0</v>
      </c>
      <c r="DJ34" s="264">
        <f>+resumen!DD11</f>
        <v>0</v>
      </c>
      <c r="DK34" s="265">
        <f>+resumen!DE11</f>
        <v>0</v>
      </c>
      <c r="DL34" s="263">
        <f>+resumen!DF11</f>
        <v>0</v>
      </c>
      <c r="DM34" s="264">
        <f>+resumen!DG11</f>
        <v>0</v>
      </c>
      <c r="DN34" s="264">
        <f>+resumen!DH11</f>
        <v>0</v>
      </c>
      <c r="DO34" s="264">
        <f>+resumen!DI11</f>
        <v>0</v>
      </c>
      <c r="DP34" s="264">
        <f>+resumen!DJ11</f>
        <v>0</v>
      </c>
      <c r="DQ34" s="265">
        <f>+resumen!DK11</f>
        <v>0</v>
      </c>
      <c r="DR34" s="263">
        <f>+resumen!DL11</f>
        <v>0</v>
      </c>
      <c r="DS34" s="264">
        <f>+resumen!DM11</f>
        <v>0</v>
      </c>
      <c r="DT34" s="264">
        <f>+resumen!DN11</f>
        <v>0</v>
      </c>
      <c r="DU34" s="264">
        <f>+resumen!DO11</f>
        <v>0</v>
      </c>
      <c r="DV34" s="264">
        <f>+resumen!DP11</f>
        <v>0</v>
      </c>
      <c r="DW34" s="265">
        <f>+resumen!DQ11</f>
        <v>0</v>
      </c>
      <c r="DX34" s="263">
        <f>+resumen!DR11</f>
        <v>0</v>
      </c>
      <c r="DY34" s="264">
        <f>+resumen!DS11</f>
        <v>0</v>
      </c>
      <c r="DZ34" s="264">
        <f>+resumen!DT11</f>
        <v>0</v>
      </c>
      <c r="EA34" s="264">
        <f>+resumen!DU11</f>
        <v>0</v>
      </c>
      <c r="EB34" s="264">
        <f>+resumen!DV11</f>
        <v>0</v>
      </c>
      <c r="EC34" s="265">
        <f>+resumen!DW11</f>
        <v>0</v>
      </c>
      <c r="ED34" s="263">
        <f>+resumen!DX11</f>
        <v>0</v>
      </c>
      <c r="EE34" s="264">
        <f>+resumen!DY11</f>
        <v>0</v>
      </c>
      <c r="EF34" s="264">
        <f>+resumen!DZ11</f>
        <v>0</v>
      </c>
      <c r="EG34" s="264">
        <f>+resumen!EA11</f>
        <v>0</v>
      </c>
      <c r="EH34" s="264">
        <f>+resumen!EB11</f>
        <v>0</v>
      </c>
      <c r="EI34" s="265">
        <f>+resumen!EC11</f>
        <v>0</v>
      </c>
      <c r="EJ34" s="263">
        <f>+resumen!ED11</f>
        <v>0</v>
      </c>
      <c r="EK34" s="264">
        <f>+resumen!EE11</f>
        <v>0</v>
      </c>
      <c r="EL34" s="264">
        <f>+resumen!EF11</f>
        <v>0</v>
      </c>
      <c r="EM34" s="264">
        <f>+resumen!EG11</f>
        <v>0</v>
      </c>
      <c r="EN34" s="264">
        <f>+resumen!EH11</f>
        <v>0</v>
      </c>
      <c r="EO34" s="265">
        <f>+resumen!EI11</f>
        <v>0</v>
      </c>
      <c r="EP34" s="263">
        <f>+resumen!EJ11</f>
        <v>0</v>
      </c>
      <c r="EQ34" s="264">
        <f>+resumen!EK11</f>
        <v>0</v>
      </c>
      <c r="ER34" s="264">
        <f>+resumen!EL11</f>
        <v>0</v>
      </c>
      <c r="ES34" s="264">
        <f>+resumen!EM11</f>
        <v>0</v>
      </c>
      <c r="ET34" s="264">
        <f>+resumen!EN11</f>
        <v>0</v>
      </c>
      <c r="EU34" s="265">
        <f>+resumen!EO11</f>
        <v>0</v>
      </c>
      <c r="EV34" s="263">
        <f>+resumen!EP11</f>
        <v>0</v>
      </c>
      <c r="EW34" s="264">
        <f>+resumen!EQ11</f>
        <v>0</v>
      </c>
      <c r="EX34" s="264">
        <f>+resumen!ER11</f>
        <v>0</v>
      </c>
      <c r="EY34" s="264">
        <f>+resumen!ES11</f>
        <v>0</v>
      </c>
      <c r="EZ34" s="264">
        <f>+resumen!ET11</f>
        <v>0</v>
      </c>
      <c r="FA34" s="265">
        <f>+resumen!EU11</f>
        <v>0</v>
      </c>
      <c r="FB34" s="263">
        <f>+resumen!EV11</f>
        <v>0</v>
      </c>
      <c r="FC34" s="264">
        <f>+resumen!EW11</f>
        <v>0</v>
      </c>
      <c r="FD34" s="264">
        <f>+resumen!EX11</f>
        <v>0</v>
      </c>
      <c r="FE34" s="264">
        <f>+resumen!EY11</f>
        <v>0</v>
      </c>
      <c r="FF34" s="264">
        <f>+resumen!EZ11</f>
        <v>0</v>
      </c>
      <c r="FG34" s="265">
        <f>+resumen!FA11</f>
        <v>0</v>
      </c>
      <c r="FH34" s="263">
        <f>+resumen!FB11</f>
        <v>0</v>
      </c>
      <c r="FI34" s="264">
        <f>+resumen!FC11</f>
        <v>0</v>
      </c>
      <c r="FJ34" s="264">
        <f>+resumen!FD11</f>
        <v>0</v>
      </c>
      <c r="FK34" s="264">
        <f>+resumen!FE11</f>
        <v>0</v>
      </c>
      <c r="FL34" s="264">
        <f>+resumen!FF11</f>
        <v>0</v>
      </c>
      <c r="FM34" s="265">
        <f>+resumen!FG11</f>
        <v>0</v>
      </c>
      <c r="FN34" s="263">
        <f>+resumen!FH11</f>
        <v>0</v>
      </c>
      <c r="FO34" s="264">
        <f>+resumen!FI11</f>
        <v>0</v>
      </c>
      <c r="FP34" s="264">
        <f>+resumen!FJ11</f>
        <v>0</v>
      </c>
      <c r="FQ34" s="264">
        <f>+resumen!FK11</f>
        <v>0</v>
      </c>
      <c r="FR34" s="264">
        <f>+resumen!FL11</f>
        <v>0</v>
      </c>
      <c r="FS34" s="265">
        <f>+resumen!FM11</f>
        <v>0</v>
      </c>
      <c r="FT34" s="263">
        <f>+resumen!FN11</f>
        <v>0</v>
      </c>
      <c r="FU34" s="264">
        <f>+resumen!FO11</f>
        <v>0</v>
      </c>
      <c r="FV34" s="264">
        <f>+resumen!FP11</f>
        <v>0</v>
      </c>
      <c r="FW34" s="264">
        <f>+resumen!FQ11</f>
        <v>0</v>
      </c>
      <c r="FX34" s="264">
        <f>+resumen!FR11</f>
        <v>0</v>
      </c>
      <c r="FY34" s="265">
        <f>+resumen!FS11</f>
        <v>0</v>
      </c>
      <c r="FZ34" s="263">
        <f>+resumen!FT11</f>
        <v>0</v>
      </c>
      <c r="GA34" s="264">
        <f>+resumen!FU11</f>
        <v>0</v>
      </c>
      <c r="GB34" s="264">
        <f>+resumen!FV11</f>
        <v>0</v>
      </c>
      <c r="GC34" s="264">
        <f>+resumen!FW11</f>
        <v>0</v>
      </c>
      <c r="GD34" s="264">
        <f>+resumen!FX11</f>
        <v>0</v>
      </c>
      <c r="GE34" s="265">
        <f>+resumen!FY11</f>
        <v>0</v>
      </c>
      <c r="GF34" s="263">
        <f>+resumen!FZ11</f>
        <v>0</v>
      </c>
      <c r="GG34" s="264">
        <f>+resumen!GA11</f>
        <v>0</v>
      </c>
      <c r="GH34" s="264">
        <f>+resumen!GB11</f>
        <v>0</v>
      </c>
      <c r="GI34" s="264">
        <f>+resumen!GC11</f>
        <v>0</v>
      </c>
      <c r="GJ34" s="264">
        <f>+resumen!GD11</f>
        <v>0</v>
      </c>
      <c r="GK34" s="265">
        <f>+resumen!GE11</f>
        <v>0</v>
      </c>
      <c r="GL34" s="263">
        <f>+resumen!GF11</f>
        <v>0</v>
      </c>
      <c r="GM34" s="264">
        <f>+resumen!GG11</f>
        <v>0</v>
      </c>
      <c r="GN34" s="264">
        <f>+resumen!GH11</f>
        <v>0</v>
      </c>
      <c r="GO34" s="264">
        <f>+resumen!GI11</f>
        <v>0</v>
      </c>
      <c r="GP34" s="264">
        <f>+resumen!GJ11</f>
        <v>0</v>
      </c>
      <c r="GQ34" s="265">
        <f>+resumen!GK11</f>
        <v>0</v>
      </c>
      <c r="GR34" s="263">
        <f>+resumen!GL11</f>
        <v>0</v>
      </c>
      <c r="GS34" s="264">
        <f>+resumen!GM11</f>
        <v>0</v>
      </c>
      <c r="GT34" s="264">
        <f>+resumen!GN11</f>
        <v>0</v>
      </c>
      <c r="GU34" s="264">
        <f>+resumen!GO11</f>
        <v>0</v>
      </c>
      <c r="GV34" s="264">
        <f>+resumen!GP11</f>
        <v>0</v>
      </c>
      <c r="GW34" s="266">
        <f>+resumen!GQ11</f>
        <v>0</v>
      </c>
      <c r="GX34" s="263">
        <f>+resumen!GR11</f>
        <v>0</v>
      </c>
      <c r="GY34" s="264">
        <f>+resumen!GS11</f>
        <v>0</v>
      </c>
      <c r="GZ34" s="264">
        <f>+resumen!GT11</f>
        <v>0</v>
      </c>
      <c r="HA34" s="264">
        <f>+resumen!GU11</f>
        <v>0</v>
      </c>
      <c r="HB34" s="264">
        <f>+resumen!GV11</f>
        <v>0</v>
      </c>
      <c r="HC34" s="265">
        <f>+resumen!GW11</f>
        <v>0</v>
      </c>
      <c r="HD34" s="23"/>
      <c r="HE34" s="23"/>
      <c r="HF34" s="23"/>
      <c r="HG34" s="23"/>
      <c r="HH34" s="23"/>
      <c r="HI34" s="23"/>
      <c r="HJ34" s="23"/>
      <c r="HK34" s="23"/>
      <c r="HL34" s="23"/>
      <c r="HM34" s="23"/>
      <c r="HN34" s="23"/>
      <c r="HO34" s="23"/>
      <c r="HP34" s="23"/>
      <c r="HQ34" s="23"/>
      <c r="HR34" s="23"/>
      <c r="HS34" s="23"/>
      <c r="HT34" s="23"/>
      <c r="HU34" s="23"/>
      <c r="HV34" s="23"/>
    </row>
    <row r="35" spans="1:230" ht="20.100000000000001" customHeight="1" x14ac:dyDescent="0.3">
      <c r="A35" s="79" t="s">
        <v>325</v>
      </c>
      <c r="B35" s="267">
        <f>+resumen!B25</f>
        <v>80.841309487845237</v>
      </c>
      <c r="C35" s="268">
        <f>+resumen!C25</f>
        <v>70.836091312258802</v>
      </c>
      <c r="D35" s="268">
        <f>+resumen!D25</f>
        <v>79.61803788307968</v>
      </c>
      <c r="E35" s="268">
        <f>+resumen!E25</f>
        <v>64.677887128008265</v>
      </c>
      <c r="F35" s="268">
        <f>+resumen!F25</f>
        <v>66.747188245563009</v>
      </c>
      <c r="G35" s="269">
        <f>+resumen!G25</f>
        <v>71.150391258289886</v>
      </c>
      <c r="H35" s="23"/>
      <c r="I35" s="23"/>
      <c r="J35" s="79" t="s">
        <v>328</v>
      </c>
      <c r="K35" s="98">
        <f>+resumen!GZ26/100</f>
        <v>0.8614322988162515</v>
      </c>
      <c r="L35" s="23"/>
      <c r="M35" s="23"/>
      <c r="N35" s="267">
        <f>+resumen!H25</f>
        <v>59.786559484505489</v>
      </c>
      <c r="O35" s="268">
        <f>+resumen!I25</f>
        <v>57.708412613736932</v>
      </c>
      <c r="P35" s="268">
        <f>+resumen!J25</f>
        <v>68.148527668313491</v>
      </c>
      <c r="Q35" s="268">
        <f>+resumen!K25</f>
        <v>62.5645364103014</v>
      </c>
      <c r="R35" s="268">
        <f>+resumen!L25</f>
        <v>25.635991270512342</v>
      </c>
      <c r="S35" s="269">
        <f>+resumen!M25</f>
        <v>35.379677698670093</v>
      </c>
      <c r="T35" s="267">
        <f>+resumen!N25</f>
        <v>44.915448706447279</v>
      </c>
      <c r="U35" s="268">
        <f>+resumen!O25</f>
        <v>66.522829954670016</v>
      </c>
      <c r="V35" s="268">
        <f>+resumen!P25</f>
        <v>60.284406954995319</v>
      </c>
      <c r="W35" s="268">
        <f>+resumen!Q25</f>
        <v>42.236687970767704</v>
      </c>
      <c r="X35" s="268">
        <f>+resumen!R25</f>
        <v>74.065296192711301</v>
      </c>
      <c r="Y35" s="269">
        <f>+resumen!S25</f>
        <v>39.578013586024078</v>
      </c>
      <c r="Z35" s="267">
        <f>+resumen!T25</f>
        <v>57.109847158177111</v>
      </c>
      <c r="AA35" s="268">
        <f>+resumen!U25</f>
        <v>26.1873573425679</v>
      </c>
      <c r="AB35" s="268">
        <f>+resumen!V25</f>
        <v>38.527151205174022</v>
      </c>
      <c r="AC35" s="268">
        <f>+resumen!W25</f>
        <v>31.257849566744092</v>
      </c>
      <c r="AD35" s="268">
        <f>+resumen!X25</f>
        <v>41.222711511023654</v>
      </c>
      <c r="AE35" s="269">
        <f>+resumen!Y25</f>
        <v>29.226526324236282</v>
      </c>
      <c r="AF35" s="267">
        <f>+resumen!Z25</f>
        <v>73.739600100330762</v>
      </c>
      <c r="AG35" s="268">
        <f>+resumen!AA25</f>
        <v>34.535850947913694</v>
      </c>
      <c r="AH35" s="268">
        <f>+resumen!AB25</f>
        <v>33.009208136000609</v>
      </c>
      <c r="AI35" s="268">
        <f>+resumen!AC25</f>
        <v>11.919462672103148</v>
      </c>
      <c r="AJ35" s="268">
        <f>+resumen!AD25</f>
        <v>0</v>
      </c>
      <c r="AK35" s="269">
        <f>+resumen!AE25</f>
        <v>0</v>
      </c>
      <c r="AL35" s="267">
        <f>+resumen!AF25</f>
        <v>0</v>
      </c>
      <c r="AM35" s="268">
        <f>+resumen!AG25</f>
        <v>0</v>
      </c>
      <c r="AN35" s="268">
        <f>+resumen!AH25</f>
        <v>0</v>
      </c>
      <c r="AO35" s="268">
        <f>+resumen!AI25</f>
        <v>0</v>
      </c>
      <c r="AP35" s="268">
        <f>+resumen!AJ25</f>
        <v>0</v>
      </c>
      <c r="AQ35" s="269">
        <f>+resumen!AK25</f>
        <v>0</v>
      </c>
      <c r="AR35" s="267">
        <f>+resumen!AL25</f>
        <v>0</v>
      </c>
      <c r="AS35" s="268">
        <f>+resumen!AM25</f>
        <v>0</v>
      </c>
      <c r="AT35" s="268">
        <f>+resumen!AN25</f>
        <v>0</v>
      </c>
      <c r="AU35" s="268">
        <f>+resumen!AO25</f>
        <v>0</v>
      </c>
      <c r="AV35" s="268">
        <f>+resumen!AP25</f>
        <v>0</v>
      </c>
      <c r="AW35" s="269">
        <f>+resumen!AQ25</f>
        <v>0</v>
      </c>
      <c r="AX35" s="267">
        <f>+resumen!AR25</f>
        <v>0</v>
      </c>
      <c r="AY35" s="268">
        <f>+resumen!AS25</f>
        <v>0</v>
      </c>
      <c r="AZ35" s="268">
        <f>+resumen!AT25</f>
        <v>0</v>
      </c>
      <c r="BA35" s="268">
        <f>+resumen!AU25</f>
        <v>0</v>
      </c>
      <c r="BB35" s="268">
        <f>+resumen!AV25</f>
        <v>0</v>
      </c>
      <c r="BC35" s="269">
        <f>+resumen!AW25</f>
        <v>0</v>
      </c>
      <c r="BD35" s="267">
        <f>+resumen!AX25</f>
        <v>0</v>
      </c>
      <c r="BE35" s="268">
        <f>+resumen!AY25</f>
        <v>0</v>
      </c>
      <c r="BF35" s="268">
        <f>+resumen!AZ25</f>
        <v>0</v>
      </c>
      <c r="BG35" s="268">
        <f>+resumen!BA25</f>
        <v>0</v>
      </c>
      <c r="BH35" s="268">
        <f>+resumen!BB25</f>
        <v>0</v>
      </c>
      <c r="BI35" s="269">
        <f>+resumen!BC25</f>
        <v>0</v>
      </c>
      <c r="BJ35" s="267">
        <f>+resumen!BD25</f>
        <v>0</v>
      </c>
      <c r="BK35" s="268">
        <f>+resumen!BE25</f>
        <v>0</v>
      </c>
      <c r="BL35" s="268">
        <f>+resumen!BF25</f>
        <v>0</v>
      </c>
      <c r="BM35" s="268">
        <f>+resumen!BG25</f>
        <v>0</v>
      </c>
      <c r="BN35" s="268">
        <f>+resumen!BH25</f>
        <v>0</v>
      </c>
      <c r="BO35" s="269">
        <f>+resumen!BI25</f>
        <v>0</v>
      </c>
      <c r="BP35" s="267">
        <f>+resumen!BJ25</f>
        <v>0</v>
      </c>
      <c r="BQ35" s="268">
        <f>+resumen!BK25</f>
        <v>0</v>
      </c>
      <c r="BR35" s="268">
        <f>+resumen!BL25</f>
        <v>0</v>
      </c>
      <c r="BS35" s="268">
        <f>+resumen!BM25</f>
        <v>0</v>
      </c>
      <c r="BT35" s="268">
        <f>+resumen!BN25</f>
        <v>0</v>
      </c>
      <c r="BU35" s="269">
        <f>+resumen!BO25</f>
        <v>0</v>
      </c>
      <c r="BV35" s="267">
        <f>+resumen!BP25</f>
        <v>0</v>
      </c>
      <c r="BW35" s="268">
        <f>+resumen!BQ25</f>
        <v>0</v>
      </c>
      <c r="BX35" s="268">
        <f>+resumen!BR25</f>
        <v>0</v>
      </c>
      <c r="BY35" s="268">
        <f>+resumen!BS25</f>
        <v>0</v>
      </c>
      <c r="BZ35" s="268">
        <f>+resumen!BT25</f>
        <v>0</v>
      </c>
      <c r="CA35" s="269">
        <f>+resumen!BU25</f>
        <v>0</v>
      </c>
      <c r="CB35" s="267">
        <f>+resumen!BV25</f>
        <v>0</v>
      </c>
      <c r="CC35" s="268">
        <f>+resumen!BW25</f>
        <v>0</v>
      </c>
      <c r="CD35" s="268">
        <f>+resumen!BX25</f>
        <v>0</v>
      </c>
      <c r="CE35" s="268">
        <f>+resumen!BY25</f>
        <v>0</v>
      </c>
      <c r="CF35" s="268">
        <f>+resumen!BZ25</f>
        <v>0</v>
      </c>
      <c r="CG35" s="269">
        <f>+resumen!CA25</f>
        <v>0</v>
      </c>
      <c r="CH35" s="267">
        <f>+resumen!CB25</f>
        <v>0</v>
      </c>
      <c r="CI35" s="268">
        <f>+resumen!CC25</f>
        <v>0</v>
      </c>
      <c r="CJ35" s="268">
        <f>+resumen!CD25</f>
        <v>0</v>
      </c>
      <c r="CK35" s="268">
        <f>+resumen!CE25</f>
        <v>0</v>
      </c>
      <c r="CL35" s="268">
        <f>+resumen!CF25</f>
        <v>0</v>
      </c>
      <c r="CM35" s="269">
        <f>+resumen!CG25</f>
        <v>0</v>
      </c>
      <c r="CN35" s="267">
        <f>+resumen!CH25</f>
        <v>0</v>
      </c>
      <c r="CO35" s="268">
        <f>+resumen!CI25</f>
        <v>0</v>
      </c>
      <c r="CP35" s="268">
        <f>+resumen!CJ25</f>
        <v>0</v>
      </c>
      <c r="CQ35" s="268">
        <f>+resumen!CK25</f>
        <v>0</v>
      </c>
      <c r="CR35" s="268">
        <f>+resumen!CL25</f>
        <v>0</v>
      </c>
      <c r="CS35" s="269">
        <f>+resumen!CM25</f>
        <v>0</v>
      </c>
      <c r="CT35" s="267">
        <f>+resumen!CN25</f>
        <v>0</v>
      </c>
      <c r="CU35" s="268">
        <f>+resumen!CO25</f>
        <v>0</v>
      </c>
      <c r="CV35" s="268">
        <f>+resumen!CP25</f>
        <v>0</v>
      </c>
      <c r="CW35" s="268">
        <f>+resumen!CQ25</f>
        <v>0</v>
      </c>
      <c r="CX35" s="268">
        <f>+resumen!CR25</f>
        <v>0</v>
      </c>
      <c r="CY35" s="269">
        <f>+resumen!CS25</f>
        <v>0</v>
      </c>
      <c r="CZ35" s="267">
        <f>+resumen!CT25</f>
        <v>0</v>
      </c>
      <c r="DA35" s="268">
        <f>+resumen!CU25</f>
        <v>0</v>
      </c>
      <c r="DB35" s="268">
        <f>+resumen!CV25</f>
        <v>0</v>
      </c>
      <c r="DC35" s="268">
        <f>+resumen!CW25</f>
        <v>0</v>
      </c>
      <c r="DD35" s="268">
        <f>+resumen!CX25</f>
        <v>0</v>
      </c>
      <c r="DE35" s="269">
        <f>+resumen!CY25</f>
        <v>0</v>
      </c>
      <c r="DF35" s="267">
        <f>+resumen!CZ25</f>
        <v>0</v>
      </c>
      <c r="DG35" s="268">
        <f>+resumen!DA25</f>
        <v>0</v>
      </c>
      <c r="DH35" s="268">
        <f>+resumen!DB25</f>
        <v>0</v>
      </c>
      <c r="DI35" s="268">
        <f>+resumen!DC25</f>
        <v>0</v>
      </c>
      <c r="DJ35" s="268">
        <f>+resumen!DD25</f>
        <v>0</v>
      </c>
      <c r="DK35" s="269">
        <f>+resumen!DE25</f>
        <v>0</v>
      </c>
      <c r="DL35" s="267">
        <f>+resumen!DF25</f>
        <v>0</v>
      </c>
      <c r="DM35" s="268">
        <f>+resumen!DG25</f>
        <v>0</v>
      </c>
      <c r="DN35" s="268">
        <f>+resumen!DH25</f>
        <v>0</v>
      </c>
      <c r="DO35" s="268">
        <f>+resumen!DI25</f>
        <v>0</v>
      </c>
      <c r="DP35" s="268">
        <f>+resumen!DJ25</f>
        <v>0</v>
      </c>
      <c r="DQ35" s="269">
        <f>+resumen!DK25</f>
        <v>0</v>
      </c>
      <c r="DR35" s="267">
        <f>+resumen!DL25</f>
        <v>0</v>
      </c>
      <c r="DS35" s="268">
        <f>+resumen!DM25</f>
        <v>0</v>
      </c>
      <c r="DT35" s="268">
        <f>+resumen!DN25</f>
        <v>0</v>
      </c>
      <c r="DU35" s="268">
        <f>+resumen!DO25</f>
        <v>0</v>
      </c>
      <c r="DV35" s="268">
        <f>+resumen!DP25</f>
        <v>0</v>
      </c>
      <c r="DW35" s="269">
        <f>+resumen!DQ25</f>
        <v>0</v>
      </c>
      <c r="DX35" s="267">
        <f>+resumen!DR25</f>
        <v>0</v>
      </c>
      <c r="DY35" s="268">
        <f>+resumen!DS25</f>
        <v>0</v>
      </c>
      <c r="DZ35" s="268">
        <f>+resumen!DT25</f>
        <v>0</v>
      </c>
      <c r="EA35" s="268">
        <f>+resumen!DU25</f>
        <v>0</v>
      </c>
      <c r="EB35" s="268">
        <f>+resumen!DV25</f>
        <v>0</v>
      </c>
      <c r="EC35" s="269">
        <f>+resumen!DW25</f>
        <v>0</v>
      </c>
      <c r="ED35" s="267">
        <f>+resumen!DX25</f>
        <v>0</v>
      </c>
      <c r="EE35" s="268">
        <f>+resumen!DY25</f>
        <v>0</v>
      </c>
      <c r="EF35" s="268">
        <f>+resumen!DZ25</f>
        <v>0</v>
      </c>
      <c r="EG35" s="268">
        <f>+resumen!EA25</f>
        <v>0</v>
      </c>
      <c r="EH35" s="268">
        <f>+resumen!EB25</f>
        <v>0</v>
      </c>
      <c r="EI35" s="269">
        <f>+resumen!EC25</f>
        <v>0</v>
      </c>
      <c r="EJ35" s="267">
        <f>+resumen!ED25</f>
        <v>0</v>
      </c>
      <c r="EK35" s="268">
        <f>+resumen!EE25</f>
        <v>0</v>
      </c>
      <c r="EL35" s="268">
        <f>+resumen!EF25</f>
        <v>0</v>
      </c>
      <c r="EM35" s="268">
        <f>+resumen!EG25</f>
        <v>0</v>
      </c>
      <c r="EN35" s="268">
        <f>+resumen!EH25</f>
        <v>0</v>
      </c>
      <c r="EO35" s="269">
        <f>+resumen!EI25</f>
        <v>0</v>
      </c>
      <c r="EP35" s="267">
        <f>+resumen!EJ25</f>
        <v>0</v>
      </c>
      <c r="EQ35" s="268">
        <f>+resumen!EK25</f>
        <v>0</v>
      </c>
      <c r="ER35" s="268">
        <f>+resumen!EL25</f>
        <v>0</v>
      </c>
      <c r="ES35" s="268">
        <f>+resumen!EM25</f>
        <v>0</v>
      </c>
      <c r="ET35" s="268">
        <f>+resumen!EN25</f>
        <v>0</v>
      </c>
      <c r="EU35" s="269">
        <f>+resumen!EO25</f>
        <v>0</v>
      </c>
      <c r="EV35" s="267">
        <f>+resumen!EP25</f>
        <v>0</v>
      </c>
      <c r="EW35" s="268">
        <f>+resumen!EQ25</f>
        <v>0</v>
      </c>
      <c r="EX35" s="268">
        <f>+resumen!ER25</f>
        <v>0</v>
      </c>
      <c r="EY35" s="268">
        <f>+resumen!ES25</f>
        <v>0</v>
      </c>
      <c r="EZ35" s="268">
        <f>+resumen!ET25</f>
        <v>0</v>
      </c>
      <c r="FA35" s="269">
        <f>+resumen!EU25</f>
        <v>0</v>
      </c>
      <c r="FB35" s="267">
        <f>+resumen!EV25</f>
        <v>0</v>
      </c>
      <c r="FC35" s="268">
        <f>+resumen!EW25</f>
        <v>0</v>
      </c>
      <c r="FD35" s="268">
        <f>+resumen!EX25</f>
        <v>0</v>
      </c>
      <c r="FE35" s="268">
        <f>+resumen!EY25</f>
        <v>0</v>
      </c>
      <c r="FF35" s="268">
        <f>+resumen!EZ25</f>
        <v>0</v>
      </c>
      <c r="FG35" s="269">
        <f>+resumen!FA25</f>
        <v>0</v>
      </c>
      <c r="FH35" s="267">
        <f>+resumen!FB25</f>
        <v>0</v>
      </c>
      <c r="FI35" s="268">
        <f>+resumen!FC25</f>
        <v>0</v>
      </c>
      <c r="FJ35" s="268">
        <f>+resumen!FD25</f>
        <v>0</v>
      </c>
      <c r="FK35" s="268">
        <f>+resumen!FE25</f>
        <v>0</v>
      </c>
      <c r="FL35" s="268">
        <f>+resumen!FF25</f>
        <v>0</v>
      </c>
      <c r="FM35" s="269">
        <f>+resumen!FG25</f>
        <v>0</v>
      </c>
      <c r="FN35" s="267">
        <f>+resumen!FH25</f>
        <v>0</v>
      </c>
      <c r="FO35" s="268">
        <f>+resumen!FI25</f>
        <v>0</v>
      </c>
      <c r="FP35" s="268">
        <f>+resumen!FJ25</f>
        <v>0</v>
      </c>
      <c r="FQ35" s="268">
        <f>+resumen!FK25</f>
        <v>0</v>
      </c>
      <c r="FR35" s="268">
        <f>+resumen!FL25</f>
        <v>0</v>
      </c>
      <c r="FS35" s="269">
        <f>+resumen!FM25</f>
        <v>0</v>
      </c>
      <c r="FT35" s="267">
        <f>+resumen!FN25</f>
        <v>0</v>
      </c>
      <c r="FU35" s="268">
        <f>+resumen!FO25</f>
        <v>0</v>
      </c>
      <c r="FV35" s="268">
        <f>+resumen!FP25</f>
        <v>0</v>
      </c>
      <c r="FW35" s="268">
        <f>+resumen!FQ25</f>
        <v>0</v>
      </c>
      <c r="FX35" s="268">
        <f>+resumen!FR25</f>
        <v>0</v>
      </c>
      <c r="FY35" s="269">
        <f>+resumen!FS25</f>
        <v>0</v>
      </c>
      <c r="FZ35" s="267">
        <f>+resumen!FT25</f>
        <v>0</v>
      </c>
      <c r="GA35" s="268">
        <f>+resumen!FU25</f>
        <v>0</v>
      </c>
      <c r="GB35" s="268">
        <f>+resumen!FV25</f>
        <v>0</v>
      </c>
      <c r="GC35" s="268">
        <f>+resumen!FW25</f>
        <v>0</v>
      </c>
      <c r="GD35" s="268">
        <f>+resumen!FX25</f>
        <v>0</v>
      </c>
      <c r="GE35" s="269">
        <f>+resumen!FY25</f>
        <v>0</v>
      </c>
      <c r="GF35" s="267">
        <f>+resumen!FZ25</f>
        <v>0</v>
      </c>
      <c r="GG35" s="268">
        <f>+resumen!GA25</f>
        <v>0</v>
      </c>
      <c r="GH35" s="268">
        <f>+resumen!GB25</f>
        <v>0</v>
      </c>
      <c r="GI35" s="268">
        <f>+resumen!GC25</f>
        <v>0</v>
      </c>
      <c r="GJ35" s="268">
        <f>+resumen!GD25</f>
        <v>0</v>
      </c>
      <c r="GK35" s="269">
        <f>+resumen!GE25</f>
        <v>0</v>
      </c>
      <c r="GL35" s="267">
        <f>+resumen!GF25</f>
        <v>0</v>
      </c>
      <c r="GM35" s="268">
        <f>+resumen!GG25</f>
        <v>0</v>
      </c>
      <c r="GN35" s="268">
        <f>+resumen!GH25</f>
        <v>0</v>
      </c>
      <c r="GO35" s="268">
        <f>+resumen!GI25</f>
        <v>0</v>
      </c>
      <c r="GP35" s="268">
        <f>+resumen!GJ25</f>
        <v>0</v>
      </c>
      <c r="GQ35" s="269">
        <f>+resumen!GK25</f>
        <v>0</v>
      </c>
      <c r="GR35" s="267">
        <f>+resumen!GL25</f>
        <v>0</v>
      </c>
      <c r="GS35" s="268">
        <f>+resumen!GM25</f>
        <v>0</v>
      </c>
      <c r="GT35" s="268">
        <f>+resumen!GN25</f>
        <v>0</v>
      </c>
      <c r="GU35" s="268">
        <f>+resumen!GO25</f>
        <v>0</v>
      </c>
      <c r="GV35" s="268">
        <f>+resumen!GP25</f>
        <v>0</v>
      </c>
      <c r="GW35" s="270">
        <f>+resumen!GQ25</f>
        <v>0</v>
      </c>
      <c r="GX35" s="267">
        <f>+resumen!GR25</f>
        <v>0</v>
      </c>
      <c r="GY35" s="268">
        <f>+resumen!GS25</f>
        <v>0</v>
      </c>
      <c r="GZ35" s="268">
        <f>+resumen!GT25</f>
        <v>0</v>
      </c>
      <c r="HA35" s="268">
        <f>+resumen!GU25</f>
        <v>0</v>
      </c>
      <c r="HB35" s="268">
        <f>+resumen!GV25</f>
        <v>0</v>
      </c>
      <c r="HC35" s="269">
        <f>+resumen!GW25</f>
        <v>0</v>
      </c>
      <c r="HD35" s="23"/>
      <c r="HE35" s="23"/>
      <c r="HF35" s="23"/>
      <c r="HG35" s="23"/>
      <c r="HH35" s="23"/>
      <c r="HI35" s="23"/>
      <c r="HJ35" s="23"/>
      <c r="HK35" s="23"/>
      <c r="HL35" s="23"/>
      <c r="HM35" s="23"/>
      <c r="HN35" s="23"/>
      <c r="HO35" s="23"/>
      <c r="HP35" s="23"/>
      <c r="HQ35" s="23"/>
      <c r="HR35" s="23"/>
      <c r="HS35" s="23"/>
      <c r="HT35" s="23"/>
      <c r="HU35" s="23"/>
      <c r="HV35" s="23"/>
    </row>
    <row r="36" spans="1:230" ht="20.100000000000001" customHeight="1" x14ac:dyDescent="0.3">
      <c r="A36" s="79" t="s">
        <v>327</v>
      </c>
      <c r="B36" s="271">
        <f>+resumen!B26/100</f>
        <v>1.0778841265046031</v>
      </c>
      <c r="C36" s="272">
        <f>+resumen!C26/100</f>
        <v>0.94448121749678404</v>
      </c>
      <c r="D36" s="272">
        <f>+resumen!D26/100</f>
        <v>1.0615738384410625</v>
      </c>
      <c r="E36" s="272">
        <f>+resumen!E26/100</f>
        <v>0.86237182837344351</v>
      </c>
      <c r="F36" s="272">
        <f>+resumen!F26/100</f>
        <v>0.88996250994084003</v>
      </c>
      <c r="G36" s="273">
        <f>+resumen!G26/100</f>
        <v>0.9486718834438651</v>
      </c>
      <c r="H36" s="23"/>
      <c r="I36" s="23"/>
      <c r="J36" s="79" t="s">
        <v>706</v>
      </c>
      <c r="K36" s="40">
        <f>+resumen!HA10</f>
        <v>11</v>
      </c>
      <c r="L36" s="23"/>
      <c r="M36" s="23"/>
      <c r="N36" s="271">
        <f>+resumen!H26/100</f>
        <v>0.79715412646007322</v>
      </c>
      <c r="O36" s="272">
        <f>+resumen!I26/100</f>
        <v>0.76944550151649238</v>
      </c>
      <c r="P36" s="272">
        <f>+resumen!J26/100</f>
        <v>0.90864703557751325</v>
      </c>
      <c r="Q36" s="272">
        <f>+resumen!K26/100</f>
        <v>0.83419381880401877</v>
      </c>
      <c r="R36" s="272">
        <f>+resumen!L26/100</f>
        <v>0.68362643388032918</v>
      </c>
      <c r="S36" s="273">
        <f>+resumen!M26/100</f>
        <v>0.94345807196453579</v>
      </c>
      <c r="T36" s="271">
        <f>+resumen!N26/100</f>
        <v>0.89830897412894561</v>
      </c>
      <c r="U36" s="272">
        <f>+resumen!O26/100</f>
        <v>0.88697106606226683</v>
      </c>
      <c r="V36" s="272">
        <f>+resumen!P26/100</f>
        <v>0.8037920927332709</v>
      </c>
      <c r="W36" s="272">
        <f>+resumen!Q26/100</f>
        <v>0.84473375941535411</v>
      </c>
      <c r="X36" s="272">
        <f>+resumen!R26/100</f>
        <v>0.98753728256948403</v>
      </c>
      <c r="Y36" s="273">
        <f>+resumen!S26/100</f>
        <v>0.7915602717204816</v>
      </c>
      <c r="Z36" s="271">
        <f>+resumen!T26/100</f>
        <v>0.76146462877569476</v>
      </c>
      <c r="AA36" s="272">
        <f>+resumen!U26/100</f>
        <v>0.69832952913514401</v>
      </c>
      <c r="AB36" s="272">
        <f>+resumen!V26/100</f>
        <v>1.0273906988046406</v>
      </c>
      <c r="AC36" s="272">
        <f>+resumen!W26/100</f>
        <v>0.83354265511317582</v>
      </c>
      <c r="AD36" s="272">
        <f>+resumen!X26/100</f>
        <v>0.82445423022047304</v>
      </c>
      <c r="AE36" s="273">
        <f>+resumen!Y26/100</f>
        <v>0.77937403531296756</v>
      </c>
      <c r="AF36" s="271">
        <f>+resumen!Z26/100</f>
        <v>0.98319466800441002</v>
      </c>
      <c r="AG36" s="272">
        <f>+resumen!AA26/100</f>
        <v>0.92095602527769838</v>
      </c>
      <c r="AH36" s="272">
        <f>+resumen!AB26/100</f>
        <v>0.88024555029334961</v>
      </c>
      <c r="AI36" s="272">
        <f>+resumen!AC26/100</f>
        <v>0.47677850688412593</v>
      </c>
      <c r="AJ36" s="272">
        <f>+resumen!AD26/100</f>
        <v>0</v>
      </c>
      <c r="AK36" s="273">
        <f>+resumen!AE26/100</f>
        <v>0</v>
      </c>
      <c r="AL36" s="271">
        <f>+resumen!AF26/100</f>
        <v>0</v>
      </c>
      <c r="AM36" s="272">
        <f>+resumen!AG26/100</f>
        <v>0</v>
      </c>
      <c r="AN36" s="272">
        <f>+resumen!AH26/100</f>
        <v>0</v>
      </c>
      <c r="AO36" s="272">
        <f>+resumen!AI26/100</f>
        <v>0</v>
      </c>
      <c r="AP36" s="272">
        <f>+resumen!AJ26/100</f>
        <v>0</v>
      </c>
      <c r="AQ36" s="273">
        <f>+resumen!AK26/100</f>
        <v>0</v>
      </c>
      <c r="AR36" s="271">
        <f>+resumen!AL26/100</f>
        <v>0</v>
      </c>
      <c r="AS36" s="272">
        <f>+resumen!AM26/100</f>
        <v>0</v>
      </c>
      <c r="AT36" s="272">
        <f>+resumen!AN26/100</f>
        <v>0</v>
      </c>
      <c r="AU36" s="272">
        <f>+resumen!AO26/100</f>
        <v>0</v>
      </c>
      <c r="AV36" s="272">
        <f>+resumen!AP26/100</f>
        <v>0</v>
      </c>
      <c r="AW36" s="273">
        <f>+resumen!AQ26/100</f>
        <v>0</v>
      </c>
      <c r="AX36" s="271">
        <f>+resumen!AR26/100</f>
        <v>0</v>
      </c>
      <c r="AY36" s="272">
        <f>+resumen!AS26/100</f>
        <v>0</v>
      </c>
      <c r="AZ36" s="272">
        <f>+resumen!AT26/100</f>
        <v>0</v>
      </c>
      <c r="BA36" s="272">
        <f>+resumen!AU26/100</f>
        <v>0</v>
      </c>
      <c r="BB36" s="272">
        <f>+resumen!AV26/100</f>
        <v>0</v>
      </c>
      <c r="BC36" s="273">
        <f>+resumen!AW26/100</f>
        <v>0</v>
      </c>
      <c r="BD36" s="271">
        <f>+resumen!AX26/100</f>
        <v>0</v>
      </c>
      <c r="BE36" s="272">
        <f>+resumen!AY26/100</f>
        <v>0</v>
      </c>
      <c r="BF36" s="272">
        <f>+resumen!AZ26/100</f>
        <v>0</v>
      </c>
      <c r="BG36" s="272">
        <f>+resumen!BA26/100</f>
        <v>0</v>
      </c>
      <c r="BH36" s="272">
        <f>+resumen!BB26/100</f>
        <v>0</v>
      </c>
      <c r="BI36" s="273">
        <f>+resumen!BC26/100</f>
        <v>0</v>
      </c>
      <c r="BJ36" s="271">
        <f>+resumen!BD26/100</f>
        <v>0</v>
      </c>
      <c r="BK36" s="272">
        <f>+resumen!BE26/100</f>
        <v>0</v>
      </c>
      <c r="BL36" s="272">
        <f>+resumen!BF26/100</f>
        <v>0</v>
      </c>
      <c r="BM36" s="272">
        <f>+resumen!BG26/100</f>
        <v>0</v>
      </c>
      <c r="BN36" s="272">
        <f>+resumen!BH26/100</f>
        <v>0</v>
      </c>
      <c r="BO36" s="273">
        <f>+resumen!BI26/100</f>
        <v>0</v>
      </c>
      <c r="BP36" s="271">
        <f>+resumen!BJ26/100</f>
        <v>0</v>
      </c>
      <c r="BQ36" s="272">
        <f>+resumen!BK26/100</f>
        <v>0</v>
      </c>
      <c r="BR36" s="272">
        <f>+resumen!BL26/100</f>
        <v>0</v>
      </c>
      <c r="BS36" s="272">
        <f>+resumen!BM26/100</f>
        <v>0</v>
      </c>
      <c r="BT36" s="272">
        <f>+resumen!BN26/100</f>
        <v>0</v>
      </c>
      <c r="BU36" s="273">
        <f>+resumen!BO26/100</f>
        <v>0</v>
      </c>
      <c r="BV36" s="271">
        <f>+resumen!BP26/100</f>
        <v>0</v>
      </c>
      <c r="BW36" s="272">
        <f>+resumen!BQ26/100</f>
        <v>0</v>
      </c>
      <c r="BX36" s="272">
        <f>+resumen!BR26/100</f>
        <v>0</v>
      </c>
      <c r="BY36" s="272">
        <f>+resumen!BS26/100</f>
        <v>0</v>
      </c>
      <c r="BZ36" s="272">
        <f>+resumen!BT26/100</f>
        <v>0</v>
      </c>
      <c r="CA36" s="273">
        <f>+resumen!BU26/100</f>
        <v>0</v>
      </c>
      <c r="CB36" s="271">
        <f>+resumen!BV26/100</f>
        <v>0</v>
      </c>
      <c r="CC36" s="272">
        <f>+resumen!BW26/100</f>
        <v>0</v>
      </c>
      <c r="CD36" s="272">
        <f>+resumen!BX26/100</f>
        <v>0</v>
      </c>
      <c r="CE36" s="272">
        <f>+resumen!BY26/100</f>
        <v>0</v>
      </c>
      <c r="CF36" s="272">
        <f>+resumen!BZ26/100</f>
        <v>0</v>
      </c>
      <c r="CG36" s="273">
        <f>+resumen!CA26/100</f>
        <v>0</v>
      </c>
      <c r="CH36" s="271">
        <f>+resumen!CB26/100</f>
        <v>0</v>
      </c>
      <c r="CI36" s="272">
        <f>+resumen!CC26/100</f>
        <v>0</v>
      </c>
      <c r="CJ36" s="272">
        <f>+resumen!CD26/100</f>
        <v>0</v>
      </c>
      <c r="CK36" s="272">
        <f>+resumen!CE26/100</f>
        <v>0</v>
      </c>
      <c r="CL36" s="272">
        <f>+resumen!CF26/100</f>
        <v>0</v>
      </c>
      <c r="CM36" s="273">
        <f>+resumen!CG26/100</f>
        <v>0</v>
      </c>
      <c r="CN36" s="271">
        <f>+resumen!CH26/100</f>
        <v>0</v>
      </c>
      <c r="CO36" s="272">
        <f>+resumen!CI26/100</f>
        <v>0</v>
      </c>
      <c r="CP36" s="272">
        <f>+resumen!CJ26/100</f>
        <v>0</v>
      </c>
      <c r="CQ36" s="272">
        <f>+resumen!CK26/100</f>
        <v>0</v>
      </c>
      <c r="CR36" s="272">
        <f>+resumen!CL26/100</f>
        <v>0</v>
      </c>
      <c r="CS36" s="273">
        <f>+resumen!CM26/100</f>
        <v>0</v>
      </c>
      <c r="CT36" s="271">
        <f>+resumen!CN26/100</f>
        <v>0</v>
      </c>
      <c r="CU36" s="272">
        <f>+resumen!CO26/100</f>
        <v>0</v>
      </c>
      <c r="CV36" s="272">
        <f>+resumen!CP26/100</f>
        <v>0</v>
      </c>
      <c r="CW36" s="272">
        <f>+resumen!CQ26/100</f>
        <v>0</v>
      </c>
      <c r="CX36" s="272">
        <f>+resumen!CR26/100</f>
        <v>0</v>
      </c>
      <c r="CY36" s="273">
        <f>+resumen!CS26/100</f>
        <v>0</v>
      </c>
      <c r="CZ36" s="271">
        <f>+resumen!CT26/100</f>
        <v>0</v>
      </c>
      <c r="DA36" s="272">
        <f>+resumen!CU26/100</f>
        <v>0</v>
      </c>
      <c r="DB36" s="272">
        <f>+resumen!CV26/100</f>
        <v>0</v>
      </c>
      <c r="DC36" s="272">
        <f>+resumen!CW26/100</f>
        <v>0</v>
      </c>
      <c r="DD36" s="272">
        <f>+resumen!CX26/100</f>
        <v>0</v>
      </c>
      <c r="DE36" s="273">
        <f>+resumen!CY26/100</f>
        <v>0</v>
      </c>
      <c r="DF36" s="271">
        <f>+resumen!CZ26/100</f>
        <v>0</v>
      </c>
      <c r="DG36" s="272">
        <f>+resumen!DA26/100</f>
        <v>0</v>
      </c>
      <c r="DH36" s="272">
        <f>+resumen!DB26/100</f>
        <v>0</v>
      </c>
      <c r="DI36" s="272">
        <f>+resumen!DC26/100</f>
        <v>0</v>
      </c>
      <c r="DJ36" s="272">
        <f>+resumen!DD26/100</f>
        <v>0</v>
      </c>
      <c r="DK36" s="273">
        <f>+resumen!DE26/100</f>
        <v>0</v>
      </c>
      <c r="DL36" s="271">
        <f>+resumen!DF26/100</f>
        <v>0</v>
      </c>
      <c r="DM36" s="272">
        <f>+resumen!DG26/100</f>
        <v>0</v>
      </c>
      <c r="DN36" s="272">
        <f>+resumen!DH26/100</f>
        <v>0</v>
      </c>
      <c r="DO36" s="272">
        <f>+resumen!DI26/100</f>
        <v>0</v>
      </c>
      <c r="DP36" s="272">
        <f>+resumen!DJ26/100</f>
        <v>0</v>
      </c>
      <c r="DQ36" s="273">
        <f>+resumen!DK26/100</f>
        <v>0</v>
      </c>
      <c r="DR36" s="271">
        <f>+resumen!DL26/100</f>
        <v>0</v>
      </c>
      <c r="DS36" s="272">
        <f>+resumen!DM26/100</f>
        <v>0</v>
      </c>
      <c r="DT36" s="272">
        <f>+resumen!DN26/100</f>
        <v>0</v>
      </c>
      <c r="DU36" s="272">
        <f>+resumen!DO26/100</f>
        <v>0</v>
      </c>
      <c r="DV36" s="272">
        <f>+resumen!DP26/100</f>
        <v>0</v>
      </c>
      <c r="DW36" s="273">
        <f>+resumen!DQ26/100</f>
        <v>0</v>
      </c>
      <c r="DX36" s="271">
        <f>+resumen!DR26/100</f>
        <v>0</v>
      </c>
      <c r="DY36" s="272">
        <f>+resumen!DS26/100</f>
        <v>0</v>
      </c>
      <c r="DZ36" s="272">
        <f>+resumen!DT26/100</f>
        <v>0</v>
      </c>
      <c r="EA36" s="272">
        <f>+resumen!DU26/100</f>
        <v>0</v>
      </c>
      <c r="EB36" s="272">
        <f>+resumen!DV26/100</f>
        <v>0</v>
      </c>
      <c r="EC36" s="273">
        <f>+resumen!DW26/100</f>
        <v>0</v>
      </c>
      <c r="ED36" s="271">
        <f>+resumen!DX26/100</f>
        <v>0</v>
      </c>
      <c r="EE36" s="272">
        <f>+resumen!DY26/100</f>
        <v>0</v>
      </c>
      <c r="EF36" s="272">
        <f>+resumen!DZ26/100</f>
        <v>0</v>
      </c>
      <c r="EG36" s="272">
        <f>+resumen!EA26/100</f>
        <v>0</v>
      </c>
      <c r="EH36" s="272">
        <f>+resumen!EB26/100</f>
        <v>0</v>
      </c>
      <c r="EI36" s="273">
        <f>+resumen!EC26/100</f>
        <v>0</v>
      </c>
      <c r="EJ36" s="271">
        <f>+resumen!ED26/100</f>
        <v>0</v>
      </c>
      <c r="EK36" s="272">
        <f>+resumen!EE26/100</f>
        <v>0</v>
      </c>
      <c r="EL36" s="272">
        <f>+resumen!EF26/100</f>
        <v>0</v>
      </c>
      <c r="EM36" s="272">
        <f>+resumen!EG26/100</f>
        <v>0</v>
      </c>
      <c r="EN36" s="272">
        <f>+resumen!EH26/100</f>
        <v>0</v>
      </c>
      <c r="EO36" s="273">
        <f>+resumen!EI26/100</f>
        <v>0</v>
      </c>
      <c r="EP36" s="271">
        <f>+resumen!EJ26/100</f>
        <v>0</v>
      </c>
      <c r="EQ36" s="272">
        <f>+resumen!EK26/100</f>
        <v>0</v>
      </c>
      <c r="ER36" s="272">
        <f>+resumen!EL26/100</f>
        <v>0</v>
      </c>
      <c r="ES36" s="272">
        <f>+resumen!EM26/100</f>
        <v>0</v>
      </c>
      <c r="ET36" s="272">
        <f>+resumen!EN26/100</f>
        <v>0</v>
      </c>
      <c r="EU36" s="273">
        <f>+resumen!EO26/100</f>
        <v>0</v>
      </c>
      <c r="EV36" s="271">
        <f>+resumen!EP26/100</f>
        <v>0</v>
      </c>
      <c r="EW36" s="272">
        <f>+resumen!EQ26/100</f>
        <v>0</v>
      </c>
      <c r="EX36" s="272">
        <f>+resumen!ER26/100</f>
        <v>0</v>
      </c>
      <c r="EY36" s="272">
        <f>+resumen!ES26/100</f>
        <v>0</v>
      </c>
      <c r="EZ36" s="272">
        <f>+resumen!ET26/100</f>
        <v>0</v>
      </c>
      <c r="FA36" s="273">
        <f>+resumen!EU26/100</f>
        <v>0</v>
      </c>
      <c r="FB36" s="271">
        <f>+resumen!EV26/100</f>
        <v>0</v>
      </c>
      <c r="FC36" s="272">
        <f>+resumen!EW26/100</f>
        <v>0</v>
      </c>
      <c r="FD36" s="272">
        <f>+resumen!EX26/100</f>
        <v>0</v>
      </c>
      <c r="FE36" s="272">
        <f>+resumen!EY26/100</f>
        <v>0</v>
      </c>
      <c r="FF36" s="272">
        <f>+resumen!EZ26/100</f>
        <v>0</v>
      </c>
      <c r="FG36" s="273">
        <f>+resumen!FA26/100</f>
        <v>0</v>
      </c>
      <c r="FH36" s="271">
        <f>+resumen!FB26/100</f>
        <v>0</v>
      </c>
      <c r="FI36" s="272">
        <f>+resumen!FC26/100</f>
        <v>0</v>
      </c>
      <c r="FJ36" s="272">
        <f>+resumen!FD26/100</f>
        <v>0</v>
      </c>
      <c r="FK36" s="272">
        <f>+resumen!FE26/100</f>
        <v>0</v>
      </c>
      <c r="FL36" s="272">
        <f>+resumen!FF26/100</f>
        <v>0</v>
      </c>
      <c r="FM36" s="273">
        <f>+resumen!FG26/100</f>
        <v>0</v>
      </c>
      <c r="FN36" s="271">
        <f>+resumen!FH26/100</f>
        <v>0</v>
      </c>
      <c r="FO36" s="272">
        <f>+resumen!FI26/100</f>
        <v>0</v>
      </c>
      <c r="FP36" s="272">
        <f>+resumen!FJ26/100</f>
        <v>0</v>
      </c>
      <c r="FQ36" s="272">
        <f>+resumen!FK26/100</f>
        <v>0</v>
      </c>
      <c r="FR36" s="272">
        <f>+resumen!FL26/100</f>
        <v>0</v>
      </c>
      <c r="FS36" s="273">
        <f>+resumen!FM26/100</f>
        <v>0</v>
      </c>
      <c r="FT36" s="271">
        <f>+resumen!FN26/100</f>
        <v>0</v>
      </c>
      <c r="FU36" s="272">
        <f>+resumen!FO26/100</f>
        <v>0</v>
      </c>
      <c r="FV36" s="272">
        <f>+resumen!FP26/100</f>
        <v>0</v>
      </c>
      <c r="FW36" s="272">
        <f>+resumen!FQ26/100</f>
        <v>0</v>
      </c>
      <c r="FX36" s="272">
        <f>+resumen!FR26/100</f>
        <v>0</v>
      </c>
      <c r="FY36" s="273">
        <f>+resumen!FS26/100</f>
        <v>0</v>
      </c>
      <c r="FZ36" s="271">
        <f>+resumen!FT26/100</f>
        <v>0</v>
      </c>
      <c r="GA36" s="272">
        <f>+resumen!FU26/100</f>
        <v>0</v>
      </c>
      <c r="GB36" s="272">
        <f>+resumen!FV26/100</f>
        <v>0</v>
      </c>
      <c r="GC36" s="272">
        <f>+resumen!FW26/100</f>
        <v>0</v>
      </c>
      <c r="GD36" s="272">
        <f>+resumen!FX26/100</f>
        <v>0</v>
      </c>
      <c r="GE36" s="273">
        <f>+resumen!FY26/100</f>
        <v>0</v>
      </c>
      <c r="GF36" s="271">
        <f>+resumen!FZ26/100</f>
        <v>0</v>
      </c>
      <c r="GG36" s="272">
        <f>+resumen!GA26/100</f>
        <v>0</v>
      </c>
      <c r="GH36" s="272">
        <f>+resumen!GB26/100</f>
        <v>0</v>
      </c>
      <c r="GI36" s="272">
        <f>+resumen!GC26/100</f>
        <v>0</v>
      </c>
      <c r="GJ36" s="272">
        <f>+resumen!GD26/100</f>
        <v>0</v>
      </c>
      <c r="GK36" s="273">
        <f>+resumen!GE26/100</f>
        <v>0</v>
      </c>
      <c r="GL36" s="271">
        <f>+resumen!GF26/100</f>
        <v>0</v>
      </c>
      <c r="GM36" s="272">
        <f>+resumen!GG26/100</f>
        <v>0</v>
      </c>
      <c r="GN36" s="272">
        <f>+resumen!GH26/100</f>
        <v>0</v>
      </c>
      <c r="GO36" s="272">
        <f>+resumen!GI26/100</f>
        <v>0</v>
      </c>
      <c r="GP36" s="272">
        <f>+resumen!GJ26/100</f>
        <v>0</v>
      </c>
      <c r="GQ36" s="273">
        <f>+resumen!GK26/100</f>
        <v>0</v>
      </c>
      <c r="GR36" s="271">
        <f>+resumen!GL26/100</f>
        <v>0</v>
      </c>
      <c r="GS36" s="272">
        <f>+resumen!GM26/100</f>
        <v>0</v>
      </c>
      <c r="GT36" s="272">
        <f>+resumen!GN26/100</f>
        <v>0</v>
      </c>
      <c r="GU36" s="272">
        <f>+resumen!GO26/100</f>
        <v>0</v>
      </c>
      <c r="GV36" s="272">
        <f>+resumen!GP26/100</f>
        <v>0</v>
      </c>
      <c r="GW36" s="274">
        <f>+resumen!GQ26/100</f>
        <v>0</v>
      </c>
      <c r="GX36" s="271">
        <f>+resumen!GR26/100</f>
        <v>0</v>
      </c>
      <c r="GY36" s="272">
        <f>+resumen!GS26/100</f>
        <v>0</v>
      </c>
      <c r="GZ36" s="272">
        <f>+resumen!GT26/100</f>
        <v>0</v>
      </c>
      <c r="HA36" s="272">
        <f>+resumen!GU26/100</f>
        <v>0</v>
      </c>
      <c r="HB36" s="272">
        <f>+resumen!GV26/100</f>
        <v>0</v>
      </c>
      <c r="HC36" s="273">
        <f>+resumen!GW26/100</f>
        <v>0</v>
      </c>
      <c r="HD36" s="23"/>
      <c r="HE36" s="23"/>
      <c r="HF36" s="23"/>
      <c r="HG36" s="23"/>
      <c r="HH36" s="23"/>
      <c r="HI36" s="23"/>
      <c r="HJ36" s="23"/>
      <c r="HK36" s="23"/>
      <c r="HL36" s="23"/>
      <c r="HM36" s="23"/>
      <c r="HN36" s="23"/>
      <c r="HO36" s="23"/>
      <c r="HP36" s="23"/>
      <c r="HQ36" s="23"/>
      <c r="HR36" s="23"/>
      <c r="HS36" s="23"/>
      <c r="HT36" s="23"/>
      <c r="HU36" s="23"/>
      <c r="HV36" s="23"/>
    </row>
    <row r="37" spans="1:230" ht="20.100000000000001" customHeight="1" x14ac:dyDescent="0.3">
      <c r="A37" s="79" t="s">
        <v>329</v>
      </c>
      <c r="B37" s="267">
        <f>+resumen!B27</f>
        <v>2.9820414120000001</v>
      </c>
      <c r="C37" s="268">
        <f>+resumen!C27</f>
        <v>2.5887162559999997</v>
      </c>
      <c r="D37" s="268">
        <f>+resumen!D27</f>
        <v>1.582562212</v>
      </c>
      <c r="E37" s="268">
        <f>+resumen!E27</f>
        <v>2.1057113279999999</v>
      </c>
      <c r="F37" s="268">
        <f>+resumen!F27</f>
        <v>2.0955577344000003</v>
      </c>
      <c r="G37" s="269">
        <f>+resumen!G27</f>
        <v>1.668884</v>
      </c>
      <c r="H37" s="23"/>
      <c r="I37" s="23"/>
      <c r="J37" s="79" t="s">
        <v>707</v>
      </c>
      <c r="K37" s="40">
        <f>+resumen!GZ10</f>
        <v>16</v>
      </c>
      <c r="L37" s="23"/>
      <c r="M37" s="23"/>
      <c r="N37" s="267">
        <f>+resumen!H27</f>
        <v>1.0127883499999999</v>
      </c>
      <c r="O37" s="268">
        <f>+resumen!I27</f>
        <v>2.5622575679999993</v>
      </c>
      <c r="P37" s="268">
        <f>+resumen!J27</f>
        <v>2.97858022</v>
      </c>
      <c r="Q37" s="268">
        <f>+resumen!K27</f>
        <v>2.9167457279999995</v>
      </c>
      <c r="R37" s="268">
        <f>+resumen!L27</f>
        <v>1.1466723839999999</v>
      </c>
      <c r="S37" s="269">
        <f>+resumen!M27</f>
        <v>1.7006126591999999</v>
      </c>
      <c r="T37" s="267">
        <f>+resumen!N27</f>
        <v>1.8887276928000003</v>
      </c>
      <c r="U37" s="268">
        <f>+resumen!O27</f>
        <v>3.2094880896000006</v>
      </c>
      <c r="V37" s="268">
        <f>+resumen!P27</f>
        <v>3.2145288700000001</v>
      </c>
      <c r="W37" s="268">
        <f>+resumen!Q27</f>
        <v>1.9340146176000002</v>
      </c>
      <c r="X37" s="268">
        <f>+resumen!R27</f>
        <v>2.4184475280000002</v>
      </c>
      <c r="Y37" s="269">
        <f>+resumen!S27</f>
        <v>1.6955342975999999</v>
      </c>
      <c r="Z37" s="267">
        <f>+resumen!T27</f>
        <v>0.127915008</v>
      </c>
      <c r="AA37" s="268">
        <f>+resumen!U27</f>
        <v>0.1174957056</v>
      </c>
      <c r="AB37" s="268">
        <f>+resumen!V27</f>
        <v>0.17205527039999996</v>
      </c>
      <c r="AC37" s="268">
        <f>+resumen!W27</f>
        <v>0.1395124224</v>
      </c>
      <c r="AD37" s="268">
        <f>+resumen!X27</f>
        <v>1.729313664</v>
      </c>
      <c r="AE37" s="269">
        <f>+resumen!Y27</f>
        <v>1.1721475583999998</v>
      </c>
      <c r="AF37" s="267">
        <f>+resumen!Z27</f>
        <v>2.8525547400000004</v>
      </c>
      <c r="AG37" s="268">
        <f>+resumen!AA27</f>
        <v>1.9523702016000002</v>
      </c>
      <c r="AH37" s="268">
        <f>+resumen!AB27</f>
        <v>0.14770329600000001</v>
      </c>
      <c r="AI37" s="268">
        <f>+resumen!AC27</f>
        <v>5.3169791999999994E-2</v>
      </c>
      <c r="AJ37" s="268">
        <f>+resumen!AD27</f>
        <v>0</v>
      </c>
      <c r="AK37" s="269">
        <f>+resumen!AE27</f>
        <v>0</v>
      </c>
      <c r="AL37" s="267">
        <f>+resumen!AF27</f>
        <v>0</v>
      </c>
      <c r="AM37" s="268">
        <f>+resumen!AG27</f>
        <v>0</v>
      </c>
      <c r="AN37" s="268">
        <f>+resumen!AH27</f>
        <v>0</v>
      </c>
      <c r="AO37" s="268">
        <f>+resumen!AI27</f>
        <v>0</v>
      </c>
      <c r="AP37" s="268">
        <f>+resumen!AJ27</f>
        <v>0</v>
      </c>
      <c r="AQ37" s="269">
        <f>+resumen!AK27</f>
        <v>0</v>
      </c>
      <c r="AR37" s="267">
        <f>+resumen!AL27</f>
        <v>0</v>
      </c>
      <c r="AS37" s="268">
        <f>+resumen!AM27</f>
        <v>0</v>
      </c>
      <c r="AT37" s="268">
        <f>+resumen!AN27</f>
        <v>0</v>
      </c>
      <c r="AU37" s="268">
        <f>+resumen!AO27</f>
        <v>0</v>
      </c>
      <c r="AV37" s="268">
        <f>+resumen!AP27</f>
        <v>0</v>
      </c>
      <c r="AW37" s="269">
        <f>+resumen!AQ27</f>
        <v>0</v>
      </c>
      <c r="AX37" s="267">
        <f>+resumen!AR27</f>
        <v>0</v>
      </c>
      <c r="AY37" s="268">
        <f>+resumen!AS27</f>
        <v>0</v>
      </c>
      <c r="AZ37" s="268">
        <f>+resumen!AT27</f>
        <v>0</v>
      </c>
      <c r="BA37" s="268">
        <f>+resumen!AU27</f>
        <v>0</v>
      </c>
      <c r="BB37" s="268">
        <f>+resumen!AV27</f>
        <v>0</v>
      </c>
      <c r="BC37" s="269">
        <f>+resumen!AW27</f>
        <v>0</v>
      </c>
      <c r="BD37" s="267">
        <f>+resumen!AX27</f>
        <v>0</v>
      </c>
      <c r="BE37" s="268">
        <f>+resumen!AY27</f>
        <v>0</v>
      </c>
      <c r="BF37" s="268">
        <f>+resumen!AZ27</f>
        <v>0</v>
      </c>
      <c r="BG37" s="268">
        <f>+resumen!BA27</f>
        <v>0</v>
      </c>
      <c r="BH37" s="268">
        <f>+resumen!BB27</f>
        <v>0</v>
      </c>
      <c r="BI37" s="269">
        <f>+resumen!BC27</f>
        <v>0</v>
      </c>
      <c r="BJ37" s="267">
        <f>+resumen!BD27</f>
        <v>0</v>
      </c>
      <c r="BK37" s="268">
        <f>+resumen!BE27</f>
        <v>0</v>
      </c>
      <c r="BL37" s="268">
        <f>+resumen!BF27</f>
        <v>0</v>
      </c>
      <c r="BM37" s="268">
        <f>+resumen!BG27</f>
        <v>0</v>
      </c>
      <c r="BN37" s="268">
        <f>+resumen!BH27</f>
        <v>0</v>
      </c>
      <c r="BO37" s="269">
        <f>+resumen!BI27</f>
        <v>0</v>
      </c>
      <c r="BP37" s="267">
        <f>+resumen!BJ27</f>
        <v>0</v>
      </c>
      <c r="BQ37" s="268">
        <f>+resumen!BK27</f>
        <v>0</v>
      </c>
      <c r="BR37" s="268">
        <f>+resumen!BL27</f>
        <v>0</v>
      </c>
      <c r="BS37" s="268">
        <f>+resumen!BM27</f>
        <v>0</v>
      </c>
      <c r="BT37" s="268">
        <f>+resumen!BN27</f>
        <v>0</v>
      </c>
      <c r="BU37" s="269">
        <f>+resumen!BO27</f>
        <v>0</v>
      </c>
      <c r="BV37" s="267">
        <f>+resumen!BP27</f>
        <v>0</v>
      </c>
      <c r="BW37" s="268">
        <f>+resumen!BQ27</f>
        <v>0</v>
      </c>
      <c r="BX37" s="268">
        <f>+resumen!BR27</f>
        <v>0</v>
      </c>
      <c r="BY37" s="268">
        <f>+resumen!BS27</f>
        <v>0</v>
      </c>
      <c r="BZ37" s="268">
        <f>+resumen!BT27</f>
        <v>0</v>
      </c>
      <c r="CA37" s="269">
        <f>+resumen!BU27</f>
        <v>0</v>
      </c>
      <c r="CB37" s="267">
        <f>+resumen!BV27</f>
        <v>0</v>
      </c>
      <c r="CC37" s="268">
        <f>+resumen!BW27</f>
        <v>0</v>
      </c>
      <c r="CD37" s="268">
        <f>+resumen!BX27</f>
        <v>0</v>
      </c>
      <c r="CE37" s="268">
        <f>+resumen!BY27</f>
        <v>0</v>
      </c>
      <c r="CF37" s="268">
        <f>+resumen!BZ27</f>
        <v>0</v>
      </c>
      <c r="CG37" s="269">
        <f>+resumen!CA27</f>
        <v>0</v>
      </c>
      <c r="CH37" s="267">
        <f>+resumen!CB27</f>
        <v>0</v>
      </c>
      <c r="CI37" s="268">
        <f>+resumen!CC27</f>
        <v>0</v>
      </c>
      <c r="CJ37" s="268">
        <f>+resumen!CD27</f>
        <v>0</v>
      </c>
      <c r="CK37" s="268">
        <f>+resumen!CE27</f>
        <v>0</v>
      </c>
      <c r="CL37" s="268">
        <f>+resumen!CF27</f>
        <v>0</v>
      </c>
      <c r="CM37" s="269">
        <f>+resumen!CG27</f>
        <v>0</v>
      </c>
      <c r="CN37" s="267">
        <f>+resumen!CH27</f>
        <v>0</v>
      </c>
      <c r="CO37" s="268">
        <f>+resumen!CI27</f>
        <v>0</v>
      </c>
      <c r="CP37" s="268">
        <f>+resumen!CJ27</f>
        <v>0</v>
      </c>
      <c r="CQ37" s="268">
        <f>+resumen!CK27</f>
        <v>0</v>
      </c>
      <c r="CR37" s="268">
        <f>+resumen!CL27</f>
        <v>0</v>
      </c>
      <c r="CS37" s="269">
        <f>+resumen!CM27</f>
        <v>0</v>
      </c>
      <c r="CT37" s="267">
        <f>+resumen!CN27</f>
        <v>0</v>
      </c>
      <c r="CU37" s="268">
        <f>+resumen!CO27</f>
        <v>0</v>
      </c>
      <c r="CV37" s="268">
        <f>+resumen!CP27</f>
        <v>0</v>
      </c>
      <c r="CW37" s="268">
        <f>+resumen!CQ27</f>
        <v>0</v>
      </c>
      <c r="CX37" s="268">
        <f>+resumen!CR27</f>
        <v>0</v>
      </c>
      <c r="CY37" s="269">
        <f>+resumen!CS27</f>
        <v>0</v>
      </c>
      <c r="CZ37" s="267">
        <f>+resumen!CT27</f>
        <v>0</v>
      </c>
      <c r="DA37" s="268">
        <f>+resumen!CU27</f>
        <v>0</v>
      </c>
      <c r="DB37" s="268">
        <f>+resumen!CV27</f>
        <v>0</v>
      </c>
      <c r="DC37" s="268">
        <f>+resumen!CW27</f>
        <v>0</v>
      </c>
      <c r="DD37" s="268">
        <f>+resumen!CX27</f>
        <v>0</v>
      </c>
      <c r="DE37" s="269">
        <f>+resumen!CY27</f>
        <v>0</v>
      </c>
      <c r="DF37" s="267">
        <f>+resumen!CZ27</f>
        <v>0</v>
      </c>
      <c r="DG37" s="268">
        <f>+resumen!DA27</f>
        <v>0</v>
      </c>
      <c r="DH37" s="268">
        <f>+resumen!DB27</f>
        <v>0</v>
      </c>
      <c r="DI37" s="268">
        <f>+resumen!DC27</f>
        <v>0</v>
      </c>
      <c r="DJ37" s="268">
        <f>+resumen!DD27</f>
        <v>0</v>
      </c>
      <c r="DK37" s="269">
        <f>+resumen!DE27</f>
        <v>0</v>
      </c>
      <c r="DL37" s="267">
        <f>+resumen!DF27</f>
        <v>0</v>
      </c>
      <c r="DM37" s="268">
        <f>+resumen!DG27</f>
        <v>0</v>
      </c>
      <c r="DN37" s="268">
        <f>+resumen!DH27</f>
        <v>0</v>
      </c>
      <c r="DO37" s="268">
        <f>+resumen!DI27</f>
        <v>0</v>
      </c>
      <c r="DP37" s="268">
        <f>+resumen!DJ27</f>
        <v>0</v>
      </c>
      <c r="DQ37" s="269">
        <f>+resumen!DK27</f>
        <v>0</v>
      </c>
      <c r="DR37" s="267">
        <f>+resumen!DL27</f>
        <v>0</v>
      </c>
      <c r="DS37" s="268">
        <f>+resumen!DM27</f>
        <v>0</v>
      </c>
      <c r="DT37" s="268">
        <f>+resumen!DN27</f>
        <v>0</v>
      </c>
      <c r="DU37" s="268">
        <f>+resumen!DO27</f>
        <v>0</v>
      </c>
      <c r="DV37" s="268">
        <f>+resumen!DP27</f>
        <v>0</v>
      </c>
      <c r="DW37" s="269">
        <f>+resumen!DQ27</f>
        <v>0</v>
      </c>
      <c r="DX37" s="267">
        <f>+resumen!DR27</f>
        <v>0</v>
      </c>
      <c r="DY37" s="268">
        <f>+resumen!DS27</f>
        <v>0</v>
      </c>
      <c r="DZ37" s="268">
        <f>+resumen!DT27</f>
        <v>0</v>
      </c>
      <c r="EA37" s="268">
        <f>+resumen!DU27</f>
        <v>0</v>
      </c>
      <c r="EB37" s="268">
        <f>+resumen!DV27</f>
        <v>0</v>
      </c>
      <c r="EC37" s="269">
        <f>+resumen!DW27</f>
        <v>0</v>
      </c>
      <c r="ED37" s="267">
        <f>+resumen!DX27</f>
        <v>0</v>
      </c>
      <c r="EE37" s="268">
        <f>+resumen!DY27</f>
        <v>0</v>
      </c>
      <c r="EF37" s="268">
        <f>+resumen!DZ27</f>
        <v>0</v>
      </c>
      <c r="EG37" s="268">
        <f>+resumen!EA27</f>
        <v>0</v>
      </c>
      <c r="EH37" s="268">
        <f>+resumen!EB27</f>
        <v>0</v>
      </c>
      <c r="EI37" s="269">
        <f>+resumen!EC27</f>
        <v>0</v>
      </c>
      <c r="EJ37" s="267">
        <f>+resumen!ED27</f>
        <v>0</v>
      </c>
      <c r="EK37" s="268">
        <f>+resumen!EE27</f>
        <v>0</v>
      </c>
      <c r="EL37" s="268">
        <f>+resumen!EF27</f>
        <v>0</v>
      </c>
      <c r="EM37" s="268">
        <f>+resumen!EG27</f>
        <v>0</v>
      </c>
      <c r="EN37" s="268">
        <f>+resumen!EH27</f>
        <v>0</v>
      </c>
      <c r="EO37" s="269">
        <f>+resumen!EI27</f>
        <v>0</v>
      </c>
      <c r="EP37" s="267">
        <f>+resumen!EJ27</f>
        <v>0</v>
      </c>
      <c r="EQ37" s="268">
        <f>+resumen!EK27</f>
        <v>0</v>
      </c>
      <c r="ER37" s="268">
        <f>+resumen!EL27</f>
        <v>0</v>
      </c>
      <c r="ES37" s="268">
        <f>+resumen!EM27</f>
        <v>0</v>
      </c>
      <c r="ET37" s="268">
        <f>+resumen!EN27</f>
        <v>0</v>
      </c>
      <c r="EU37" s="269">
        <f>+resumen!EO27</f>
        <v>0</v>
      </c>
      <c r="EV37" s="267">
        <f>+resumen!EP27</f>
        <v>0</v>
      </c>
      <c r="EW37" s="268">
        <f>+resumen!EQ27</f>
        <v>0</v>
      </c>
      <c r="EX37" s="268">
        <f>+resumen!ER27</f>
        <v>0</v>
      </c>
      <c r="EY37" s="268">
        <f>+resumen!ES27</f>
        <v>0</v>
      </c>
      <c r="EZ37" s="268">
        <f>+resumen!ET27</f>
        <v>0</v>
      </c>
      <c r="FA37" s="269">
        <f>+resumen!EU27</f>
        <v>0</v>
      </c>
      <c r="FB37" s="267">
        <f>+resumen!EV27</f>
        <v>0</v>
      </c>
      <c r="FC37" s="268">
        <f>+resumen!EW27</f>
        <v>0</v>
      </c>
      <c r="FD37" s="268">
        <f>+resumen!EX27</f>
        <v>0</v>
      </c>
      <c r="FE37" s="268">
        <f>+resumen!EY27</f>
        <v>0</v>
      </c>
      <c r="FF37" s="268">
        <f>+resumen!EZ27</f>
        <v>0</v>
      </c>
      <c r="FG37" s="269">
        <f>+resumen!FA27</f>
        <v>0</v>
      </c>
      <c r="FH37" s="267">
        <f>+resumen!FB27</f>
        <v>0</v>
      </c>
      <c r="FI37" s="268">
        <f>+resumen!FC27</f>
        <v>0</v>
      </c>
      <c r="FJ37" s="268">
        <f>+resumen!FD27</f>
        <v>0</v>
      </c>
      <c r="FK37" s="268">
        <f>+resumen!FE27</f>
        <v>0</v>
      </c>
      <c r="FL37" s="268">
        <f>+resumen!FF27</f>
        <v>0</v>
      </c>
      <c r="FM37" s="269">
        <f>+resumen!FG27</f>
        <v>0</v>
      </c>
      <c r="FN37" s="267">
        <f>+resumen!FH27</f>
        <v>0</v>
      </c>
      <c r="FO37" s="268">
        <f>+resumen!FI27</f>
        <v>0</v>
      </c>
      <c r="FP37" s="268">
        <f>+resumen!FJ27</f>
        <v>0</v>
      </c>
      <c r="FQ37" s="268">
        <f>+resumen!FK27</f>
        <v>0</v>
      </c>
      <c r="FR37" s="268">
        <f>+resumen!FL27</f>
        <v>0</v>
      </c>
      <c r="FS37" s="269">
        <f>+resumen!FM27</f>
        <v>0</v>
      </c>
      <c r="FT37" s="267">
        <f>+resumen!FN27</f>
        <v>0</v>
      </c>
      <c r="FU37" s="268">
        <f>+resumen!FO27</f>
        <v>0</v>
      </c>
      <c r="FV37" s="268">
        <f>+resumen!FP27</f>
        <v>0</v>
      </c>
      <c r="FW37" s="268">
        <f>+resumen!FQ27</f>
        <v>0</v>
      </c>
      <c r="FX37" s="268">
        <f>+resumen!FR27</f>
        <v>0</v>
      </c>
      <c r="FY37" s="269">
        <f>+resumen!FS27</f>
        <v>0</v>
      </c>
      <c r="FZ37" s="267">
        <f>+resumen!FT27</f>
        <v>0</v>
      </c>
      <c r="GA37" s="268">
        <f>+resumen!FU27</f>
        <v>0</v>
      </c>
      <c r="GB37" s="268">
        <f>+resumen!FV27</f>
        <v>0</v>
      </c>
      <c r="GC37" s="268">
        <f>+resumen!FW27</f>
        <v>0</v>
      </c>
      <c r="GD37" s="268">
        <f>+resumen!FX27</f>
        <v>0</v>
      </c>
      <c r="GE37" s="269">
        <f>+resumen!FY27</f>
        <v>0</v>
      </c>
      <c r="GF37" s="267">
        <f>+resumen!FZ27</f>
        <v>0</v>
      </c>
      <c r="GG37" s="268">
        <f>+resumen!GA27</f>
        <v>0</v>
      </c>
      <c r="GH37" s="268">
        <f>+resumen!GB27</f>
        <v>0</v>
      </c>
      <c r="GI37" s="268">
        <f>+resumen!GC27</f>
        <v>0</v>
      </c>
      <c r="GJ37" s="268">
        <f>+resumen!GD27</f>
        <v>0</v>
      </c>
      <c r="GK37" s="269">
        <f>+resumen!GE27</f>
        <v>0</v>
      </c>
      <c r="GL37" s="267">
        <f>+resumen!GF27</f>
        <v>0</v>
      </c>
      <c r="GM37" s="268">
        <f>+resumen!GG27</f>
        <v>0</v>
      </c>
      <c r="GN37" s="268">
        <f>+resumen!GH27</f>
        <v>0</v>
      </c>
      <c r="GO37" s="268">
        <f>+resumen!GI27</f>
        <v>0</v>
      </c>
      <c r="GP37" s="268">
        <f>+resumen!GJ27</f>
        <v>0</v>
      </c>
      <c r="GQ37" s="269">
        <f>+resumen!GK27</f>
        <v>0</v>
      </c>
      <c r="GR37" s="267">
        <f>+resumen!GL27</f>
        <v>0</v>
      </c>
      <c r="GS37" s="268">
        <f>+resumen!GM27</f>
        <v>0</v>
      </c>
      <c r="GT37" s="268">
        <f>+resumen!GN27</f>
        <v>0</v>
      </c>
      <c r="GU37" s="268">
        <f>+resumen!GO27</f>
        <v>0</v>
      </c>
      <c r="GV37" s="268">
        <f>+resumen!GP27</f>
        <v>0</v>
      </c>
      <c r="GW37" s="270">
        <f>+resumen!GQ27</f>
        <v>0</v>
      </c>
      <c r="GX37" s="267">
        <f>+resumen!GR27</f>
        <v>0</v>
      </c>
      <c r="GY37" s="268">
        <f>+resumen!GS27</f>
        <v>0</v>
      </c>
      <c r="GZ37" s="268">
        <f>+resumen!GT27</f>
        <v>0</v>
      </c>
      <c r="HA37" s="268">
        <f>+resumen!GU27</f>
        <v>0</v>
      </c>
      <c r="HB37" s="268">
        <f>+resumen!GV27</f>
        <v>0</v>
      </c>
      <c r="HC37" s="269">
        <f>+resumen!GW27</f>
        <v>0</v>
      </c>
      <c r="HD37" s="23"/>
      <c r="HE37" s="23"/>
      <c r="HF37" s="23"/>
      <c r="HG37" s="23"/>
      <c r="HH37" s="23"/>
      <c r="HI37" s="23"/>
      <c r="HJ37" s="23"/>
      <c r="HK37" s="23"/>
      <c r="HL37" s="23"/>
      <c r="HM37" s="23"/>
      <c r="HN37" s="23"/>
      <c r="HO37" s="23"/>
      <c r="HP37" s="23"/>
      <c r="HQ37" s="23"/>
      <c r="HR37" s="23"/>
      <c r="HS37" s="23"/>
      <c r="HT37" s="23"/>
      <c r="HU37" s="23"/>
      <c r="HV37" s="23"/>
    </row>
    <row r="38" spans="1:230" ht="20.100000000000001" customHeight="1" x14ac:dyDescent="0.3">
      <c r="A38" s="79" t="s">
        <v>331</v>
      </c>
      <c r="B38" s="275">
        <f>IF(B34&lt;&gt;0,240,0)</f>
        <v>240</v>
      </c>
      <c r="C38" s="276">
        <f t="shared" ref="C38:G38" si="0">IF(C34&lt;&gt;0,240,0)</f>
        <v>240</v>
      </c>
      <c r="D38" s="276">
        <f t="shared" si="0"/>
        <v>240</v>
      </c>
      <c r="E38" s="276">
        <f t="shared" si="0"/>
        <v>240</v>
      </c>
      <c r="F38" s="276">
        <f t="shared" si="0"/>
        <v>240</v>
      </c>
      <c r="G38" s="277">
        <f t="shared" si="0"/>
        <v>240</v>
      </c>
      <c r="H38" s="23"/>
      <c r="I38" s="23"/>
      <c r="J38" s="79" t="s">
        <v>332</v>
      </c>
      <c r="K38" s="101" t="e">
        <f>469+#REF!</f>
        <v>#REF!</v>
      </c>
      <c r="L38" s="23"/>
      <c r="M38" s="23"/>
      <c r="N38" s="275">
        <f t="shared" ref="N38:BY38" si="1">IF(N34&lt;&gt;0,240,0)</f>
        <v>240</v>
      </c>
      <c r="O38" s="276">
        <f t="shared" si="1"/>
        <v>240</v>
      </c>
      <c r="P38" s="276">
        <f t="shared" si="1"/>
        <v>240</v>
      </c>
      <c r="Q38" s="276">
        <f t="shared" si="1"/>
        <v>240</v>
      </c>
      <c r="R38" s="276">
        <f t="shared" si="1"/>
        <v>240</v>
      </c>
      <c r="S38" s="277">
        <f t="shared" si="1"/>
        <v>240</v>
      </c>
      <c r="T38" s="275">
        <f t="shared" si="1"/>
        <v>240</v>
      </c>
      <c r="U38" s="276">
        <f t="shared" si="1"/>
        <v>240</v>
      </c>
      <c r="V38" s="276">
        <f t="shared" si="1"/>
        <v>240</v>
      </c>
      <c r="W38" s="276">
        <f t="shared" si="1"/>
        <v>240</v>
      </c>
      <c r="X38" s="276">
        <f t="shared" si="1"/>
        <v>240</v>
      </c>
      <c r="Y38" s="277">
        <f t="shared" si="1"/>
        <v>240</v>
      </c>
      <c r="Z38" s="275">
        <f t="shared" si="1"/>
        <v>240</v>
      </c>
      <c r="AA38" s="276">
        <f t="shared" si="1"/>
        <v>240</v>
      </c>
      <c r="AB38" s="276">
        <f t="shared" si="1"/>
        <v>240</v>
      </c>
      <c r="AC38" s="276">
        <f t="shared" si="1"/>
        <v>240</v>
      </c>
      <c r="AD38" s="276">
        <f t="shared" si="1"/>
        <v>240</v>
      </c>
      <c r="AE38" s="277">
        <f t="shared" si="1"/>
        <v>240</v>
      </c>
      <c r="AF38" s="275">
        <f t="shared" si="1"/>
        <v>240</v>
      </c>
      <c r="AG38" s="276">
        <f t="shared" si="1"/>
        <v>240</v>
      </c>
      <c r="AH38" s="276">
        <f t="shared" si="1"/>
        <v>240</v>
      </c>
      <c r="AI38" s="276">
        <f t="shared" si="1"/>
        <v>240</v>
      </c>
      <c r="AJ38" s="276">
        <f t="shared" si="1"/>
        <v>0</v>
      </c>
      <c r="AK38" s="277">
        <f t="shared" si="1"/>
        <v>0</v>
      </c>
      <c r="AL38" s="275">
        <f t="shared" si="1"/>
        <v>0</v>
      </c>
      <c r="AM38" s="276">
        <f t="shared" si="1"/>
        <v>0</v>
      </c>
      <c r="AN38" s="276">
        <f t="shared" si="1"/>
        <v>0</v>
      </c>
      <c r="AO38" s="276">
        <f t="shared" si="1"/>
        <v>0</v>
      </c>
      <c r="AP38" s="276">
        <f t="shared" si="1"/>
        <v>0</v>
      </c>
      <c r="AQ38" s="277">
        <f t="shared" si="1"/>
        <v>0</v>
      </c>
      <c r="AR38" s="275">
        <f t="shared" si="1"/>
        <v>0</v>
      </c>
      <c r="AS38" s="276">
        <f t="shared" si="1"/>
        <v>0</v>
      </c>
      <c r="AT38" s="276">
        <f t="shared" si="1"/>
        <v>0</v>
      </c>
      <c r="AU38" s="276">
        <f t="shared" si="1"/>
        <v>0</v>
      </c>
      <c r="AV38" s="276">
        <f t="shared" si="1"/>
        <v>0</v>
      </c>
      <c r="AW38" s="277">
        <f t="shared" si="1"/>
        <v>0</v>
      </c>
      <c r="AX38" s="275">
        <f t="shared" si="1"/>
        <v>0</v>
      </c>
      <c r="AY38" s="276">
        <f t="shared" si="1"/>
        <v>0</v>
      </c>
      <c r="AZ38" s="276">
        <f t="shared" si="1"/>
        <v>0</v>
      </c>
      <c r="BA38" s="276">
        <f t="shared" si="1"/>
        <v>0</v>
      </c>
      <c r="BB38" s="276">
        <f t="shared" si="1"/>
        <v>0</v>
      </c>
      <c r="BC38" s="277">
        <f t="shared" si="1"/>
        <v>0</v>
      </c>
      <c r="BD38" s="275">
        <f t="shared" si="1"/>
        <v>0</v>
      </c>
      <c r="BE38" s="276">
        <f t="shared" si="1"/>
        <v>0</v>
      </c>
      <c r="BF38" s="276">
        <f t="shared" si="1"/>
        <v>0</v>
      </c>
      <c r="BG38" s="276">
        <f t="shared" si="1"/>
        <v>0</v>
      </c>
      <c r="BH38" s="276">
        <f t="shared" si="1"/>
        <v>0</v>
      </c>
      <c r="BI38" s="277">
        <f t="shared" si="1"/>
        <v>0</v>
      </c>
      <c r="BJ38" s="275">
        <f t="shared" si="1"/>
        <v>0</v>
      </c>
      <c r="BK38" s="276">
        <f t="shared" si="1"/>
        <v>0</v>
      </c>
      <c r="BL38" s="276">
        <f t="shared" si="1"/>
        <v>0</v>
      </c>
      <c r="BM38" s="276">
        <f t="shared" si="1"/>
        <v>0</v>
      </c>
      <c r="BN38" s="276">
        <f t="shared" si="1"/>
        <v>0</v>
      </c>
      <c r="BO38" s="277">
        <f t="shared" si="1"/>
        <v>0</v>
      </c>
      <c r="BP38" s="275">
        <f t="shared" si="1"/>
        <v>0</v>
      </c>
      <c r="BQ38" s="276">
        <f t="shared" si="1"/>
        <v>0</v>
      </c>
      <c r="BR38" s="276">
        <f t="shared" si="1"/>
        <v>0</v>
      </c>
      <c r="BS38" s="276">
        <f t="shared" si="1"/>
        <v>0</v>
      </c>
      <c r="BT38" s="276">
        <f t="shared" si="1"/>
        <v>0</v>
      </c>
      <c r="BU38" s="277">
        <f t="shared" si="1"/>
        <v>0</v>
      </c>
      <c r="BV38" s="275">
        <f t="shared" si="1"/>
        <v>0</v>
      </c>
      <c r="BW38" s="276">
        <f t="shared" si="1"/>
        <v>0</v>
      </c>
      <c r="BX38" s="276">
        <f t="shared" si="1"/>
        <v>0</v>
      </c>
      <c r="BY38" s="276">
        <f t="shared" si="1"/>
        <v>0</v>
      </c>
      <c r="BZ38" s="276">
        <f t="shared" ref="BZ38:EK38" si="2">IF(BZ34&lt;&gt;0,240,0)</f>
        <v>0</v>
      </c>
      <c r="CA38" s="277">
        <f t="shared" si="2"/>
        <v>0</v>
      </c>
      <c r="CB38" s="275">
        <f t="shared" si="2"/>
        <v>0</v>
      </c>
      <c r="CC38" s="276">
        <f t="shared" si="2"/>
        <v>0</v>
      </c>
      <c r="CD38" s="276">
        <f t="shared" si="2"/>
        <v>0</v>
      </c>
      <c r="CE38" s="276">
        <f t="shared" si="2"/>
        <v>0</v>
      </c>
      <c r="CF38" s="276">
        <f t="shared" si="2"/>
        <v>0</v>
      </c>
      <c r="CG38" s="277">
        <f t="shared" si="2"/>
        <v>0</v>
      </c>
      <c r="CH38" s="275">
        <f t="shared" si="2"/>
        <v>0</v>
      </c>
      <c r="CI38" s="276">
        <f t="shared" si="2"/>
        <v>0</v>
      </c>
      <c r="CJ38" s="276">
        <f t="shared" si="2"/>
        <v>0</v>
      </c>
      <c r="CK38" s="276">
        <f t="shared" si="2"/>
        <v>0</v>
      </c>
      <c r="CL38" s="276">
        <f t="shared" si="2"/>
        <v>0</v>
      </c>
      <c r="CM38" s="277">
        <f t="shared" si="2"/>
        <v>0</v>
      </c>
      <c r="CN38" s="275">
        <f t="shared" si="2"/>
        <v>0</v>
      </c>
      <c r="CO38" s="276">
        <f t="shared" si="2"/>
        <v>0</v>
      </c>
      <c r="CP38" s="276">
        <f t="shared" si="2"/>
        <v>0</v>
      </c>
      <c r="CQ38" s="276">
        <f t="shared" si="2"/>
        <v>0</v>
      </c>
      <c r="CR38" s="276">
        <f t="shared" si="2"/>
        <v>0</v>
      </c>
      <c r="CS38" s="277">
        <f t="shared" si="2"/>
        <v>0</v>
      </c>
      <c r="CT38" s="275">
        <f t="shared" si="2"/>
        <v>0</v>
      </c>
      <c r="CU38" s="276">
        <f t="shared" si="2"/>
        <v>0</v>
      </c>
      <c r="CV38" s="276">
        <f t="shared" si="2"/>
        <v>0</v>
      </c>
      <c r="CW38" s="276">
        <f t="shared" si="2"/>
        <v>0</v>
      </c>
      <c r="CX38" s="276">
        <f t="shared" si="2"/>
        <v>0</v>
      </c>
      <c r="CY38" s="277">
        <f t="shared" si="2"/>
        <v>0</v>
      </c>
      <c r="CZ38" s="275">
        <f t="shared" si="2"/>
        <v>0</v>
      </c>
      <c r="DA38" s="276">
        <f t="shared" si="2"/>
        <v>0</v>
      </c>
      <c r="DB38" s="276">
        <f t="shared" si="2"/>
        <v>0</v>
      </c>
      <c r="DC38" s="276">
        <f t="shared" si="2"/>
        <v>0</v>
      </c>
      <c r="DD38" s="276">
        <f t="shared" si="2"/>
        <v>0</v>
      </c>
      <c r="DE38" s="277">
        <f t="shared" si="2"/>
        <v>0</v>
      </c>
      <c r="DF38" s="275">
        <f t="shared" si="2"/>
        <v>0</v>
      </c>
      <c r="DG38" s="276">
        <f t="shared" si="2"/>
        <v>0</v>
      </c>
      <c r="DH38" s="276">
        <f t="shared" si="2"/>
        <v>0</v>
      </c>
      <c r="DI38" s="276">
        <f t="shared" si="2"/>
        <v>0</v>
      </c>
      <c r="DJ38" s="276">
        <f t="shared" si="2"/>
        <v>0</v>
      </c>
      <c r="DK38" s="277">
        <f t="shared" si="2"/>
        <v>0</v>
      </c>
      <c r="DL38" s="275">
        <f t="shared" si="2"/>
        <v>0</v>
      </c>
      <c r="DM38" s="276">
        <f t="shared" si="2"/>
        <v>0</v>
      </c>
      <c r="DN38" s="276">
        <f t="shared" si="2"/>
        <v>0</v>
      </c>
      <c r="DO38" s="276">
        <f t="shared" si="2"/>
        <v>0</v>
      </c>
      <c r="DP38" s="276">
        <f t="shared" si="2"/>
        <v>0</v>
      </c>
      <c r="DQ38" s="277">
        <f t="shared" si="2"/>
        <v>0</v>
      </c>
      <c r="DR38" s="275">
        <f t="shared" si="2"/>
        <v>0</v>
      </c>
      <c r="DS38" s="276">
        <f t="shared" si="2"/>
        <v>0</v>
      </c>
      <c r="DT38" s="276">
        <f t="shared" si="2"/>
        <v>0</v>
      </c>
      <c r="DU38" s="276">
        <f t="shared" si="2"/>
        <v>0</v>
      </c>
      <c r="DV38" s="276">
        <f t="shared" si="2"/>
        <v>0</v>
      </c>
      <c r="DW38" s="277">
        <f t="shared" si="2"/>
        <v>0</v>
      </c>
      <c r="DX38" s="275">
        <f t="shared" si="2"/>
        <v>0</v>
      </c>
      <c r="DY38" s="276">
        <f t="shared" si="2"/>
        <v>0</v>
      </c>
      <c r="DZ38" s="276">
        <f t="shared" si="2"/>
        <v>0</v>
      </c>
      <c r="EA38" s="276">
        <f t="shared" si="2"/>
        <v>0</v>
      </c>
      <c r="EB38" s="276">
        <f t="shared" si="2"/>
        <v>0</v>
      </c>
      <c r="EC38" s="277">
        <f t="shared" si="2"/>
        <v>0</v>
      </c>
      <c r="ED38" s="275">
        <f t="shared" si="2"/>
        <v>0</v>
      </c>
      <c r="EE38" s="276">
        <f t="shared" si="2"/>
        <v>0</v>
      </c>
      <c r="EF38" s="276">
        <f t="shared" si="2"/>
        <v>0</v>
      </c>
      <c r="EG38" s="276">
        <f t="shared" si="2"/>
        <v>0</v>
      </c>
      <c r="EH38" s="276">
        <f t="shared" si="2"/>
        <v>0</v>
      </c>
      <c r="EI38" s="277">
        <f t="shared" si="2"/>
        <v>0</v>
      </c>
      <c r="EJ38" s="275">
        <f t="shared" si="2"/>
        <v>0</v>
      </c>
      <c r="EK38" s="276">
        <f t="shared" si="2"/>
        <v>0</v>
      </c>
      <c r="EL38" s="276">
        <f t="shared" ref="EL38:GW38" si="3">IF(EL34&lt;&gt;0,240,0)</f>
        <v>0</v>
      </c>
      <c r="EM38" s="276">
        <f t="shared" si="3"/>
        <v>0</v>
      </c>
      <c r="EN38" s="276">
        <f t="shared" si="3"/>
        <v>0</v>
      </c>
      <c r="EO38" s="277">
        <f t="shared" si="3"/>
        <v>0</v>
      </c>
      <c r="EP38" s="275">
        <f t="shared" si="3"/>
        <v>0</v>
      </c>
      <c r="EQ38" s="276">
        <f t="shared" si="3"/>
        <v>0</v>
      </c>
      <c r="ER38" s="276">
        <f t="shared" si="3"/>
        <v>0</v>
      </c>
      <c r="ES38" s="276">
        <f t="shared" si="3"/>
        <v>0</v>
      </c>
      <c r="ET38" s="276">
        <f t="shared" si="3"/>
        <v>0</v>
      </c>
      <c r="EU38" s="277">
        <f t="shared" si="3"/>
        <v>0</v>
      </c>
      <c r="EV38" s="275">
        <f t="shared" si="3"/>
        <v>0</v>
      </c>
      <c r="EW38" s="276">
        <f t="shared" si="3"/>
        <v>0</v>
      </c>
      <c r="EX38" s="276">
        <f t="shared" si="3"/>
        <v>0</v>
      </c>
      <c r="EY38" s="276">
        <f t="shared" si="3"/>
        <v>0</v>
      </c>
      <c r="EZ38" s="276">
        <f t="shared" si="3"/>
        <v>0</v>
      </c>
      <c r="FA38" s="277">
        <f t="shared" si="3"/>
        <v>0</v>
      </c>
      <c r="FB38" s="275">
        <f t="shared" si="3"/>
        <v>0</v>
      </c>
      <c r="FC38" s="276">
        <f t="shared" si="3"/>
        <v>0</v>
      </c>
      <c r="FD38" s="276">
        <f t="shared" si="3"/>
        <v>0</v>
      </c>
      <c r="FE38" s="276">
        <f t="shared" si="3"/>
        <v>0</v>
      </c>
      <c r="FF38" s="276">
        <f t="shared" si="3"/>
        <v>0</v>
      </c>
      <c r="FG38" s="277">
        <f t="shared" si="3"/>
        <v>0</v>
      </c>
      <c r="FH38" s="275">
        <f t="shared" si="3"/>
        <v>0</v>
      </c>
      <c r="FI38" s="276">
        <f t="shared" si="3"/>
        <v>0</v>
      </c>
      <c r="FJ38" s="276">
        <f t="shared" si="3"/>
        <v>0</v>
      </c>
      <c r="FK38" s="276">
        <f t="shared" si="3"/>
        <v>0</v>
      </c>
      <c r="FL38" s="276">
        <f t="shared" si="3"/>
        <v>0</v>
      </c>
      <c r="FM38" s="277">
        <f t="shared" si="3"/>
        <v>0</v>
      </c>
      <c r="FN38" s="275">
        <f t="shared" si="3"/>
        <v>0</v>
      </c>
      <c r="FO38" s="276">
        <f t="shared" si="3"/>
        <v>0</v>
      </c>
      <c r="FP38" s="276">
        <f t="shared" si="3"/>
        <v>0</v>
      </c>
      <c r="FQ38" s="276">
        <f t="shared" si="3"/>
        <v>0</v>
      </c>
      <c r="FR38" s="276">
        <f t="shared" si="3"/>
        <v>0</v>
      </c>
      <c r="FS38" s="277">
        <f t="shared" si="3"/>
        <v>0</v>
      </c>
      <c r="FT38" s="275">
        <f t="shared" si="3"/>
        <v>0</v>
      </c>
      <c r="FU38" s="276">
        <f t="shared" si="3"/>
        <v>0</v>
      </c>
      <c r="FV38" s="276">
        <f t="shared" si="3"/>
        <v>0</v>
      </c>
      <c r="FW38" s="276">
        <f t="shared" si="3"/>
        <v>0</v>
      </c>
      <c r="FX38" s="276">
        <f t="shared" si="3"/>
        <v>0</v>
      </c>
      <c r="FY38" s="277">
        <f t="shared" si="3"/>
        <v>0</v>
      </c>
      <c r="FZ38" s="275">
        <f t="shared" si="3"/>
        <v>0</v>
      </c>
      <c r="GA38" s="276">
        <f t="shared" si="3"/>
        <v>0</v>
      </c>
      <c r="GB38" s="276">
        <f t="shared" si="3"/>
        <v>0</v>
      </c>
      <c r="GC38" s="276">
        <f t="shared" si="3"/>
        <v>0</v>
      </c>
      <c r="GD38" s="276">
        <f t="shared" si="3"/>
        <v>0</v>
      </c>
      <c r="GE38" s="277">
        <f t="shared" si="3"/>
        <v>0</v>
      </c>
      <c r="GF38" s="275">
        <f t="shared" si="3"/>
        <v>0</v>
      </c>
      <c r="GG38" s="276">
        <f t="shared" si="3"/>
        <v>0</v>
      </c>
      <c r="GH38" s="276">
        <f t="shared" si="3"/>
        <v>0</v>
      </c>
      <c r="GI38" s="276">
        <f t="shared" si="3"/>
        <v>0</v>
      </c>
      <c r="GJ38" s="276">
        <f t="shared" si="3"/>
        <v>0</v>
      </c>
      <c r="GK38" s="277">
        <f t="shared" si="3"/>
        <v>0</v>
      </c>
      <c r="GL38" s="275">
        <f t="shared" si="3"/>
        <v>0</v>
      </c>
      <c r="GM38" s="276">
        <f t="shared" si="3"/>
        <v>0</v>
      </c>
      <c r="GN38" s="276">
        <f t="shared" si="3"/>
        <v>0</v>
      </c>
      <c r="GO38" s="276">
        <f t="shared" si="3"/>
        <v>0</v>
      </c>
      <c r="GP38" s="276">
        <f t="shared" si="3"/>
        <v>0</v>
      </c>
      <c r="GQ38" s="277">
        <f t="shared" si="3"/>
        <v>0</v>
      </c>
      <c r="GR38" s="275">
        <f t="shared" si="3"/>
        <v>0</v>
      </c>
      <c r="GS38" s="276">
        <f t="shared" si="3"/>
        <v>0</v>
      </c>
      <c r="GT38" s="276">
        <f t="shared" si="3"/>
        <v>0</v>
      </c>
      <c r="GU38" s="276">
        <f t="shared" si="3"/>
        <v>0</v>
      </c>
      <c r="GV38" s="276">
        <f t="shared" si="3"/>
        <v>0</v>
      </c>
      <c r="GW38" s="278">
        <f t="shared" si="3"/>
        <v>0</v>
      </c>
      <c r="GX38" s="275">
        <f t="shared" ref="GX38:HC38" si="4">IF(GX34&lt;&gt;0,240,0)</f>
        <v>0</v>
      </c>
      <c r="GY38" s="276">
        <f t="shared" si="4"/>
        <v>0</v>
      </c>
      <c r="GZ38" s="276">
        <f t="shared" si="4"/>
        <v>0</v>
      </c>
      <c r="HA38" s="276">
        <f t="shared" si="4"/>
        <v>0</v>
      </c>
      <c r="HB38" s="276">
        <f t="shared" si="4"/>
        <v>0</v>
      </c>
      <c r="HC38" s="277">
        <f t="shared" si="4"/>
        <v>0</v>
      </c>
      <c r="HD38" s="23"/>
      <c r="HE38" s="23"/>
      <c r="HF38" s="23"/>
      <c r="HG38" s="23"/>
      <c r="HH38" s="23"/>
      <c r="HI38" s="23"/>
      <c r="HJ38" s="23"/>
      <c r="HK38" s="23"/>
      <c r="HL38" s="23"/>
      <c r="HM38" s="23"/>
      <c r="HN38" s="23"/>
      <c r="HO38" s="23"/>
      <c r="HP38" s="23"/>
      <c r="HQ38" s="23"/>
      <c r="HR38" s="23"/>
      <c r="HS38" s="23"/>
      <c r="HT38" s="23"/>
      <c r="HU38" s="23"/>
      <c r="HV38" s="23"/>
    </row>
    <row r="39" spans="1:230" ht="20.100000000000001" customHeight="1" x14ac:dyDescent="0.3">
      <c r="A39" s="79" t="s">
        <v>333</v>
      </c>
      <c r="B39" s="82">
        <f>+resumen!B28</f>
        <v>174</v>
      </c>
      <c r="C39" s="83">
        <f>+resumen!C28</f>
        <v>130</v>
      </c>
      <c r="D39" s="83">
        <f>+resumen!D28</f>
        <v>86</v>
      </c>
      <c r="E39" s="83">
        <f>+resumen!E28</f>
        <v>98</v>
      </c>
      <c r="F39" s="83">
        <f>+resumen!F28</f>
        <v>83</v>
      </c>
      <c r="G39" s="84">
        <f>+resumen!G28</f>
        <v>82</v>
      </c>
      <c r="H39" s="23"/>
      <c r="I39" s="23"/>
      <c r="J39" s="79" t="s">
        <v>334</v>
      </c>
      <c r="K39" s="40" t="s">
        <v>117</v>
      </c>
      <c r="L39" s="23"/>
      <c r="M39" s="23"/>
      <c r="N39" s="82">
        <f>+resumen!H28</f>
        <v>114</v>
      </c>
      <c r="O39" s="83">
        <f>+resumen!I28</f>
        <v>87</v>
      </c>
      <c r="P39" s="83">
        <f>+resumen!J28</f>
        <v>120</v>
      </c>
      <c r="Q39" s="83">
        <f>+resumen!K28</f>
        <v>104</v>
      </c>
      <c r="R39" s="83">
        <f>+resumen!L28</f>
        <v>83</v>
      </c>
      <c r="S39" s="84">
        <f>+resumen!M28</f>
        <v>104</v>
      </c>
      <c r="T39" s="82">
        <f>+resumen!N28</f>
        <v>74</v>
      </c>
      <c r="U39" s="83">
        <f>+resumen!O28</f>
        <v>106</v>
      </c>
      <c r="V39" s="83">
        <f>+resumen!P28</f>
        <v>138</v>
      </c>
      <c r="W39" s="83">
        <f>+resumen!Q28</f>
        <v>76</v>
      </c>
      <c r="X39" s="83">
        <f>+resumen!R28</f>
        <v>156</v>
      </c>
      <c r="Y39" s="84">
        <f>+resumen!S28</f>
        <v>73</v>
      </c>
      <c r="Z39" s="82">
        <f>+resumen!T28</f>
        <v>2</v>
      </c>
      <c r="AA39" s="83">
        <f>+resumen!U28</f>
        <v>2</v>
      </c>
      <c r="AB39" s="83">
        <f>+resumen!V28</f>
        <v>2</v>
      </c>
      <c r="AC39" s="83">
        <f>+resumen!W28</f>
        <v>2</v>
      </c>
      <c r="AD39" s="83">
        <f>+resumen!X28</f>
        <v>92</v>
      </c>
      <c r="AE39" s="84">
        <f>+resumen!Y28</f>
        <v>31</v>
      </c>
      <c r="AF39" s="82">
        <f>+resumen!Z28</f>
        <v>159</v>
      </c>
      <c r="AG39" s="83">
        <f>+resumen!AA28</f>
        <v>81</v>
      </c>
      <c r="AH39" s="83">
        <f>+resumen!AB28</f>
        <v>2</v>
      </c>
      <c r="AI39" s="83">
        <f>+resumen!AC28</f>
        <v>2</v>
      </c>
      <c r="AJ39" s="83">
        <f>+resumen!AD28</f>
        <v>0</v>
      </c>
      <c r="AK39" s="84">
        <f>+resumen!AE28</f>
        <v>0</v>
      </c>
      <c r="AL39" s="82">
        <f>+resumen!AF28</f>
        <v>0</v>
      </c>
      <c r="AM39" s="83">
        <f>+resumen!AG28</f>
        <v>0</v>
      </c>
      <c r="AN39" s="83">
        <f>+resumen!AH28</f>
        <v>0</v>
      </c>
      <c r="AO39" s="83">
        <f>+resumen!AI28</f>
        <v>0</v>
      </c>
      <c r="AP39" s="83">
        <f>+resumen!AJ28</f>
        <v>0</v>
      </c>
      <c r="AQ39" s="84">
        <f>+resumen!AK28</f>
        <v>0</v>
      </c>
      <c r="AR39" s="82">
        <f>+resumen!AL28</f>
        <v>0</v>
      </c>
      <c r="AS39" s="83">
        <f>+resumen!AM28</f>
        <v>0</v>
      </c>
      <c r="AT39" s="83">
        <f>+resumen!AN28</f>
        <v>0</v>
      </c>
      <c r="AU39" s="83">
        <f>+resumen!AO28</f>
        <v>0</v>
      </c>
      <c r="AV39" s="83">
        <f>+resumen!AP28</f>
        <v>0</v>
      </c>
      <c r="AW39" s="84">
        <f>+resumen!AQ28</f>
        <v>0</v>
      </c>
      <c r="AX39" s="82">
        <f>+resumen!AR28</f>
        <v>0</v>
      </c>
      <c r="AY39" s="83">
        <f>+resumen!AS28</f>
        <v>0</v>
      </c>
      <c r="AZ39" s="83">
        <f>+resumen!AT28</f>
        <v>0</v>
      </c>
      <c r="BA39" s="83">
        <f>+resumen!AU28</f>
        <v>0</v>
      </c>
      <c r="BB39" s="83">
        <f>+resumen!AV28</f>
        <v>0</v>
      </c>
      <c r="BC39" s="84">
        <f>+resumen!AW28</f>
        <v>0</v>
      </c>
      <c r="BD39" s="82">
        <f>+resumen!AX28</f>
        <v>0</v>
      </c>
      <c r="BE39" s="83">
        <f>+resumen!AY28</f>
        <v>0</v>
      </c>
      <c r="BF39" s="83">
        <f>+resumen!AZ28</f>
        <v>0</v>
      </c>
      <c r="BG39" s="83">
        <f>+resumen!BA28</f>
        <v>0</v>
      </c>
      <c r="BH39" s="83">
        <f>+resumen!BB28</f>
        <v>0</v>
      </c>
      <c r="BI39" s="84">
        <f>+resumen!BC28</f>
        <v>0</v>
      </c>
      <c r="BJ39" s="82">
        <f>+resumen!BD28</f>
        <v>0</v>
      </c>
      <c r="BK39" s="83">
        <f>+resumen!BE28</f>
        <v>0</v>
      </c>
      <c r="BL39" s="83">
        <f>+resumen!BF28</f>
        <v>0</v>
      </c>
      <c r="BM39" s="83">
        <f>+resumen!BG28</f>
        <v>0</v>
      </c>
      <c r="BN39" s="83">
        <f>+resumen!BH28</f>
        <v>0</v>
      </c>
      <c r="BO39" s="84">
        <f>+resumen!BI28</f>
        <v>0</v>
      </c>
      <c r="BP39" s="82">
        <f>+resumen!BJ28</f>
        <v>0</v>
      </c>
      <c r="BQ39" s="83">
        <f>+resumen!BK28</f>
        <v>0</v>
      </c>
      <c r="BR39" s="83">
        <f>+resumen!BL28</f>
        <v>0</v>
      </c>
      <c r="BS39" s="83">
        <f>+resumen!BM28</f>
        <v>0</v>
      </c>
      <c r="BT39" s="83">
        <f>+resumen!BN28</f>
        <v>0</v>
      </c>
      <c r="BU39" s="84">
        <f>+resumen!BO28</f>
        <v>0</v>
      </c>
      <c r="BV39" s="82">
        <f>+resumen!BP28</f>
        <v>0</v>
      </c>
      <c r="BW39" s="83">
        <f>+resumen!BQ28</f>
        <v>0</v>
      </c>
      <c r="BX39" s="83">
        <f>+resumen!BR28</f>
        <v>0</v>
      </c>
      <c r="BY39" s="83">
        <f>+resumen!BS28</f>
        <v>0</v>
      </c>
      <c r="BZ39" s="83">
        <f>+resumen!BT28</f>
        <v>0</v>
      </c>
      <c r="CA39" s="84">
        <f>+resumen!BU28</f>
        <v>0</v>
      </c>
      <c r="CB39" s="82">
        <f>+resumen!BV28</f>
        <v>0</v>
      </c>
      <c r="CC39" s="83">
        <f>+resumen!BW28</f>
        <v>0</v>
      </c>
      <c r="CD39" s="83">
        <f>+resumen!BX28</f>
        <v>0</v>
      </c>
      <c r="CE39" s="83">
        <f>+resumen!BY28</f>
        <v>0</v>
      </c>
      <c r="CF39" s="83">
        <f>+resumen!BZ28</f>
        <v>0</v>
      </c>
      <c r="CG39" s="84">
        <f>+resumen!CA28</f>
        <v>0</v>
      </c>
      <c r="CH39" s="82">
        <f>+resumen!CB28</f>
        <v>0</v>
      </c>
      <c r="CI39" s="83">
        <f>+resumen!CC28</f>
        <v>0</v>
      </c>
      <c r="CJ39" s="83">
        <f>+resumen!CD28</f>
        <v>0</v>
      </c>
      <c r="CK39" s="83">
        <f>+resumen!CE28</f>
        <v>0</v>
      </c>
      <c r="CL39" s="83">
        <f>+resumen!CF28</f>
        <v>0</v>
      </c>
      <c r="CM39" s="84">
        <f>+resumen!CG28</f>
        <v>0</v>
      </c>
      <c r="CN39" s="82">
        <f>+resumen!CH28</f>
        <v>0</v>
      </c>
      <c r="CO39" s="83">
        <f>+resumen!CI28</f>
        <v>0</v>
      </c>
      <c r="CP39" s="83">
        <f>+resumen!CJ28</f>
        <v>0</v>
      </c>
      <c r="CQ39" s="83">
        <f>+resumen!CK28</f>
        <v>0</v>
      </c>
      <c r="CR39" s="83">
        <f>+resumen!CL28</f>
        <v>0</v>
      </c>
      <c r="CS39" s="84">
        <f>+resumen!CM28</f>
        <v>0</v>
      </c>
      <c r="CT39" s="82">
        <f>+resumen!CN28</f>
        <v>0</v>
      </c>
      <c r="CU39" s="83">
        <f>+resumen!CO28</f>
        <v>0</v>
      </c>
      <c r="CV39" s="83">
        <f>+resumen!CP28</f>
        <v>0</v>
      </c>
      <c r="CW39" s="83">
        <f>+resumen!CQ28</f>
        <v>0</v>
      </c>
      <c r="CX39" s="83">
        <f>+resumen!CR28</f>
        <v>0</v>
      </c>
      <c r="CY39" s="84">
        <f>+resumen!CS28</f>
        <v>0</v>
      </c>
      <c r="CZ39" s="82">
        <f>+resumen!CT28</f>
        <v>0</v>
      </c>
      <c r="DA39" s="83">
        <f>+resumen!CU28</f>
        <v>0</v>
      </c>
      <c r="DB39" s="83">
        <f>+resumen!CV28</f>
        <v>0</v>
      </c>
      <c r="DC39" s="83">
        <f>+resumen!CW28</f>
        <v>0</v>
      </c>
      <c r="DD39" s="83">
        <f>+resumen!CX28</f>
        <v>0</v>
      </c>
      <c r="DE39" s="84">
        <f>+resumen!CY28</f>
        <v>0</v>
      </c>
      <c r="DF39" s="82">
        <f>+resumen!CZ28</f>
        <v>0</v>
      </c>
      <c r="DG39" s="83">
        <f>+resumen!DA28</f>
        <v>0</v>
      </c>
      <c r="DH39" s="83">
        <f>+resumen!DB28</f>
        <v>0</v>
      </c>
      <c r="DI39" s="83">
        <f>+resumen!DC28</f>
        <v>0</v>
      </c>
      <c r="DJ39" s="83">
        <f>+resumen!DD28</f>
        <v>0</v>
      </c>
      <c r="DK39" s="84">
        <f>+resumen!DE28</f>
        <v>0</v>
      </c>
      <c r="DL39" s="82">
        <f>+resumen!DF28</f>
        <v>0</v>
      </c>
      <c r="DM39" s="83">
        <f>+resumen!DG28</f>
        <v>0</v>
      </c>
      <c r="DN39" s="83">
        <f>+resumen!DH28</f>
        <v>0</v>
      </c>
      <c r="DO39" s="83">
        <f>+resumen!DI28</f>
        <v>0</v>
      </c>
      <c r="DP39" s="83">
        <f>+resumen!DJ28</f>
        <v>0</v>
      </c>
      <c r="DQ39" s="84">
        <f>+resumen!DK28</f>
        <v>0</v>
      </c>
      <c r="DR39" s="82">
        <f>+resumen!DL28</f>
        <v>0</v>
      </c>
      <c r="DS39" s="83">
        <f>+resumen!DM28</f>
        <v>0</v>
      </c>
      <c r="DT39" s="83">
        <f>+resumen!DN28</f>
        <v>0</v>
      </c>
      <c r="DU39" s="83">
        <f>+resumen!DO28</f>
        <v>0</v>
      </c>
      <c r="DV39" s="83">
        <f>+resumen!DP28</f>
        <v>0</v>
      </c>
      <c r="DW39" s="84">
        <f>+resumen!DQ28</f>
        <v>0</v>
      </c>
      <c r="DX39" s="82">
        <f>+resumen!DR28</f>
        <v>0</v>
      </c>
      <c r="DY39" s="83">
        <f>+resumen!DS28</f>
        <v>0</v>
      </c>
      <c r="DZ39" s="83">
        <f>+resumen!DT28</f>
        <v>0</v>
      </c>
      <c r="EA39" s="83">
        <f>+resumen!DU28</f>
        <v>0</v>
      </c>
      <c r="EB39" s="83">
        <f>+resumen!DV28</f>
        <v>0</v>
      </c>
      <c r="EC39" s="84">
        <f>+resumen!DW28</f>
        <v>0</v>
      </c>
      <c r="ED39" s="82">
        <f>+resumen!DX28</f>
        <v>0</v>
      </c>
      <c r="EE39" s="83">
        <f>+resumen!DY28</f>
        <v>0</v>
      </c>
      <c r="EF39" s="83">
        <f>+resumen!DZ28</f>
        <v>0</v>
      </c>
      <c r="EG39" s="83">
        <f>+resumen!EA28</f>
        <v>0</v>
      </c>
      <c r="EH39" s="83">
        <f>+resumen!EB28</f>
        <v>0</v>
      </c>
      <c r="EI39" s="84">
        <f>+resumen!EC28</f>
        <v>0</v>
      </c>
      <c r="EJ39" s="82">
        <f>+resumen!ED28</f>
        <v>0</v>
      </c>
      <c r="EK39" s="83">
        <f>+resumen!EE28</f>
        <v>0</v>
      </c>
      <c r="EL39" s="83">
        <f>+resumen!EF28</f>
        <v>0</v>
      </c>
      <c r="EM39" s="83">
        <f>+resumen!EG28</f>
        <v>0</v>
      </c>
      <c r="EN39" s="83">
        <f>+resumen!EH28</f>
        <v>0</v>
      </c>
      <c r="EO39" s="84">
        <f>+resumen!EI28</f>
        <v>0</v>
      </c>
      <c r="EP39" s="82">
        <f>+resumen!EJ28</f>
        <v>0</v>
      </c>
      <c r="EQ39" s="83">
        <f>+resumen!EK28</f>
        <v>0</v>
      </c>
      <c r="ER39" s="83">
        <f>+resumen!EL28</f>
        <v>0</v>
      </c>
      <c r="ES39" s="83">
        <f>+resumen!EM28</f>
        <v>0</v>
      </c>
      <c r="ET39" s="83">
        <f>+resumen!EN28</f>
        <v>0</v>
      </c>
      <c r="EU39" s="84">
        <f>+resumen!EO28</f>
        <v>0</v>
      </c>
      <c r="EV39" s="82">
        <f>+resumen!EP28</f>
        <v>0</v>
      </c>
      <c r="EW39" s="83">
        <f>+resumen!EQ28</f>
        <v>0</v>
      </c>
      <c r="EX39" s="83">
        <f>+resumen!ER28</f>
        <v>0</v>
      </c>
      <c r="EY39" s="83">
        <f>+resumen!ES28</f>
        <v>0</v>
      </c>
      <c r="EZ39" s="83">
        <f>+resumen!ET28</f>
        <v>0</v>
      </c>
      <c r="FA39" s="84">
        <f>+resumen!EU28</f>
        <v>0</v>
      </c>
      <c r="FB39" s="82">
        <f>+resumen!EV28</f>
        <v>0</v>
      </c>
      <c r="FC39" s="83">
        <f>+resumen!EW28</f>
        <v>0</v>
      </c>
      <c r="FD39" s="83">
        <f>+resumen!EX28</f>
        <v>0</v>
      </c>
      <c r="FE39" s="83">
        <f>+resumen!EY28</f>
        <v>0</v>
      </c>
      <c r="FF39" s="83">
        <f>+resumen!EZ28</f>
        <v>0</v>
      </c>
      <c r="FG39" s="84">
        <f>+resumen!FA28</f>
        <v>0</v>
      </c>
      <c r="FH39" s="82">
        <f>+resumen!FB28</f>
        <v>0</v>
      </c>
      <c r="FI39" s="83">
        <f>+resumen!FC28</f>
        <v>0</v>
      </c>
      <c r="FJ39" s="83">
        <f>+resumen!FD28</f>
        <v>0</v>
      </c>
      <c r="FK39" s="83">
        <f>+resumen!FE28</f>
        <v>0</v>
      </c>
      <c r="FL39" s="83">
        <f>+resumen!FF28</f>
        <v>0</v>
      </c>
      <c r="FM39" s="84">
        <f>+resumen!FG28</f>
        <v>0</v>
      </c>
      <c r="FN39" s="82">
        <f>+resumen!FH28</f>
        <v>0</v>
      </c>
      <c r="FO39" s="83">
        <f>+resumen!FI28</f>
        <v>0</v>
      </c>
      <c r="FP39" s="83">
        <f>+resumen!FJ28</f>
        <v>0</v>
      </c>
      <c r="FQ39" s="83">
        <f>+resumen!FK28</f>
        <v>0</v>
      </c>
      <c r="FR39" s="83">
        <f>+resumen!FL28</f>
        <v>0</v>
      </c>
      <c r="FS39" s="84">
        <f>+resumen!FM28</f>
        <v>0</v>
      </c>
      <c r="FT39" s="82">
        <f>+resumen!FN28</f>
        <v>0</v>
      </c>
      <c r="FU39" s="83">
        <f>+resumen!FO28</f>
        <v>0</v>
      </c>
      <c r="FV39" s="83">
        <f>+resumen!FP28</f>
        <v>0</v>
      </c>
      <c r="FW39" s="83">
        <f>+resumen!FQ28</f>
        <v>0</v>
      </c>
      <c r="FX39" s="83">
        <f>+resumen!FR28</f>
        <v>0</v>
      </c>
      <c r="FY39" s="84">
        <f>+resumen!FS28</f>
        <v>0</v>
      </c>
      <c r="FZ39" s="82">
        <f>+resumen!FT28</f>
        <v>0</v>
      </c>
      <c r="GA39" s="83">
        <f>+resumen!FU28</f>
        <v>0</v>
      </c>
      <c r="GB39" s="83">
        <f>+resumen!FV28</f>
        <v>0</v>
      </c>
      <c r="GC39" s="83">
        <f>+resumen!FW28</f>
        <v>0</v>
      </c>
      <c r="GD39" s="83">
        <f>+resumen!FX28</f>
        <v>0</v>
      </c>
      <c r="GE39" s="84">
        <f>+resumen!FY28</f>
        <v>0</v>
      </c>
      <c r="GF39" s="82">
        <f>+resumen!FZ28</f>
        <v>0</v>
      </c>
      <c r="GG39" s="83">
        <f>+resumen!GA28</f>
        <v>0</v>
      </c>
      <c r="GH39" s="83">
        <f>+resumen!GB28</f>
        <v>0</v>
      </c>
      <c r="GI39" s="83">
        <f>+resumen!GC28</f>
        <v>0</v>
      </c>
      <c r="GJ39" s="83">
        <f>+resumen!GD28</f>
        <v>0</v>
      </c>
      <c r="GK39" s="84">
        <f>+resumen!GE28</f>
        <v>0</v>
      </c>
      <c r="GL39" s="82">
        <f>+resumen!GF28</f>
        <v>0</v>
      </c>
      <c r="GM39" s="83">
        <f>+resumen!GG28</f>
        <v>0</v>
      </c>
      <c r="GN39" s="83">
        <f>+resumen!GH28</f>
        <v>0</v>
      </c>
      <c r="GO39" s="83">
        <f>+resumen!GI28</f>
        <v>0</v>
      </c>
      <c r="GP39" s="83">
        <f>+resumen!GJ28</f>
        <v>0</v>
      </c>
      <c r="GQ39" s="84">
        <f>+resumen!GK28</f>
        <v>0</v>
      </c>
      <c r="GR39" s="82">
        <f>+resumen!GL28</f>
        <v>0</v>
      </c>
      <c r="GS39" s="83">
        <f>+resumen!GM28</f>
        <v>0</v>
      </c>
      <c r="GT39" s="83">
        <f>+resumen!GN28</f>
        <v>0</v>
      </c>
      <c r="GU39" s="83">
        <f>+resumen!GO28</f>
        <v>0</v>
      </c>
      <c r="GV39" s="83">
        <f>+resumen!GP28</f>
        <v>0</v>
      </c>
      <c r="GW39" s="279">
        <f>+resumen!GQ28</f>
        <v>0</v>
      </c>
      <c r="GX39" s="82">
        <f>+resumen!GR28</f>
        <v>0</v>
      </c>
      <c r="GY39" s="83">
        <f>+resumen!GS28</f>
        <v>0</v>
      </c>
      <c r="GZ39" s="83">
        <f>+resumen!GT28</f>
        <v>0</v>
      </c>
      <c r="HA39" s="83">
        <f>+resumen!GU28</f>
        <v>0</v>
      </c>
      <c r="HB39" s="83">
        <f>+resumen!GV28</f>
        <v>0</v>
      </c>
      <c r="HC39" s="84">
        <f>+resumen!GW28</f>
        <v>0</v>
      </c>
      <c r="HD39" s="23"/>
      <c r="HE39" s="23"/>
      <c r="HF39" s="23"/>
      <c r="HG39" s="23"/>
      <c r="HH39" s="23"/>
      <c r="HI39" s="23"/>
      <c r="HJ39" s="23"/>
      <c r="HK39" s="23"/>
      <c r="HL39" s="23"/>
      <c r="HM39" s="23"/>
      <c r="HN39" s="23"/>
      <c r="HO39" s="23"/>
      <c r="HP39" s="23"/>
      <c r="HQ39" s="23"/>
      <c r="HR39" s="23"/>
      <c r="HS39" s="23"/>
      <c r="HT39" s="23"/>
      <c r="HU39" s="23"/>
      <c r="HV39" s="23"/>
    </row>
    <row r="40" spans="1:230" ht="20.100000000000001" customHeight="1" x14ac:dyDescent="0.3">
      <c r="A40" s="79" t="s">
        <v>708</v>
      </c>
      <c r="B40" s="280">
        <f>+resumen!B24</f>
        <v>2.831187691241059</v>
      </c>
      <c r="C40" s="281">
        <f>+resumen!C24</f>
        <v>1.4792022390341812</v>
      </c>
      <c r="D40" s="281">
        <f>+resumen!D24</f>
        <v>1.2099419979374286</v>
      </c>
      <c r="E40" s="281">
        <f>+resumen!E24</f>
        <v>1.1434848749086615</v>
      </c>
      <c r="F40" s="281">
        <f>+resumen!F24</f>
        <v>1.5980175434259491</v>
      </c>
      <c r="G40" s="282">
        <f>+resumen!G24</f>
        <v>1.1265470649393663</v>
      </c>
      <c r="H40" s="23"/>
      <c r="I40" s="23"/>
      <c r="J40" s="79" t="s">
        <v>336</v>
      </c>
      <c r="K40" s="80" t="s">
        <v>81</v>
      </c>
      <c r="L40" s="23"/>
      <c r="M40" s="23"/>
      <c r="N40" s="280">
        <f>+resumen!H24</f>
        <v>0.98436574252945241</v>
      </c>
      <c r="O40" s="281">
        <f>+resumen!I24</f>
        <v>2.0344413821917264</v>
      </c>
      <c r="P40" s="281">
        <f>+resumen!J24</f>
        <v>2.0771614188460301</v>
      </c>
      <c r="Q40" s="281">
        <f>+resumen!K24</f>
        <v>2.7339786629919987</v>
      </c>
      <c r="R40" s="281">
        <f>+resumen!L24</f>
        <v>1.0812076942604407</v>
      </c>
      <c r="S40" s="282">
        <f>+resumen!M24</f>
        <v>1.3099265949827759</v>
      </c>
      <c r="T40" s="280">
        <f>+resumen!N24</f>
        <v>1.5425946269575708</v>
      </c>
      <c r="U40" s="281">
        <f>+resumen!O24</f>
        <v>2.7997028832469391</v>
      </c>
      <c r="V40" s="281">
        <f>+resumen!P24</f>
        <v>1.9898834520028834</v>
      </c>
      <c r="W40" s="281">
        <f>+resumen!Q24</f>
        <v>1.6771496648235418</v>
      </c>
      <c r="X40" s="281">
        <f>+resumen!R24</f>
        <v>1.3272913425433148</v>
      </c>
      <c r="Y40" s="282">
        <f>+resumen!S24</f>
        <v>1.5052212111639829</v>
      </c>
      <c r="Z40" s="280">
        <f>+resumen!T24</f>
        <v>0.29437722908093289</v>
      </c>
      <c r="AA40" s="281">
        <f>+resumen!U24</f>
        <v>0.13519938271604939</v>
      </c>
      <c r="AB40" s="281">
        <f>+resumen!V24</f>
        <v>0.19717878489004464</v>
      </c>
      <c r="AC40" s="281">
        <f>+resumen!W24</f>
        <v>0.15973329512975482</v>
      </c>
      <c r="AD40" s="281">
        <f>+resumen!X24</f>
        <v>1.3728628884673455</v>
      </c>
      <c r="AE40" s="282">
        <f>+resumen!Y24</f>
        <v>0.8112527568110558</v>
      </c>
      <c r="AF40" s="280">
        <f>+resumen!Z24</f>
        <v>1.7472175057457124</v>
      </c>
      <c r="AG40" s="281">
        <f>+resumen!AA24</f>
        <v>1.629836230691821</v>
      </c>
      <c r="AH40" s="281">
        <f>+resumen!AB24</f>
        <v>0.16955736192780604</v>
      </c>
      <c r="AI40" s="281">
        <f>+resumen!AC24</f>
        <v>6.0781689141242844E-2</v>
      </c>
      <c r="AJ40" s="281">
        <f>+resumen!AD24</f>
        <v>0</v>
      </c>
      <c r="AK40" s="282">
        <f>+resumen!AE24</f>
        <v>0</v>
      </c>
      <c r="AL40" s="280">
        <f>+resumen!AF24</f>
        <v>0</v>
      </c>
      <c r="AM40" s="281">
        <f>+resumen!AG24</f>
        <v>0</v>
      </c>
      <c r="AN40" s="281">
        <f>+resumen!AH24</f>
        <v>0</v>
      </c>
      <c r="AO40" s="281">
        <f>+resumen!AI24</f>
        <v>0</v>
      </c>
      <c r="AP40" s="281">
        <f>+resumen!AJ24</f>
        <v>0</v>
      </c>
      <c r="AQ40" s="282">
        <f>+resumen!AK24</f>
        <v>0</v>
      </c>
      <c r="AR40" s="280">
        <f>+resumen!AL24</f>
        <v>0</v>
      </c>
      <c r="AS40" s="281">
        <f>+resumen!AM24</f>
        <v>0</v>
      </c>
      <c r="AT40" s="281">
        <f>+resumen!AN24</f>
        <v>0</v>
      </c>
      <c r="AU40" s="281">
        <f>+resumen!AO24</f>
        <v>0</v>
      </c>
      <c r="AV40" s="281">
        <f>+resumen!AP24</f>
        <v>0</v>
      </c>
      <c r="AW40" s="282">
        <f>+resumen!AQ24</f>
        <v>0</v>
      </c>
      <c r="AX40" s="280">
        <f>+resumen!AR24</f>
        <v>0</v>
      </c>
      <c r="AY40" s="281">
        <f>+resumen!AS24</f>
        <v>0</v>
      </c>
      <c r="AZ40" s="281">
        <f>+resumen!AT24</f>
        <v>0</v>
      </c>
      <c r="BA40" s="281">
        <f>+resumen!AU24</f>
        <v>0</v>
      </c>
      <c r="BB40" s="281">
        <f>+resumen!AV24</f>
        <v>0</v>
      </c>
      <c r="BC40" s="282">
        <f>+resumen!AW24</f>
        <v>0</v>
      </c>
      <c r="BD40" s="280">
        <f>+resumen!AX24</f>
        <v>0</v>
      </c>
      <c r="BE40" s="281">
        <f>+resumen!AY24</f>
        <v>0</v>
      </c>
      <c r="BF40" s="281">
        <f>+resumen!AZ24</f>
        <v>0</v>
      </c>
      <c r="BG40" s="281">
        <f>+resumen!BA24</f>
        <v>0</v>
      </c>
      <c r="BH40" s="281">
        <f>+resumen!BB24</f>
        <v>0</v>
      </c>
      <c r="BI40" s="282">
        <f>+resumen!BC24</f>
        <v>0</v>
      </c>
      <c r="BJ40" s="280">
        <f>+resumen!BD24</f>
        <v>0</v>
      </c>
      <c r="BK40" s="281">
        <f>+resumen!BE24</f>
        <v>0</v>
      </c>
      <c r="BL40" s="281">
        <f>+resumen!BF24</f>
        <v>0</v>
      </c>
      <c r="BM40" s="281">
        <f>+resumen!BG24</f>
        <v>0</v>
      </c>
      <c r="BN40" s="281">
        <f>+resumen!BH24</f>
        <v>0</v>
      </c>
      <c r="BO40" s="282">
        <f>+resumen!BI24</f>
        <v>0</v>
      </c>
      <c r="BP40" s="280">
        <f>+resumen!BJ24</f>
        <v>0</v>
      </c>
      <c r="BQ40" s="281">
        <f>+resumen!BK24</f>
        <v>0</v>
      </c>
      <c r="BR40" s="281">
        <f>+resumen!BL24</f>
        <v>0</v>
      </c>
      <c r="BS40" s="281">
        <f>+resumen!BM24</f>
        <v>0</v>
      </c>
      <c r="BT40" s="281">
        <f>+resumen!BN24</f>
        <v>0</v>
      </c>
      <c r="BU40" s="282">
        <f>+resumen!BO24</f>
        <v>0</v>
      </c>
      <c r="BV40" s="280">
        <f>+resumen!BP24</f>
        <v>0</v>
      </c>
      <c r="BW40" s="281">
        <f>+resumen!BQ24</f>
        <v>0</v>
      </c>
      <c r="BX40" s="281">
        <f>+resumen!BR24</f>
        <v>0</v>
      </c>
      <c r="BY40" s="281">
        <f>+resumen!BS24</f>
        <v>0</v>
      </c>
      <c r="BZ40" s="281">
        <f>+resumen!BT24</f>
        <v>0</v>
      </c>
      <c r="CA40" s="282">
        <f>+resumen!BU24</f>
        <v>0</v>
      </c>
      <c r="CB40" s="280">
        <f>+resumen!BV24</f>
        <v>0</v>
      </c>
      <c r="CC40" s="281">
        <f>+resumen!BW24</f>
        <v>0</v>
      </c>
      <c r="CD40" s="281">
        <f>+resumen!BX24</f>
        <v>0</v>
      </c>
      <c r="CE40" s="281">
        <f>+resumen!BY24</f>
        <v>0</v>
      </c>
      <c r="CF40" s="281">
        <f>+resumen!BZ24</f>
        <v>0</v>
      </c>
      <c r="CG40" s="282">
        <f>+resumen!CA24</f>
        <v>0</v>
      </c>
      <c r="CH40" s="280">
        <f>+resumen!CB24</f>
        <v>0</v>
      </c>
      <c r="CI40" s="281">
        <f>+resumen!CC24</f>
        <v>0</v>
      </c>
      <c r="CJ40" s="281">
        <f>+resumen!CD24</f>
        <v>0</v>
      </c>
      <c r="CK40" s="281">
        <f>+resumen!CE24</f>
        <v>0</v>
      </c>
      <c r="CL40" s="281">
        <f>+resumen!CF24</f>
        <v>0</v>
      </c>
      <c r="CM40" s="282">
        <f>+resumen!CG24</f>
        <v>0</v>
      </c>
      <c r="CN40" s="280">
        <f>+resumen!CH24</f>
        <v>0</v>
      </c>
      <c r="CO40" s="281">
        <f>+resumen!CI24</f>
        <v>0</v>
      </c>
      <c r="CP40" s="281">
        <f>+resumen!CJ24</f>
        <v>0</v>
      </c>
      <c r="CQ40" s="281">
        <f>+resumen!CK24</f>
        <v>0</v>
      </c>
      <c r="CR40" s="281">
        <f>+resumen!CL24</f>
        <v>0</v>
      </c>
      <c r="CS40" s="282">
        <f>+resumen!CM24</f>
        <v>0</v>
      </c>
      <c r="CT40" s="280">
        <f>+resumen!CN24</f>
        <v>0</v>
      </c>
      <c r="CU40" s="281">
        <f>+resumen!CO24</f>
        <v>0</v>
      </c>
      <c r="CV40" s="281">
        <f>+resumen!CP24</f>
        <v>0</v>
      </c>
      <c r="CW40" s="281">
        <f>+resumen!CQ24</f>
        <v>0</v>
      </c>
      <c r="CX40" s="281">
        <f>+resumen!CR24</f>
        <v>0</v>
      </c>
      <c r="CY40" s="282">
        <f>+resumen!CS24</f>
        <v>0</v>
      </c>
      <c r="CZ40" s="280">
        <f>+resumen!CT24</f>
        <v>0</v>
      </c>
      <c r="DA40" s="281">
        <f>+resumen!CU24</f>
        <v>0</v>
      </c>
      <c r="DB40" s="281">
        <f>+resumen!CV24</f>
        <v>0</v>
      </c>
      <c r="DC40" s="281">
        <f>+resumen!CW24</f>
        <v>0</v>
      </c>
      <c r="DD40" s="281">
        <f>+resumen!CX24</f>
        <v>0</v>
      </c>
      <c r="DE40" s="282">
        <f>+resumen!CY24</f>
        <v>0</v>
      </c>
      <c r="DF40" s="280">
        <f>+resumen!CZ24</f>
        <v>0</v>
      </c>
      <c r="DG40" s="281">
        <f>+resumen!DA24</f>
        <v>0</v>
      </c>
      <c r="DH40" s="281">
        <f>+resumen!DB24</f>
        <v>0</v>
      </c>
      <c r="DI40" s="281">
        <f>+resumen!DC24</f>
        <v>0</v>
      </c>
      <c r="DJ40" s="281">
        <f>+resumen!DD24</f>
        <v>0</v>
      </c>
      <c r="DK40" s="282">
        <f>+resumen!DE24</f>
        <v>0</v>
      </c>
      <c r="DL40" s="280">
        <f>+resumen!DF24</f>
        <v>0</v>
      </c>
      <c r="DM40" s="281">
        <f>+resumen!DG24</f>
        <v>0</v>
      </c>
      <c r="DN40" s="281">
        <f>+resumen!DH24</f>
        <v>0</v>
      </c>
      <c r="DO40" s="281">
        <f>+resumen!DI24</f>
        <v>0</v>
      </c>
      <c r="DP40" s="281">
        <f>+resumen!DJ24</f>
        <v>0</v>
      </c>
      <c r="DQ40" s="282">
        <f>+resumen!DK24</f>
        <v>0</v>
      </c>
      <c r="DR40" s="280">
        <f>+resumen!DL24</f>
        <v>0</v>
      </c>
      <c r="DS40" s="281">
        <f>+resumen!DM24</f>
        <v>0</v>
      </c>
      <c r="DT40" s="281">
        <f>+resumen!DN24</f>
        <v>0</v>
      </c>
      <c r="DU40" s="281">
        <f>+resumen!DO24</f>
        <v>0</v>
      </c>
      <c r="DV40" s="281">
        <f>+resumen!DP24</f>
        <v>0</v>
      </c>
      <c r="DW40" s="282">
        <f>+resumen!DQ24</f>
        <v>0</v>
      </c>
      <c r="DX40" s="280">
        <f>+resumen!DR24</f>
        <v>0</v>
      </c>
      <c r="DY40" s="281">
        <f>+resumen!DS24</f>
        <v>0</v>
      </c>
      <c r="DZ40" s="281">
        <f>+resumen!DT24</f>
        <v>0</v>
      </c>
      <c r="EA40" s="281">
        <f>+resumen!DU24</f>
        <v>0</v>
      </c>
      <c r="EB40" s="281">
        <f>+resumen!DV24</f>
        <v>0</v>
      </c>
      <c r="EC40" s="282">
        <f>+resumen!DW24</f>
        <v>0</v>
      </c>
      <c r="ED40" s="280">
        <f>+resumen!DX24</f>
        <v>0</v>
      </c>
      <c r="EE40" s="281">
        <f>+resumen!DY24</f>
        <v>0</v>
      </c>
      <c r="EF40" s="281">
        <f>+resumen!DZ24</f>
        <v>0</v>
      </c>
      <c r="EG40" s="281">
        <f>+resumen!EA24</f>
        <v>0</v>
      </c>
      <c r="EH40" s="281">
        <f>+resumen!EB24</f>
        <v>0</v>
      </c>
      <c r="EI40" s="282">
        <f>+resumen!EC24</f>
        <v>0</v>
      </c>
      <c r="EJ40" s="280">
        <f>+resumen!ED24</f>
        <v>0</v>
      </c>
      <c r="EK40" s="281">
        <f>+resumen!EE24</f>
        <v>0</v>
      </c>
      <c r="EL40" s="281">
        <f>+resumen!EF24</f>
        <v>0</v>
      </c>
      <c r="EM40" s="281">
        <f>+resumen!EG24</f>
        <v>0</v>
      </c>
      <c r="EN40" s="281">
        <f>+resumen!EH24</f>
        <v>0</v>
      </c>
      <c r="EO40" s="282">
        <f>+resumen!EI24</f>
        <v>0</v>
      </c>
      <c r="EP40" s="280">
        <f>+resumen!EJ24</f>
        <v>0</v>
      </c>
      <c r="EQ40" s="281">
        <f>+resumen!EK24</f>
        <v>0</v>
      </c>
      <c r="ER40" s="281">
        <f>+resumen!EL24</f>
        <v>0</v>
      </c>
      <c r="ES40" s="281">
        <f>+resumen!EM24</f>
        <v>0</v>
      </c>
      <c r="ET40" s="281">
        <f>+resumen!EN24</f>
        <v>0</v>
      </c>
      <c r="EU40" s="282">
        <f>+resumen!EO24</f>
        <v>0</v>
      </c>
      <c r="EV40" s="280">
        <f>+resumen!EP24</f>
        <v>0</v>
      </c>
      <c r="EW40" s="281">
        <f>+resumen!EQ24</f>
        <v>0</v>
      </c>
      <c r="EX40" s="281">
        <f>+resumen!ER24</f>
        <v>0</v>
      </c>
      <c r="EY40" s="281">
        <f>+resumen!ES24</f>
        <v>0</v>
      </c>
      <c r="EZ40" s="281">
        <f>+resumen!ET24</f>
        <v>0</v>
      </c>
      <c r="FA40" s="282">
        <f>+resumen!EU24</f>
        <v>0</v>
      </c>
      <c r="FB40" s="280">
        <f>+resumen!EV24</f>
        <v>0</v>
      </c>
      <c r="FC40" s="281">
        <f>+resumen!EW24</f>
        <v>0</v>
      </c>
      <c r="FD40" s="281">
        <f>+resumen!EX24</f>
        <v>0</v>
      </c>
      <c r="FE40" s="281">
        <f>+resumen!EY24</f>
        <v>0</v>
      </c>
      <c r="FF40" s="281">
        <f>+resumen!EZ24</f>
        <v>0</v>
      </c>
      <c r="FG40" s="282">
        <f>+resumen!FA24</f>
        <v>0</v>
      </c>
      <c r="FH40" s="280">
        <f>+resumen!FB24</f>
        <v>0</v>
      </c>
      <c r="FI40" s="281">
        <f>+resumen!FC24</f>
        <v>0</v>
      </c>
      <c r="FJ40" s="281">
        <f>+resumen!FD24</f>
        <v>0</v>
      </c>
      <c r="FK40" s="281">
        <f>+resumen!FE24</f>
        <v>0</v>
      </c>
      <c r="FL40" s="281">
        <f>+resumen!FF24</f>
        <v>0</v>
      </c>
      <c r="FM40" s="282">
        <f>+resumen!FG24</f>
        <v>0</v>
      </c>
      <c r="FN40" s="280">
        <f>+resumen!FH24</f>
        <v>0</v>
      </c>
      <c r="FO40" s="281">
        <f>+resumen!FI24</f>
        <v>0</v>
      </c>
      <c r="FP40" s="281">
        <f>+resumen!FJ24</f>
        <v>0</v>
      </c>
      <c r="FQ40" s="281">
        <f>+resumen!FK24</f>
        <v>0</v>
      </c>
      <c r="FR40" s="281">
        <f>+resumen!FL24</f>
        <v>0</v>
      </c>
      <c r="FS40" s="282">
        <f>+resumen!FM24</f>
        <v>0</v>
      </c>
      <c r="FT40" s="280">
        <f>+resumen!FN24</f>
        <v>0</v>
      </c>
      <c r="FU40" s="281">
        <f>+resumen!FO24</f>
        <v>0</v>
      </c>
      <c r="FV40" s="281">
        <f>+resumen!FP24</f>
        <v>0</v>
      </c>
      <c r="FW40" s="281">
        <f>+resumen!FQ24</f>
        <v>0</v>
      </c>
      <c r="FX40" s="281">
        <f>+resumen!FR24</f>
        <v>0</v>
      </c>
      <c r="FY40" s="282">
        <f>+resumen!FS24</f>
        <v>0</v>
      </c>
      <c r="FZ40" s="280">
        <f>+resumen!FT24</f>
        <v>0</v>
      </c>
      <c r="GA40" s="281">
        <f>+resumen!FU24</f>
        <v>0</v>
      </c>
      <c r="GB40" s="281">
        <f>+resumen!FV24</f>
        <v>0</v>
      </c>
      <c r="GC40" s="281">
        <f>+resumen!FW24</f>
        <v>0</v>
      </c>
      <c r="GD40" s="281">
        <f>+resumen!FX24</f>
        <v>0</v>
      </c>
      <c r="GE40" s="282">
        <f>+resumen!FY24</f>
        <v>0</v>
      </c>
      <c r="GF40" s="280">
        <f>+resumen!FZ24</f>
        <v>0</v>
      </c>
      <c r="GG40" s="281">
        <f>+resumen!GA24</f>
        <v>0</v>
      </c>
      <c r="GH40" s="281">
        <f>+resumen!GB24</f>
        <v>0</v>
      </c>
      <c r="GI40" s="281">
        <f>+resumen!GC24</f>
        <v>0</v>
      </c>
      <c r="GJ40" s="281">
        <f>+resumen!GD24</f>
        <v>0</v>
      </c>
      <c r="GK40" s="282">
        <f>+resumen!GE24</f>
        <v>0</v>
      </c>
      <c r="GL40" s="280">
        <f>+resumen!GF24</f>
        <v>0</v>
      </c>
      <c r="GM40" s="281">
        <f>+resumen!GG24</f>
        <v>0</v>
      </c>
      <c r="GN40" s="281">
        <f>+resumen!GH24</f>
        <v>0</v>
      </c>
      <c r="GO40" s="281">
        <f>+resumen!GI24</f>
        <v>0</v>
      </c>
      <c r="GP40" s="281">
        <f>+resumen!GJ24</f>
        <v>0</v>
      </c>
      <c r="GQ40" s="282">
        <f>+resumen!GK24</f>
        <v>0</v>
      </c>
      <c r="GR40" s="280">
        <f>+resumen!GL24</f>
        <v>0</v>
      </c>
      <c r="GS40" s="281">
        <f>+resumen!GM24</f>
        <v>0</v>
      </c>
      <c r="GT40" s="281">
        <f>+resumen!GN24</f>
        <v>0</v>
      </c>
      <c r="GU40" s="281">
        <f>+resumen!GO24</f>
        <v>0</v>
      </c>
      <c r="GV40" s="281">
        <f>+resumen!GP24</f>
        <v>0</v>
      </c>
      <c r="GW40" s="283">
        <f>+resumen!GQ24</f>
        <v>0</v>
      </c>
      <c r="GX40" s="280">
        <f>+resumen!GR24</f>
        <v>0</v>
      </c>
      <c r="GY40" s="281">
        <f>+resumen!GS24</f>
        <v>0</v>
      </c>
      <c r="GZ40" s="281">
        <f>+resumen!GT24</f>
        <v>0</v>
      </c>
      <c r="HA40" s="281">
        <f>+resumen!GU24</f>
        <v>0</v>
      </c>
      <c r="HB40" s="281">
        <f>+resumen!GV24</f>
        <v>0</v>
      </c>
      <c r="HC40" s="282">
        <f>+resumen!GW24</f>
        <v>0</v>
      </c>
      <c r="HD40" s="23"/>
      <c r="HE40" s="23"/>
      <c r="HF40" s="23"/>
      <c r="HG40" s="23"/>
      <c r="HH40" s="23"/>
      <c r="HI40" s="23"/>
      <c r="HJ40" s="23"/>
      <c r="HK40" s="23"/>
      <c r="HL40" s="23"/>
      <c r="HM40" s="23"/>
      <c r="HN40" s="23"/>
      <c r="HO40" s="23"/>
      <c r="HP40" s="23"/>
      <c r="HQ40" s="23"/>
      <c r="HR40" s="23"/>
      <c r="HS40" s="23"/>
      <c r="HT40" s="23"/>
      <c r="HU40" s="23"/>
      <c r="HV40" s="23"/>
    </row>
    <row r="41" spans="1:230" ht="20.100000000000001" customHeight="1" x14ac:dyDescent="0.3">
      <c r="A41" s="79" t="s">
        <v>709</v>
      </c>
      <c r="B41" s="284">
        <f>+resumen!B23</f>
        <v>2.0031785390606989</v>
      </c>
      <c r="C41" s="285">
        <f>+resumen!C23</f>
        <v>0.92928218103292182</v>
      </c>
      <c r="D41" s="285">
        <f>+resumen!D23</f>
        <v>0.85663409477170793</v>
      </c>
      <c r="E41" s="285">
        <f>+resumen!E23</f>
        <v>0.65809841520743295</v>
      </c>
      <c r="F41" s="285">
        <f>+resumen!F23</f>
        <v>0.94486942100672144</v>
      </c>
      <c r="G41" s="286">
        <f>+resumen!G23</f>
        <v>0.71335213246090556</v>
      </c>
      <c r="H41" s="23"/>
      <c r="I41" s="23"/>
      <c r="J41" s="79" t="s">
        <v>338</v>
      </c>
      <c r="K41" s="40" t="str">
        <f>IF(resumen!GY30&lt;&gt;0,"TZ 2, ","")&amp;IF(resumen!GY31&lt;&gt;0,"TZ 1/0, ","")&amp;IF(resumen!GY32&lt;&gt;0,"TZ 4/0, ","")&amp;IF(resumen!GY33&lt;&gt;0,"TZ 1/0 4H, ","")&amp;IF(resumen!GY34&lt;&gt;0,"TZ 4/0 4H, ","")</f>
        <v xml:space="preserve">TZ 1/0, TZ 4/0, </v>
      </c>
      <c r="L41" s="88" t="s">
        <v>339</v>
      </c>
      <c r="M41" s="88"/>
      <c r="N41" s="284">
        <f>+resumen!H23</f>
        <v>0.52450353605493827</v>
      </c>
      <c r="O41" s="285">
        <f>+resumen!I23</f>
        <v>1.0355713523632328</v>
      </c>
      <c r="P41" s="285">
        <f>+resumen!J23</f>
        <v>1.2480749014821502</v>
      </c>
      <c r="Q41" s="285">
        <f>+resumen!K23</f>
        <v>1.4984827692712623</v>
      </c>
      <c r="R41" s="285">
        <f>+resumen!L23</f>
        <v>0.24679214346111111</v>
      </c>
      <c r="S41" s="286">
        <f>+resumen!M23</f>
        <v>0.41170992880308643</v>
      </c>
      <c r="T41" s="284">
        <f>+resumen!N23</f>
        <v>0.61410383580255501</v>
      </c>
      <c r="U41" s="285">
        <f>+resumen!O23</f>
        <v>1.6305469592030173</v>
      </c>
      <c r="V41" s="285">
        <f>+resumen!P23</f>
        <v>1.0585662594957821</v>
      </c>
      <c r="W41" s="285">
        <f>+resumen!Q23</f>
        <v>0.6270191736909293</v>
      </c>
      <c r="X41" s="285">
        <f>+resumen!R23</f>
        <v>0.87316657344017468</v>
      </c>
      <c r="Y41" s="286">
        <f>+resumen!S23</f>
        <v>0.52821222742166496</v>
      </c>
      <c r="Z41" s="284">
        <f>+resumen!T23</f>
        <v>0.1508624423593965</v>
      </c>
      <c r="AA41" s="285">
        <f>+resumen!U23</f>
        <v>3.1821608311111117E-2</v>
      </c>
      <c r="AB41" s="285">
        <f>+resumen!V23</f>
        <v>6.8236084656618651E-2</v>
      </c>
      <c r="AC41" s="285">
        <f>+resumen!W23</f>
        <v>4.4864610069684493E-2</v>
      </c>
      <c r="AD41" s="285">
        <f>+resumen!X23</f>
        <v>0.50244035992127922</v>
      </c>
      <c r="AE41" s="286">
        <f>+resumen!Y23</f>
        <v>0.21167369181265433</v>
      </c>
      <c r="AF41" s="284">
        <f>+resumen!Z23</f>
        <v>1.1396400902976982</v>
      </c>
      <c r="AG41" s="285">
        <f>+resumen!AA23</f>
        <v>0.49846585312232516</v>
      </c>
      <c r="AH41" s="285">
        <f>+resumen!AB23</f>
        <v>5.0287322400548715E-2</v>
      </c>
      <c r="AI41" s="285">
        <f>+resumen!AC23</f>
        <v>6.5164048928326454E-3</v>
      </c>
      <c r="AJ41" s="285">
        <f>+resumen!AD23</f>
        <v>0</v>
      </c>
      <c r="AK41" s="286">
        <f>+resumen!AE23</f>
        <v>0</v>
      </c>
      <c r="AL41" s="284">
        <f>+resumen!AF23</f>
        <v>0</v>
      </c>
      <c r="AM41" s="285">
        <f>+resumen!AG23</f>
        <v>0</v>
      </c>
      <c r="AN41" s="285">
        <f>+resumen!AH23</f>
        <v>0</v>
      </c>
      <c r="AO41" s="285">
        <f>+resumen!AI23</f>
        <v>0</v>
      </c>
      <c r="AP41" s="285">
        <f>+resumen!AJ23</f>
        <v>0</v>
      </c>
      <c r="AQ41" s="286">
        <f>+resumen!AK23</f>
        <v>0</v>
      </c>
      <c r="AR41" s="284">
        <f>+resumen!AL23</f>
        <v>0</v>
      </c>
      <c r="AS41" s="285">
        <f>+resumen!AM23</f>
        <v>0</v>
      </c>
      <c r="AT41" s="285">
        <f>+resumen!AN23</f>
        <v>0</v>
      </c>
      <c r="AU41" s="285">
        <f>+resumen!AO23</f>
        <v>0</v>
      </c>
      <c r="AV41" s="285">
        <f>+resumen!AP23</f>
        <v>0</v>
      </c>
      <c r="AW41" s="286">
        <f>+resumen!AQ23</f>
        <v>0</v>
      </c>
      <c r="AX41" s="284">
        <f>+resumen!AR23</f>
        <v>0</v>
      </c>
      <c r="AY41" s="285">
        <f>+resumen!AS23</f>
        <v>0</v>
      </c>
      <c r="AZ41" s="285">
        <f>+resumen!AT23</f>
        <v>0</v>
      </c>
      <c r="BA41" s="285">
        <f>+resumen!AU23</f>
        <v>0</v>
      </c>
      <c r="BB41" s="285">
        <f>+resumen!AV23</f>
        <v>0</v>
      </c>
      <c r="BC41" s="286">
        <f>+resumen!AW23</f>
        <v>0</v>
      </c>
      <c r="BD41" s="284">
        <f>+resumen!AX23</f>
        <v>0</v>
      </c>
      <c r="BE41" s="285">
        <f>+resumen!AY23</f>
        <v>0</v>
      </c>
      <c r="BF41" s="285">
        <f>+resumen!AZ23</f>
        <v>0</v>
      </c>
      <c r="BG41" s="285">
        <f>+resumen!BA23</f>
        <v>0</v>
      </c>
      <c r="BH41" s="285">
        <f>+resumen!BB23</f>
        <v>0</v>
      </c>
      <c r="BI41" s="286">
        <f>+resumen!BC23</f>
        <v>0</v>
      </c>
      <c r="BJ41" s="284">
        <f>+resumen!BD23</f>
        <v>0</v>
      </c>
      <c r="BK41" s="285">
        <f>+resumen!BE23</f>
        <v>0</v>
      </c>
      <c r="BL41" s="285">
        <f>+resumen!BF23</f>
        <v>0</v>
      </c>
      <c r="BM41" s="285">
        <f>+resumen!BG23</f>
        <v>0</v>
      </c>
      <c r="BN41" s="285">
        <f>+resumen!BH23</f>
        <v>0</v>
      </c>
      <c r="BO41" s="286">
        <f>+resumen!BI23</f>
        <v>0</v>
      </c>
      <c r="BP41" s="284">
        <f>+resumen!BJ23</f>
        <v>0</v>
      </c>
      <c r="BQ41" s="285">
        <f>+resumen!BK23</f>
        <v>0</v>
      </c>
      <c r="BR41" s="285">
        <f>+resumen!BL23</f>
        <v>0</v>
      </c>
      <c r="BS41" s="285">
        <f>+resumen!BM23</f>
        <v>0</v>
      </c>
      <c r="BT41" s="285">
        <f>+resumen!BN23</f>
        <v>0</v>
      </c>
      <c r="BU41" s="286">
        <f>+resumen!BO23</f>
        <v>0</v>
      </c>
      <c r="BV41" s="284">
        <f>+resumen!BP23</f>
        <v>0</v>
      </c>
      <c r="BW41" s="285">
        <f>+resumen!BQ23</f>
        <v>0</v>
      </c>
      <c r="BX41" s="285">
        <f>+resumen!BR23</f>
        <v>0</v>
      </c>
      <c r="BY41" s="285">
        <f>+resumen!BS23</f>
        <v>0</v>
      </c>
      <c r="BZ41" s="285">
        <f>+resumen!BT23</f>
        <v>0</v>
      </c>
      <c r="CA41" s="286">
        <f>+resumen!BU23</f>
        <v>0</v>
      </c>
      <c r="CB41" s="284">
        <f>+resumen!BV23</f>
        <v>0</v>
      </c>
      <c r="CC41" s="285">
        <f>+resumen!BW23</f>
        <v>0</v>
      </c>
      <c r="CD41" s="285">
        <f>+resumen!BX23</f>
        <v>0</v>
      </c>
      <c r="CE41" s="285">
        <f>+resumen!BY23</f>
        <v>0</v>
      </c>
      <c r="CF41" s="285">
        <f>+resumen!BZ23</f>
        <v>0</v>
      </c>
      <c r="CG41" s="286">
        <f>+resumen!CA23</f>
        <v>0</v>
      </c>
      <c r="CH41" s="284">
        <f>+resumen!CB23</f>
        <v>0</v>
      </c>
      <c r="CI41" s="285">
        <f>+resumen!CC23</f>
        <v>0</v>
      </c>
      <c r="CJ41" s="285">
        <f>+resumen!CD23</f>
        <v>0</v>
      </c>
      <c r="CK41" s="285">
        <f>+resumen!CE23</f>
        <v>0</v>
      </c>
      <c r="CL41" s="285">
        <f>+resumen!CF23</f>
        <v>0</v>
      </c>
      <c r="CM41" s="286">
        <f>+resumen!CG23</f>
        <v>0</v>
      </c>
      <c r="CN41" s="284">
        <f>+resumen!CH23</f>
        <v>0</v>
      </c>
      <c r="CO41" s="285">
        <f>+resumen!CI23</f>
        <v>0</v>
      </c>
      <c r="CP41" s="285">
        <f>+resumen!CJ23</f>
        <v>0</v>
      </c>
      <c r="CQ41" s="285">
        <f>+resumen!CK23</f>
        <v>0</v>
      </c>
      <c r="CR41" s="285">
        <f>+resumen!CL23</f>
        <v>0</v>
      </c>
      <c r="CS41" s="286">
        <f>+resumen!CM23</f>
        <v>0</v>
      </c>
      <c r="CT41" s="284">
        <f>+resumen!CN23</f>
        <v>0</v>
      </c>
      <c r="CU41" s="285">
        <f>+resumen!CO23</f>
        <v>0</v>
      </c>
      <c r="CV41" s="285">
        <f>+resumen!CP23</f>
        <v>0</v>
      </c>
      <c r="CW41" s="285">
        <f>+resumen!CQ23</f>
        <v>0</v>
      </c>
      <c r="CX41" s="285">
        <f>+resumen!CR23</f>
        <v>0</v>
      </c>
      <c r="CY41" s="286">
        <f>+resumen!CS23</f>
        <v>0</v>
      </c>
      <c r="CZ41" s="284">
        <f>+resumen!CT23</f>
        <v>0</v>
      </c>
      <c r="DA41" s="285">
        <f>+resumen!CU23</f>
        <v>0</v>
      </c>
      <c r="DB41" s="285">
        <f>+resumen!CV23</f>
        <v>0</v>
      </c>
      <c r="DC41" s="285">
        <f>+resumen!CW23</f>
        <v>0</v>
      </c>
      <c r="DD41" s="285">
        <f>+resumen!CX23</f>
        <v>0</v>
      </c>
      <c r="DE41" s="286">
        <f>+resumen!CY23</f>
        <v>0</v>
      </c>
      <c r="DF41" s="284">
        <f>+resumen!CZ23</f>
        <v>0</v>
      </c>
      <c r="DG41" s="285">
        <f>+resumen!DA23</f>
        <v>0</v>
      </c>
      <c r="DH41" s="285">
        <f>+resumen!DB23</f>
        <v>0</v>
      </c>
      <c r="DI41" s="285">
        <f>+resumen!DC23</f>
        <v>0</v>
      </c>
      <c r="DJ41" s="285">
        <f>+resumen!DD23</f>
        <v>0</v>
      </c>
      <c r="DK41" s="286">
        <f>+resumen!DE23</f>
        <v>0</v>
      </c>
      <c r="DL41" s="284">
        <f>+resumen!DF23</f>
        <v>0</v>
      </c>
      <c r="DM41" s="285">
        <f>+resumen!DG23</f>
        <v>0</v>
      </c>
      <c r="DN41" s="285">
        <f>+resumen!DH23</f>
        <v>0</v>
      </c>
      <c r="DO41" s="285">
        <f>+resumen!DI23</f>
        <v>0</v>
      </c>
      <c r="DP41" s="285">
        <f>+resumen!DJ23</f>
        <v>0</v>
      </c>
      <c r="DQ41" s="286">
        <f>+resumen!DK23</f>
        <v>0</v>
      </c>
      <c r="DR41" s="284">
        <f>+resumen!DL23</f>
        <v>0</v>
      </c>
      <c r="DS41" s="285">
        <f>+resumen!DM23</f>
        <v>0</v>
      </c>
      <c r="DT41" s="285">
        <f>+resumen!DN23</f>
        <v>0</v>
      </c>
      <c r="DU41" s="285">
        <f>+resumen!DO23</f>
        <v>0</v>
      </c>
      <c r="DV41" s="285">
        <f>+resumen!DP23</f>
        <v>0</v>
      </c>
      <c r="DW41" s="286">
        <f>+resumen!DQ23</f>
        <v>0</v>
      </c>
      <c r="DX41" s="284">
        <f>+resumen!DR23</f>
        <v>0</v>
      </c>
      <c r="DY41" s="285">
        <f>+resumen!DS23</f>
        <v>0</v>
      </c>
      <c r="DZ41" s="285">
        <f>+resumen!DT23</f>
        <v>0</v>
      </c>
      <c r="EA41" s="285">
        <f>+resumen!DU23</f>
        <v>0</v>
      </c>
      <c r="EB41" s="285">
        <f>+resumen!DV23</f>
        <v>0</v>
      </c>
      <c r="EC41" s="286">
        <f>+resumen!DW23</f>
        <v>0</v>
      </c>
      <c r="ED41" s="284">
        <f>+resumen!DX23</f>
        <v>0</v>
      </c>
      <c r="EE41" s="285">
        <f>+resumen!DY23</f>
        <v>0</v>
      </c>
      <c r="EF41" s="285">
        <f>+resumen!DZ23</f>
        <v>0</v>
      </c>
      <c r="EG41" s="285">
        <f>+resumen!EA23</f>
        <v>0</v>
      </c>
      <c r="EH41" s="285">
        <f>+resumen!EB23</f>
        <v>0</v>
      </c>
      <c r="EI41" s="286">
        <f>+resumen!EC23</f>
        <v>0</v>
      </c>
      <c r="EJ41" s="284">
        <f>+resumen!ED23</f>
        <v>0</v>
      </c>
      <c r="EK41" s="285">
        <f>+resumen!EE23</f>
        <v>0</v>
      </c>
      <c r="EL41" s="285">
        <f>+resumen!EF23</f>
        <v>0</v>
      </c>
      <c r="EM41" s="285">
        <f>+resumen!EG23</f>
        <v>0</v>
      </c>
      <c r="EN41" s="285">
        <f>+resumen!EH23</f>
        <v>0</v>
      </c>
      <c r="EO41" s="286">
        <f>+resumen!EI23</f>
        <v>0</v>
      </c>
      <c r="EP41" s="284">
        <f>+resumen!EJ23</f>
        <v>0</v>
      </c>
      <c r="EQ41" s="285">
        <f>+resumen!EK23</f>
        <v>0</v>
      </c>
      <c r="ER41" s="285">
        <f>+resumen!EL23</f>
        <v>0</v>
      </c>
      <c r="ES41" s="285">
        <f>+resumen!EM23</f>
        <v>0</v>
      </c>
      <c r="ET41" s="285">
        <f>+resumen!EN23</f>
        <v>0</v>
      </c>
      <c r="EU41" s="286">
        <f>+resumen!EO23</f>
        <v>0</v>
      </c>
      <c r="EV41" s="284">
        <f>+resumen!EP23</f>
        <v>0</v>
      </c>
      <c r="EW41" s="285">
        <f>+resumen!EQ23</f>
        <v>0</v>
      </c>
      <c r="EX41" s="285">
        <f>+resumen!ER23</f>
        <v>0</v>
      </c>
      <c r="EY41" s="285">
        <f>+resumen!ES23</f>
        <v>0</v>
      </c>
      <c r="EZ41" s="285">
        <f>+resumen!ET23</f>
        <v>0</v>
      </c>
      <c r="FA41" s="286">
        <f>+resumen!EU23</f>
        <v>0</v>
      </c>
      <c r="FB41" s="284">
        <f>+resumen!EV23</f>
        <v>0</v>
      </c>
      <c r="FC41" s="285">
        <f>+resumen!EW23</f>
        <v>0</v>
      </c>
      <c r="FD41" s="285">
        <f>+resumen!EX23</f>
        <v>0</v>
      </c>
      <c r="FE41" s="285">
        <f>+resumen!EY23</f>
        <v>0</v>
      </c>
      <c r="FF41" s="285">
        <f>+resumen!EZ23</f>
        <v>0</v>
      </c>
      <c r="FG41" s="286">
        <f>+resumen!FA23</f>
        <v>0</v>
      </c>
      <c r="FH41" s="284">
        <f>+resumen!FB23</f>
        <v>0</v>
      </c>
      <c r="FI41" s="285">
        <f>+resumen!FC23</f>
        <v>0</v>
      </c>
      <c r="FJ41" s="285">
        <f>+resumen!FD23</f>
        <v>0</v>
      </c>
      <c r="FK41" s="285">
        <f>+resumen!FE23</f>
        <v>0</v>
      </c>
      <c r="FL41" s="285">
        <f>+resumen!FF23</f>
        <v>0</v>
      </c>
      <c r="FM41" s="286">
        <f>+resumen!FG23</f>
        <v>0</v>
      </c>
      <c r="FN41" s="284">
        <f>+resumen!FH23</f>
        <v>0</v>
      </c>
      <c r="FO41" s="285">
        <f>+resumen!FI23</f>
        <v>0</v>
      </c>
      <c r="FP41" s="285">
        <f>+resumen!FJ23</f>
        <v>0</v>
      </c>
      <c r="FQ41" s="285">
        <f>+resumen!FK23</f>
        <v>0</v>
      </c>
      <c r="FR41" s="285">
        <f>+resumen!FL23</f>
        <v>0</v>
      </c>
      <c r="FS41" s="286">
        <f>+resumen!FM23</f>
        <v>0</v>
      </c>
      <c r="FT41" s="284">
        <f>+resumen!FN23</f>
        <v>0</v>
      </c>
      <c r="FU41" s="285">
        <f>+resumen!FO23</f>
        <v>0</v>
      </c>
      <c r="FV41" s="285">
        <f>+resumen!FP23</f>
        <v>0</v>
      </c>
      <c r="FW41" s="285">
        <f>+resumen!FQ23</f>
        <v>0</v>
      </c>
      <c r="FX41" s="285">
        <f>+resumen!FR23</f>
        <v>0</v>
      </c>
      <c r="FY41" s="286">
        <f>+resumen!FS23</f>
        <v>0</v>
      </c>
      <c r="FZ41" s="284">
        <f>+resumen!FT23</f>
        <v>0</v>
      </c>
      <c r="GA41" s="285">
        <f>+resumen!FU23</f>
        <v>0</v>
      </c>
      <c r="GB41" s="285">
        <f>+resumen!FV23</f>
        <v>0</v>
      </c>
      <c r="GC41" s="285">
        <f>+resumen!FW23</f>
        <v>0</v>
      </c>
      <c r="GD41" s="285">
        <f>+resumen!FX23</f>
        <v>0</v>
      </c>
      <c r="GE41" s="286">
        <f>+resumen!FY23</f>
        <v>0</v>
      </c>
      <c r="GF41" s="284">
        <f>+resumen!FZ23</f>
        <v>0</v>
      </c>
      <c r="GG41" s="285">
        <f>+resumen!GA23</f>
        <v>0</v>
      </c>
      <c r="GH41" s="285">
        <f>+resumen!GB23</f>
        <v>0</v>
      </c>
      <c r="GI41" s="285">
        <f>+resumen!GC23</f>
        <v>0</v>
      </c>
      <c r="GJ41" s="285">
        <f>+resumen!GD23</f>
        <v>0</v>
      </c>
      <c r="GK41" s="286">
        <f>+resumen!GE23</f>
        <v>0</v>
      </c>
      <c r="GL41" s="284">
        <f>+resumen!GF23</f>
        <v>0</v>
      </c>
      <c r="GM41" s="285">
        <f>+resumen!GG23</f>
        <v>0</v>
      </c>
      <c r="GN41" s="285">
        <f>+resumen!GH23</f>
        <v>0</v>
      </c>
      <c r="GO41" s="285">
        <f>+resumen!GI23</f>
        <v>0</v>
      </c>
      <c r="GP41" s="285">
        <f>+resumen!GJ23</f>
        <v>0</v>
      </c>
      <c r="GQ41" s="286">
        <f>+resumen!GK23</f>
        <v>0</v>
      </c>
      <c r="GR41" s="284">
        <f>+resumen!GL23</f>
        <v>0</v>
      </c>
      <c r="GS41" s="285">
        <f>+resumen!GM23</f>
        <v>0</v>
      </c>
      <c r="GT41" s="285">
        <f>+resumen!GN23</f>
        <v>0</v>
      </c>
      <c r="GU41" s="285">
        <f>+resumen!GO23</f>
        <v>0</v>
      </c>
      <c r="GV41" s="285">
        <f>+resumen!GP23</f>
        <v>0</v>
      </c>
      <c r="GW41" s="287">
        <f>+resumen!GQ23</f>
        <v>0</v>
      </c>
      <c r="GX41" s="284">
        <f>+resumen!GR23</f>
        <v>0</v>
      </c>
      <c r="GY41" s="285">
        <f>+resumen!GS23</f>
        <v>0</v>
      </c>
      <c r="GZ41" s="285">
        <f>+resumen!GT23</f>
        <v>0</v>
      </c>
      <c r="HA41" s="285">
        <f>+resumen!GU23</f>
        <v>0</v>
      </c>
      <c r="HB41" s="285">
        <f>+resumen!GV23</f>
        <v>0</v>
      </c>
      <c r="HC41" s="286">
        <f>+resumen!GW23</f>
        <v>0</v>
      </c>
      <c r="HD41" s="23"/>
      <c r="HE41" s="23"/>
      <c r="HF41" s="23"/>
      <c r="HG41" s="23"/>
      <c r="HH41" s="23"/>
      <c r="HI41" s="23"/>
      <c r="HJ41" s="23"/>
      <c r="HK41" s="23"/>
      <c r="HL41" s="23"/>
      <c r="HM41" s="23"/>
      <c r="HN41" s="23"/>
      <c r="HO41" s="23"/>
      <c r="HP41" s="23"/>
      <c r="HQ41" s="23"/>
      <c r="HR41" s="23"/>
      <c r="HS41" s="23"/>
      <c r="HT41" s="23"/>
      <c r="HU41" s="23"/>
      <c r="HV41" s="23"/>
    </row>
    <row r="42" spans="1:230" ht="20.100000000000001" customHeight="1" thickBot="1" x14ac:dyDescent="0.35">
      <c r="A42" s="79" t="s">
        <v>340</v>
      </c>
      <c r="B42" s="288">
        <f t="shared" ref="B42:G42" si="5">+B41*720*12*0.2875</f>
        <v>4975.8954910267757</v>
      </c>
      <c r="C42" s="289">
        <f t="shared" si="5"/>
        <v>2308.3369376857777</v>
      </c>
      <c r="D42" s="289">
        <f t="shared" si="5"/>
        <v>2127.8790914129222</v>
      </c>
      <c r="E42" s="289">
        <f t="shared" si="5"/>
        <v>1634.7164633752634</v>
      </c>
      <c r="F42" s="289">
        <f t="shared" si="5"/>
        <v>2347.0556417806961</v>
      </c>
      <c r="G42" s="290">
        <f t="shared" si="5"/>
        <v>1771.9666970328892</v>
      </c>
      <c r="H42" s="23"/>
      <c r="I42" s="23"/>
      <c r="J42" s="105" t="s">
        <v>332</v>
      </c>
      <c r="K42" s="291">
        <f>+resumen!GY28</f>
        <v>2263</v>
      </c>
      <c r="L42" s="23"/>
      <c r="M42" s="23"/>
      <c r="N42" s="288">
        <f t="shared" ref="N42:BY42" si="6">+N41*720*12*0.2875</f>
        <v>1302.8667835604665</v>
      </c>
      <c r="O42" s="289">
        <f t="shared" si="6"/>
        <v>2572.3592392702703</v>
      </c>
      <c r="P42" s="289">
        <f t="shared" si="6"/>
        <v>3100.2180552816608</v>
      </c>
      <c r="Q42" s="289">
        <f t="shared" si="6"/>
        <v>3722.2311988698157</v>
      </c>
      <c r="R42" s="289">
        <f t="shared" si="6"/>
        <v>613.03168435739997</v>
      </c>
      <c r="S42" s="290">
        <f t="shared" si="6"/>
        <v>1022.6874631468668</v>
      </c>
      <c r="T42" s="288">
        <f t="shared" si="6"/>
        <v>1525.4339281335465</v>
      </c>
      <c r="U42" s="289">
        <f t="shared" si="6"/>
        <v>4050.2786466602947</v>
      </c>
      <c r="V42" s="289">
        <f t="shared" si="6"/>
        <v>2629.4785885875226</v>
      </c>
      <c r="W42" s="289">
        <f t="shared" si="6"/>
        <v>1557.5156274482683</v>
      </c>
      <c r="X42" s="289">
        <f t="shared" si="6"/>
        <v>2168.9457684253939</v>
      </c>
      <c r="Y42" s="290">
        <f t="shared" si="6"/>
        <v>1312.0791729154155</v>
      </c>
      <c r="Z42" s="288">
        <f t="shared" si="6"/>
        <v>374.74230682074085</v>
      </c>
      <c r="AA42" s="289">
        <f t="shared" si="6"/>
        <v>79.044875044800008</v>
      </c>
      <c r="AB42" s="289">
        <f t="shared" si="6"/>
        <v>169.49843428704071</v>
      </c>
      <c r="AC42" s="289">
        <f t="shared" si="6"/>
        <v>111.44369141309627</v>
      </c>
      <c r="AD42" s="289">
        <f t="shared" si="6"/>
        <v>1248.0618540444577</v>
      </c>
      <c r="AE42" s="290">
        <f t="shared" si="6"/>
        <v>525.79745046263326</v>
      </c>
      <c r="AF42" s="288">
        <f t="shared" si="6"/>
        <v>2830.8659842994821</v>
      </c>
      <c r="AG42" s="289">
        <f t="shared" si="6"/>
        <v>1238.1891791558558</v>
      </c>
      <c r="AH42" s="289">
        <f t="shared" si="6"/>
        <v>124.913708842963</v>
      </c>
      <c r="AI42" s="289">
        <f t="shared" si="6"/>
        <v>16.186749753796288</v>
      </c>
      <c r="AJ42" s="289">
        <f t="shared" si="6"/>
        <v>0</v>
      </c>
      <c r="AK42" s="290">
        <f t="shared" si="6"/>
        <v>0</v>
      </c>
      <c r="AL42" s="288">
        <f t="shared" si="6"/>
        <v>0</v>
      </c>
      <c r="AM42" s="289">
        <f t="shared" si="6"/>
        <v>0</v>
      </c>
      <c r="AN42" s="289">
        <f t="shared" si="6"/>
        <v>0</v>
      </c>
      <c r="AO42" s="289">
        <f t="shared" si="6"/>
        <v>0</v>
      </c>
      <c r="AP42" s="289">
        <f t="shared" si="6"/>
        <v>0</v>
      </c>
      <c r="AQ42" s="290">
        <f t="shared" si="6"/>
        <v>0</v>
      </c>
      <c r="AR42" s="288">
        <f t="shared" si="6"/>
        <v>0</v>
      </c>
      <c r="AS42" s="289">
        <f t="shared" si="6"/>
        <v>0</v>
      </c>
      <c r="AT42" s="289">
        <f t="shared" si="6"/>
        <v>0</v>
      </c>
      <c r="AU42" s="289">
        <f t="shared" si="6"/>
        <v>0</v>
      </c>
      <c r="AV42" s="289">
        <f t="shared" si="6"/>
        <v>0</v>
      </c>
      <c r="AW42" s="290">
        <f t="shared" si="6"/>
        <v>0</v>
      </c>
      <c r="AX42" s="288">
        <f t="shared" si="6"/>
        <v>0</v>
      </c>
      <c r="AY42" s="289">
        <f t="shared" si="6"/>
        <v>0</v>
      </c>
      <c r="AZ42" s="289">
        <f t="shared" si="6"/>
        <v>0</v>
      </c>
      <c r="BA42" s="289">
        <f t="shared" si="6"/>
        <v>0</v>
      </c>
      <c r="BB42" s="289">
        <f t="shared" si="6"/>
        <v>0</v>
      </c>
      <c r="BC42" s="290">
        <f t="shared" si="6"/>
        <v>0</v>
      </c>
      <c r="BD42" s="288">
        <f t="shared" si="6"/>
        <v>0</v>
      </c>
      <c r="BE42" s="289">
        <f t="shared" si="6"/>
        <v>0</v>
      </c>
      <c r="BF42" s="289">
        <f t="shared" si="6"/>
        <v>0</v>
      </c>
      <c r="BG42" s="289">
        <f t="shared" si="6"/>
        <v>0</v>
      </c>
      <c r="BH42" s="289">
        <f t="shared" si="6"/>
        <v>0</v>
      </c>
      <c r="BI42" s="290">
        <f t="shared" si="6"/>
        <v>0</v>
      </c>
      <c r="BJ42" s="288">
        <f t="shared" si="6"/>
        <v>0</v>
      </c>
      <c r="BK42" s="289">
        <f t="shared" si="6"/>
        <v>0</v>
      </c>
      <c r="BL42" s="289">
        <f t="shared" si="6"/>
        <v>0</v>
      </c>
      <c r="BM42" s="289">
        <f t="shared" si="6"/>
        <v>0</v>
      </c>
      <c r="BN42" s="289">
        <f t="shared" si="6"/>
        <v>0</v>
      </c>
      <c r="BO42" s="290">
        <f t="shared" si="6"/>
        <v>0</v>
      </c>
      <c r="BP42" s="288">
        <f t="shared" si="6"/>
        <v>0</v>
      </c>
      <c r="BQ42" s="289">
        <f t="shared" si="6"/>
        <v>0</v>
      </c>
      <c r="BR42" s="289">
        <f t="shared" si="6"/>
        <v>0</v>
      </c>
      <c r="BS42" s="289">
        <f t="shared" si="6"/>
        <v>0</v>
      </c>
      <c r="BT42" s="289">
        <f t="shared" si="6"/>
        <v>0</v>
      </c>
      <c r="BU42" s="290">
        <f t="shared" si="6"/>
        <v>0</v>
      </c>
      <c r="BV42" s="288">
        <f t="shared" si="6"/>
        <v>0</v>
      </c>
      <c r="BW42" s="289">
        <f t="shared" si="6"/>
        <v>0</v>
      </c>
      <c r="BX42" s="289">
        <f t="shared" si="6"/>
        <v>0</v>
      </c>
      <c r="BY42" s="289">
        <f t="shared" si="6"/>
        <v>0</v>
      </c>
      <c r="BZ42" s="289">
        <f t="shared" ref="BZ42:EK42" si="7">+BZ41*720*12*0.2875</f>
        <v>0</v>
      </c>
      <c r="CA42" s="290">
        <f t="shared" si="7"/>
        <v>0</v>
      </c>
      <c r="CB42" s="288">
        <f t="shared" si="7"/>
        <v>0</v>
      </c>
      <c r="CC42" s="289">
        <f t="shared" si="7"/>
        <v>0</v>
      </c>
      <c r="CD42" s="289">
        <f t="shared" si="7"/>
        <v>0</v>
      </c>
      <c r="CE42" s="289">
        <f t="shared" si="7"/>
        <v>0</v>
      </c>
      <c r="CF42" s="289">
        <f t="shared" si="7"/>
        <v>0</v>
      </c>
      <c r="CG42" s="290">
        <f t="shared" si="7"/>
        <v>0</v>
      </c>
      <c r="CH42" s="288">
        <f t="shared" si="7"/>
        <v>0</v>
      </c>
      <c r="CI42" s="289">
        <f t="shared" si="7"/>
        <v>0</v>
      </c>
      <c r="CJ42" s="289">
        <f t="shared" si="7"/>
        <v>0</v>
      </c>
      <c r="CK42" s="289">
        <f t="shared" si="7"/>
        <v>0</v>
      </c>
      <c r="CL42" s="289">
        <f t="shared" si="7"/>
        <v>0</v>
      </c>
      <c r="CM42" s="290">
        <f t="shared" si="7"/>
        <v>0</v>
      </c>
      <c r="CN42" s="288">
        <f t="shared" si="7"/>
        <v>0</v>
      </c>
      <c r="CO42" s="289">
        <f t="shared" si="7"/>
        <v>0</v>
      </c>
      <c r="CP42" s="289">
        <f t="shared" si="7"/>
        <v>0</v>
      </c>
      <c r="CQ42" s="289">
        <f t="shared" si="7"/>
        <v>0</v>
      </c>
      <c r="CR42" s="289">
        <f t="shared" si="7"/>
        <v>0</v>
      </c>
      <c r="CS42" s="290">
        <f t="shared" si="7"/>
        <v>0</v>
      </c>
      <c r="CT42" s="288">
        <f t="shared" si="7"/>
        <v>0</v>
      </c>
      <c r="CU42" s="289">
        <f t="shared" si="7"/>
        <v>0</v>
      </c>
      <c r="CV42" s="289">
        <f t="shared" si="7"/>
        <v>0</v>
      </c>
      <c r="CW42" s="289">
        <f t="shared" si="7"/>
        <v>0</v>
      </c>
      <c r="CX42" s="289">
        <f t="shared" si="7"/>
        <v>0</v>
      </c>
      <c r="CY42" s="290">
        <f t="shared" si="7"/>
        <v>0</v>
      </c>
      <c r="CZ42" s="288">
        <f t="shared" si="7"/>
        <v>0</v>
      </c>
      <c r="DA42" s="289">
        <f t="shared" si="7"/>
        <v>0</v>
      </c>
      <c r="DB42" s="289">
        <f t="shared" si="7"/>
        <v>0</v>
      </c>
      <c r="DC42" s="289">
        <f t="shared" si="7"/>
        <v>0</v>
      </c>
      <c r="DD42" s="289">
        <f t="shared" si="7"/>
        <v>0</v>
      </c>
      <c r="DE42" s="290">
        <f t="shared" si="7"/>
        <v>0</v>
      </c>
      <c r="DF42" s="288">
        <f t="shared" si="7"/>
        <v>0</v>
      </c>
      <c r="DG42" s="289">
        <f t="shared" si="7"/>
        <v>0</v>
      </c>
      <c r="DH42" s="289">
        <f t="shared" si="7"/>
        <v>0</v>
      </c>
      <c r="DI42" s="289">
        <f t="shared" si="7"/>
        <v>0</v>
      </c>
      <c r="DJ42" s="289">
        <f t="shared" si="7"/>
        <v>0</v>
      </c>
      <c r="DK42" s="290">
        <f t="shared" si="7"/>
        <v>0</v>
      </c>
      <c r="DL42" s="288">
        <f t="shared" si="7"/>
        <v>0</v>
      </c>
      <c r="DM42" s="289">
        <f t="shared" si="7"/>
        <v>0</v>
      </c>
      <c r="DN42" s="289">
        <f t="shared" si="7"/>
        <v>0</v>
      </c>
      <c r="DO42" s="289">
        <f t="shared" si="7"/>
        <v>0</v>
      </c>
      <c r="DP42" s="289">
        <f t="shared" si="7"/>
        <v>0</v>
      </c>
      <c r="DQ42" s="290">
        <f t="shared" si="7"/>
        <v>0</v>
      </c>
      <c r="DR42" s="288">
        <f t="shared" si="7"/>
        <v>0</v>
      </c>
      <c r="DS42" s="289">
        <f t="shared" si="7"/>
        <v>0</v>
      </c>
      <c r="DT42" s="289">
        <f t="shared" si="7"/>
        <v>0</v>
      </c>
      <c r="DU42" s="289">
        <f t="shared" si="7"/>
        <v>0</v>
      </c>
      <c r="DV42" s="289">
        <f t="shared" si="7"/>
        <v>0</v>
      </c>
      <c r="DW42" s="290">
        <f t="shared" si="7"/>
        <v>0</v>
      </c>
      <c r="DX42" s="288">
        <f t="shared" si="7"/>
        <v>0</v>
      </c>
      <c r="DY42" s="289">
        <f t="shared" si="7"/>
        <v>0</v>
      </c>
      <c r="DZ42" s="289">
        <f t="shared" si="7"/>
        <v>0</v>
      </c>
      <c r="EA42" s="289">
        <f t="shared" si="7"/>
        <v>0</v>
      </c>
      <c r="EB42" s="289">
        <f t="shared" si="7"/>
        <v>0</v>
      </c>
      <c r="EC42" s="290">
        <f t="shared" si="7"/>
        <v>0</v>
      </c>
      <c r="ED42" s="288">
        <f t="shared" si="7"/>
        <v>0</v>
      </c>
      <c r="EE42" s="289">
        <f t="shared" si="7"/>
        <v>0</v>
      </c>
      <c r="EF42" s="289">
        <f t="shared" si="7"/>
        <v>0</v>
      </c>
      <c r="EG42" s="289">
        <f t="shared" si="7"/>
        <v>0</v>
      </c>
      <c r="EH42" s="289">
        <f t="shared" si="7"/>
        <v>0</v>
      </c>
      <c r="EI42" s="290">
        <f t="shared" si="7"/>
        <v>0</v>
      </c>
      <c r="EJ42" s="288">
        <f t="shared" si="7"/>
        <v>0</v>
      </c>
      <c r="EK42" s="289">
        <f t="shared" si="7"/>
        <v>0</v>
      </c>
      <c r="EL42" s="289">
        <f t="shared" ref="EL42:GW42" si="8">+EL41*720*12*0.2875</f>
        <v>0</v>
      </c>
      <c r="EM42" s="289">
        <f t="shared" si="8"/>
        <v>0</v>
      </c>
      <c r="EN42" s="289">
        <f t="shared" si="8"/>
        <v>0</v>
      </c>
      <c r="EO42" s="290">
        <f t="shared" si="8"/>
        <v>0</v>
      </c>
      <c r="EP42" s="288">
        <f t="shared" si="8"/>
        <v>0</v>
      </c>
      <c r="EQ42" s="289">
        <f t="shared" si="8"/>
        <v>0</v>
      </c>
      <c r="ER42" s="289">
        <f t="shared" si="8"/>
        <v>0</v>
      </c>
      <c r="ES42" s="289">
        <f t="shared" si="8"/>
        <v>0</v>
      </c>
      <c r="ET42" s="289">
        <f t="shared" si="8"/>
        <v>0</v>
      </c>
      <c r="EU42" s="290">
        <f t="shared" si="8"/>
        <v>0</v>
      </c>
      <c r="EV42" s="288">
        <f t="shared" si="8"/>
        <v>0</v>
      </c>
      <c r="EW42" s="289">
        <f t="shared" si="8"/>
        <v>0</v>
      </c>
      <c r="EX42" s="289">
        <f t="shared" si="8"/>
        <v>0</v>
      </c>
      <c r="EY42" s="289">
        <f t="shared" si="8"/>
        <v>0</v>
      </c>
      <c r="EZ42" s="289">
        <f t="shared" si="8"/>
        <v>0</v>
      </c>
      <c r="FA42" s="290">
        <f t="shared" si="8"/>
        <v>0</v>
      </c>
      <c r="FB42" s="288">
        <f t="shared" si="8"/>
        <v>0</v>
      </c>
      <c r="FC42" s="289">
        <f t="shared" si="8"/>
        <v>0</v>
      </c>
      <c r="FD42" s="289">
        <f t="shared" si="8"/>
        <v>0</v>
      </c>
      <c r="FE42" s="289">
        <f t="shared" si="8"/>
        <v>0</v>
      </c>
      <c r="FF42" s="289">
        <f t="shared" si="8"/>
        <v>0</v>
      </c>
      <c r="FG42" s="290">
        <f t="shared" si="8"/>
        <v>0</v>
      </c>
      <c r="FH42" s="288">
        <f t="shared" si="8"/>
        <v>0</v>
      </c>
      <c r="FI42" s="289">
        <f t="shared" si="8"/>
        <v>0</v>
      </c>
      <c r="FJ42" s="289">
        <f t="shared" si="8"/>
        <v>0</v>
      </c>
      <c r="FK42" s="289">
        <f t="shared" si="8"/>
        <v>0</v>
      </c>
      <c r="FL42" s="289">
        <f t="shared" si="8"/>
        <v>0</v>
      </c>
      <c r="FM42" s="290">
        <f t="shared" si="8"/>
        <v>0</v>
      </c>
      <c r="FN42" s="288">
        <f t="shared" si="8"/>
        <v>0</v>
      </c>
      <c r="FO42" s="289">
        <f t="shared" si="8"/>
        <v>0</v>
      </c>
      <c r="FP42" s="289">
        <f t="shared" si="8"/>
        <v>0</v>
      </c>
      <c r="FQ42" s="289">
        <f t="shared" si="8"/>
        <v>0</v>
      </c>
      <c r="FR42" s="289">
        <f t="shared" si="8"/>
        <v>0</v>
      </c>
      <c r="FS42" s="290">
        <f t="shared" si="8"/>
        <v>0</v>
      </c>
      <c r="FT42" s="288">
        <f t="shared" si="8"/>
        <v>0</v>
      </c>
      <c r="FU42" s="289">
        <f t="shared" si="8"/>
        <v>0</v>
      </c>
      <c r="FV42" s="289">
        <f t="shared" si="8"/>
        <v>0</v>
      </c>
      <c r="FW42" s="289">
        <f t="shared" si="8"/>
        <v>0</v>
      </c>
      <c r="FX42" s="289">
        <f t="shared" si="8"/>
        <v>0</v>
      </c>
      <c r="FY42" s="290">
        <f t="shared" si="8"/>
        <v>0</v>
      </c>
      <c r="FZ42" s="288">
        <f t="shared" si="8"/>
        <v>0</v>
      </c>
      <c r="GA42" s="289">
        <f t="shared" si="8"/>
        <v>0</v>
      </c>
      <c r="GB42" s="289">
        <f t="shared" si="8"/>
        <v>0</v>
      </c>
      <c r="GC42" s="289">
        <f t="shared" si="8"/>
        <v>0</v>
      </c>
      <c r="GD42" s="289">
        <f t="shared" si="8"/>
        <v>0</v>
      </c>
      <c r="GE42" s="290">
        <f t="shared" si="8"/>
        <v>0</v>
      </c>
      <c r="GF42" s="288">
        <f t="shared" si="8"/>
        <v>0</v>
      </c>
      <c r="GG42" s="289">
        <f t="shared" si="8"/>
        <v>0</v>
      </c>
      <c r="GH42" s="289">
        <f t="shared" si="8"/>
        <v>0</v>
      </c>
      <c r="GI42" s="289">
        <f t="shared" si="8"/>
        <v>0</v>
      </c>
      <c r="GJ42" s="289">
        <f t="shared" si="8"/>
        <v>0</v>
      </c>
      <c r="GK42" s="290">
        <f t="shared" si="8"/>
        <v>0</v>
      </c>
      <c r="GL42" s="288">
        <f t="shared" si="8"/>
        <v>0</v>
      </c>
      <c r="GM42" s="289">
        <f t="shared" si="8"/>
        <v>0</v>
      </c>
      <c r="GN42" s="289">
        <f t="shared" si="8"/>
        <v>0</v>
      </c>
      <c r="GO42" s="289">
        <f t="shared" si="8"/>
        <v>0</v>
      </c>
      <c r="GP42" s="289">
        <f t="shared" si="8"/>
        <v>0</v>
      </c>
      <c r="GQ42" s="290">
        <f t="shared" si="8"/>
        <v>0</v>
      </c>
      <c r="GR42" s="288">
        <f t="shared" si="8"/>
        <v>0</v>
      </c>
      <c r="GS42" s="289">
        <f t="shared" si="8"/>
        <v>0</v>
      </c>
      <c r="GT42" s="289">
        <f t="shared" si="8"/>
        <v>0</v>
      </c>
      <c r="GU42" s="289">
        <f t="shared" si="8"/>
        <v>0</v>
      </c>
      <c r="GV42" s="289">
        <f t="shared" si="8"/>
        <v>0</v>
      </c>
      <c r="GW42" s="292">
        <f t="shared" si="8"/>
        <v>0</v>
      </c>
      <c r="GX42" s="288">
        <f t="shared" ref="GX42:HC42" si="9">+GX41*720*12*0.2875</f>
        <v>0</v>
      </c>
      <c r="GY42" s="289">
        <f t="shared" si="9"/>
        <v>0</v>
      </c>
      <c r="GZ42" s="289">
        <f t="shared" si="9"/>
        <v>0</v>
      </c>
      <c r="HA42" s="289">
        <f t="shared" si="9"/>
        <v>0</v>
      </c>
      <c r="HB42" s="289">
        <f t="shared" si="9"/>
        <v>0</v>
      </c>
      <c r="HC42" s="290">
        <f t="shared" si="9"/>
        <v>0</v>
      </c>
      <c r="HD42" s="23"/>
      <c r="HE42" s="23"/>
      <c r="HF42" s="23"/>
      <c r="HG42" s="23"/>
      <c r="HH42" s="23"/>
      <c r="HI42" s="23"/>
      <c r="HJ42" s="23"/>
      <c r="HK42" s="23"/>
      <c r="HL42" s="23"/>
      <c r="HM42" s="23"/>
      <c r="HN42" s="23"/>
      <c r="HO42" s="23"/>
      <c r="HP42" s="23"/>
      <c r="HQ42" s="23"/>
      <c r="HR42" s="23"/>
      <c r="HS42" s="23"/>
      <c r="HT42" s="23"/>
      <c r="HU42" s="23"/>
      <c r="HV42" s="23"/>
    </row>
    <row r="43" spans="1:230" ht="20.100000000000001" customHeight="1" x14ac:dyDescent="0.3">
      <c r="A43" s="79" t="s">
        <v>710</v>
      </c>
      <c r="B43" s="288" t="s">
        <v>447</v>
      </c>
      <c r="C43" s="289" t="s">
        <v>447</v>
      </c>
      <c r="D43" s="289" t="s">
        <v>447</v>
      </c>
      <c r="E43" s="289" t="s">
        <v>447</v>
      </c>
      <c r="F43" s="289" t="s">
        <v>447</v>
      </c>
      <c r="G43" s="290" t="s">
        <v>447</v>
      </c>
      <c r="H43" s="23"/>
      <c r="I43" s="23"/>
      <c r="J43" s="23"/>
      <c r="K43" s="293"/>
      <c r="L43" s="23"/>
      <c r="M43" s="23"/>
      <c r="N43" s="288" t="s">
        <v>447</v>
      </c>
      <c r="O43" s="289" t="s">
        <v>447</v>
      </c>
      <c r="P43" s="289" t="s">
        <v>447</v>
      </c>
      <c r="Q43" s="289" t="s">
        <v>447</v>
      </c>
      <c r="R43" s="289" t="s">
        <v>447</v>
      </c>
      <c r="S43" s="290" t="s">
        <v>447</v>
      </c>
      <c r="T43" s="288" t="s">
        <v>447</v>
      </c>
      <c r="U43" s="289" t="s">
        <v>447</v>
      </c>
      <c r="V43" s="289" t="s">
        <v>447</v>
      </c>
      <c r="W43" s="289" t="s">
        <v>447</v>
      </c>
      <c r="X43" s="289" t="s">
        <v>447</v>
      </c>
      <c r="Y43" s="290" t="s">
        <v>447</v>
      </c>
      <c r="Z43" s="288" t="s">
        <v>447</v>
      </c>
      <c r="AA43" s="289" t="s">
        <v>447</v>
      </c>
      <c r="AB43" s="289" t="s">
        <v>447</v>
      </c>
      <c r="AC43" s="289" t="s">
        <v>447</v>
      </c>
      <c r="AD43" s="289" t="s">
        <v>447</v>
      </c>
      <c r="AE43" s="290" t="s">
        <v>447</v>
      </c>
      <c r="AF43" s="288" t="s">
        <v>447</v>
      </c>
      <c r="AG43" s="289" t="s">
        <v>447</v>
      </c>
      <c r="AH43" s="289" t="s">
        <v>447</v>
      </c>
      <c r="AI43" s="289" t="s">
        <v>447</v>
      </c>
      <c r="AJ43" s="289" t="s">
        <v>447</v>
      </c>
      <c r="AK43" s="290" t="s">
        <v>447</v>
      </c>
      <c r="AL43" s="288" t="s">
        <v>447</v>
      </c>
      <c r="AM43" s="289" t="s">
        <v>447</v>
      </c>
      <c r="AN43" s="289" t="s">
        <v>447</v>
      </c>
      <c r="AO43" s="289" t="s">
        <v>447</v>
      </c>
      <c r="AP43" s="289" t="s">
        <v>447</v>
      </c>
      <c r="AQ43" s="290" t="s">
        <v>447</v>
      </c>
      <c r="AR43" s="288" t="s">
        <v>447</v>
      </c>
      <c r="AS43" s="289" t="s">
        <v>447</v>
      </c>
      <c r="AT43" s="289" t="s">
        <v>447</v>
      </c>
      <c r="AU43" s="289" t="s">
        <v>447</v>
      </c>
      <c r="AV43" s="289" t="s">
        <v>447</v>
      </c>
      <c r="AW43" s="290" t="s">
        <v>447</v>
      </c>
      <c r="AX43" s="288" t="s">
        <v>447</v>
      </c>
      <c r="AY43" s="289" t="s">
        <v>447</v>
      </c>
      <c r="AZ43" s="289" t="s">
        <v>447</v>
      </c>
      <c r="BA43" s="289" t="s">
        <v>447</v>
      </c>
      <c r="BB43" s="289" t="s">
        <v>447</v>
      </c>
      <c r="BC43" s="290" t="s">
        <v>447</v>
      </c>
      <c r="BD43" s="288" t="s">
        <v>447</v>
      </c>
      <c r="BE43" s="289" t="s">
        <v>447</v>
      </c>
      <c r="BF43" s="289" t="s">
        <v>447</v>
      </c>
      <c r="BG43" s="289" t="s">
        <v>447</v>
      </c>
      <c r="BH43" s="289" t="s">
        <v>447</v>
      </c>
      <c r="BI43" s="290" t="s">
        <v>447</v>
      </c>
      <c r="BJ43" s="288" t="s">
        <v>447</v>
      </c>
      <c r="BK43" s="289" t="s">
        <v>447</v>
      </c>
      <c r="BL43" s="289" t="s">
        <v>447</v>
      </c>
      <c r="BM43" s="289" t="s">
        <v>447</v>
      </c>
      <c r="BN43" s="289" t="s">
        <v>447</v>
      </c>
      <c r="BO43" s="290" t="s">
        <v>447</v>
      </c>
      <c r="BP43" s="288" t="s">
        <v>447</v>
      </c>
      <c r="BQ43" s="289" t="s">
        <v>447</v>
      </c>
      <c r="BR43" s="289" t="s">
        <v>447</v>
      </c>
      <c r="BS43" s="289" t="s">
        <v>447</v>
      </c>
      <c r="BT43" s="289" t="s">
        <v>447</v>
      </c>
      <c r="BU43" s="290" t="s">
        <v>447</v>
      </c>
      <c r="BV43" s="288" t="s">
        <v>447</v>
      </c>
      <c r="BW43" s="289" t="s">
        <v>447</v>
      </c>
      <c r="BX43" s="289" t="s">
        <v>447</v>
      </c>
      <c r="BY43" s="289" t="s">
        <v>447</v>
      </c>
      <c r="BZ43" s="289" t="s">
        <v>447</v>
      </c>
      <c r="CA43" s="290" t="s">
        <v>447</v>
      </c>
      <c r="CB43" s="288" t="s">
        <v>447</v>
      </c>
      <c r="CC43" s="289" t="s">
        <v>447</v>
      </c>
      <c r="CD43" s="289" t="s">
        <v>447</v>
      </c>
      <c r="CE43" s="289" t="s">
        <v>447</v>
      </c>
      <c r="CF43" s="289" t="s">
        <v>447</v>
      </c>
      <c r="CG43" s="290" t="s">
        <v>447</v>
      </c>
      <c r="CH43" s="288" t="s">
        <v>447</v>
      </c>
      <c r="CI43" s="289" t="s">
        <v>447</v>
      </c>
      <c r="CJ43" s="289" t="s">
        <v>447</v>
      </c>
      <c r="CK43" s="289" t="s">
        <v>447</v>
      </c>
      <c r="CL43" s="289" t="s">
        <v>447</v>
      </c>
      <c r="CM43" s="290" t="s">
        <v>447</v>
      </c>
      <c r="CN43" s="288" t="s">
        <v>447</v>
      </c>
      <c r="CO43" s="289" t="s">
        <v>447</v>
      </c>
      <c r="CP43" s="289" t="s">
        <v>447</v>
      </c>
      <c r="CQ43" s="289" t="s">
        <v>447</v>
      </c>
      <c r="CR43" s="289" t="s">
        <v>447</v>
      </c>
      <c r="CS43" s="290" t="s">
        <v>447</v>
      </c>
      <c r="CT43" s="288" t="s">
        <v>447</v>
      </c>
      <c r="CU43" s="289" t="s">
        <v>447</v>
      </c>
      <c r="CV43" s="289" t="s">
        <v>447</v>
      </c>
      <c r="CW43" s="289" t="s">
        <v>447</v>
      </c>
      <c r="CX43" s="289" t="s">
        <v>447</v>
      </c>
      <c r="CY43" s="290" t="s">
        <v>447</v>
      </c>
      <c r="CZ43" s="288" t="s">
        <v>447</v>
      </c>
      <c r="DA43" s="289" t="s">
        <v>447</v>
      </c>
      <c r="DB43" s="289" t="s">
        <v>447</v>
      </c>
      <c r="DC43" s="289" t="s">
        <v>447</v>
      </c>
      <c r="DD43" s="289" t="s">
        <v>447</v>
      </c>
      <c r="DE43" s="290" t="s">
        <v>447</v>
      </c>
      <c r="DF43" s="288" t="s">
        <v>447</v>
      </c>
      <c r="DG43" s="289" t="s">
        <v>447</v>
      </c>
      <c r="DH43" s="289" t="s">
        <v>447</v>
      </c>
      <c r="DI43" s="289" t="s">
        <v>447</v>
      </c>
      <c r="DJ43" s="289" t="s">
        <v>447</v>
      </c>
      <c r="DK43" s="290" t="s">
        <v>447</v>
      </c>
      <c r="DL43" s="288" t="s">
        <v>447</v>
      </c>
      <c r="DM43" s="289" t="s">
        <v>447</v>
      </c>
      <c r="DN43" s="289" t="s">
        <v>447</v>
      </c>
      <c r="DO43" s="289" t="s">
        <v>447</v>
      </c>
      <c r="DP43" s="289" t="s">
        <v>447</v>
      </c>
      <c r="DQ43" s="290" t="s">
        <v>447</v>
      </c>
      <c r="DR43" s="288" t="s">
        <v>447</v>
      </c>
      <c r="DS43" s="289" t="s">
        <v>447</v>
      </c>
      <c r="DT43" s="289" t="s">
        <v>447</v>
      </c>
      <c r="DU43" s="289" t="s">
        <v>447</v>
      </c>
      <c r="DV43" s="289" t="s">
        <v>447</v>
      </c>
      <c r="DW43" s="290" t="s">
        <v>447</v>
      </c>
      <c r="DX43" s="288" t="s">
        <v>447</v>
      </c>
      <c r="DY43" s="289" t="s">
        <v>447</v>
      </c>
      <c r="DZ43" s="289" t="s">
        <v>447</v>
      </c>
      <c r="EA43" s="289" t="s">
        <v>447</v>
      </c>
      <c r="EB43" s="289" t="s">
        <v>447</v>
      </c>
      <c r="EC43" s="290" t="s">
        <v>447</v>
      </c>
      <c r="ED43" s="288" t="s">
        <v>447</v>
      </c>
      <c r="EE43" s="289" t="s">
        <v>447</v>
      </c>
      <c r="EF43" s="289" t="s">
        <v>447</v>
      </c>
      <c r="EG43" s="289" t="s">
        <v>447</v>
      </c>
      <c r="EH43" s="289" t="s">
        <v>447</v>
      </c>
      <c r="EI43" s="290" t="s">
        <v>447</v>
      </c>
      <c r="EJ43" s="288" t="s">
        <v>447</v>
      </c>
      <c r="EK43" s="289" t="s">
        <v>447</v>
      </c>
      <c r="EL43" s="289" t="s">
        <v>447</v>
      </c>
      <c r="EM43" s="289" t="s">
        <v>447</v>
      </c>
      <c r="EN43" s="289" t="s">
        <v>447</v>
      </c>
      <c r="EO43" s="290" t="s">
        <v>447</v>
      </c>
      <c r="EP43" s="288" t="s">
        <v>447</v>
      </c>
      <c r="EQ43" s="289" t="s">
        <v>447</v>
      </c>
      <c r="ER43" s="289" t="s">
        <v>447</v>
      </c>
      <c r="ES43" s="289" t="s">
        <v>447</v>
      </c>
      <c r="ET43" s="289" t="s">
        <v>447</v>
      </c>
      <c r="EU43" s="290" t="s">
        <v>447</v>
      </c>
      <c r="EV43" s="288" t="s">
        <v>447</v>
      </c>
      <c r="EW43" s="289" t="s">
        <v>447</v>
      </c>
      <c r="EX43" s="289" t="s">
        <v>447</v>
      </c>
      <c r="EY43" s="289" t="s">
        <v>447</v>
      </c>
      <c r="EZ43" s="289" t="s">
        <v>447</v>
      </c>
      <c r="FA43" s="290" t="s">
        <v>447</v>
      </c>
      <c r="FB43" s="288" t="s">
        <v>447</v>
      </c>
      <c r="FC43" s="289" t="s">
        <v>447</v>
      </c>
      <c r="FD43" s="289" t="s">
        <v>447</v>
      </c>
      <c r="FE43" s="289" t="s">
        <v>447</v>
      </c>
      <c r="FF43" s="289" t="s">
        <v>447</v>
      </c>
      <c r="FG43" s="290" t="s">
        <v>447</v>
      </c>
      <c r="FH43" s="288" t="s">
        <v>447</v>
      </c>
      <c r="FI43" s="289" t="s">
        <v>447</v>
      </c>
      <c r="FJ43" s="289" t="s">
        <v>447</v>
      </c>
      <c r="FK43" s="289" t="s">
        <v>447</v>
      </c>
      <c r="FL43" s="289" t="s">
        <v>447</v>
      </c>
      <c r="FM43" s="290" t="s">
        <v>447</v>
      </c>
      <c r="FN43" s="288" t="s">
        <v>447</v>
      </c>
      <c r="FO43" s="289" t="s">
        <v>447</v>
      </c>
      <c r="FP43" s="289" t="s">
        <v>447</v>
      </c>
      <c r="FQ43" s="289" t="s">
        <v>447</v>
      </c>
      <c r="FR43" s="289" t="s">
        <v>447</v>
      </c>
      <c r="FS43" s="290" t="s">
        <v>447</v>
      </c>
      <c r="FT43" s="288" t="s">
        <v>447</v>
      </c>
      <c r="FU43" s="289" t="s">
        <v>447</v>
      </c>
      <c r="FV43" s="289" t="s">
        <v>447</v>
      </c>
      <c r="FW43" s="289" t="s">
        <v>447</v>
      </c>
      <c r="FX43" s="289" t="s">
        <v>447</v>
      </c>
      <c r="FY43" s="290" t="s">
        <v>447</v>
      </c>
      <c r="FZ43" s="288" t="s">
        <v>447</v>
      </c>
      <c r="GA43" s="289" t="s">
        <v>447</v>
      </c>
      <c r="GB43" s="289" t="s">
        <v>447</v>
      </c>
      <c r="GC43" s="289" t="s">
        <v>447</v>
      </c>
      <c r="GD43" s="289" t="s">
        <v>447</v>
      </c>
      <c r="GE43" s="290" t="s">
        <v>447</v>
      </c>
      <c r="GF43" s="288" t="s">
        <v>447</v>
      </c>
      <c r="GG43" s="289" t="s">
        <v>447</v>
      </c>
      <c r="GH43" s="289" t="s">
        <v>447</v>
      </c>
      <c r="GI43" s="289" t="s">
        <v>447</v>
      </c>
      <c r="GJ43" s="289" t="s">
        <v>447</v>
      </c>
      <c r="GK43" s="290" t="s">
        <v>447</v>
      </c>
      <c r="GL43" s="288" t="s">
        <v>447</v>
      </c>
      <c r="GM43" s="289" t="s">
        <v>447</v>
      </c>
      <c r="GN43" s="289" t="s">
        <v>447</v>
      </c>
      <c r="GO43" s="289" t="s">
        <v>447</v>
      </c>
      <c r="GP43" s="289" t="s">
        <v>447</v>
      </c>
      <c r="GQ43" s="290" t="s">
        <v>447</v>
      </c>
      <c r="GR43" s="288" t="s">
        <v>447</v>
      </c>
      <c r="GS43" s="289" t="s">
        <v>447</v>
      </c>
      <c r="GT43" s="289" t="s">
        <v>447</v>
      </c>
      <c r="GU43" s="289" t="s">
        <v>447</v>
      </c>
      <c r="GV43" s="289" t="s">
        <v>447</v>
      </c>
      <c r="GW43" s="292" t="s">
        <v>447</v>
      </c>
      <c r="GX43" s="288" t="s">
        <v>447</v>
      </c>
      <c r="GY43" s="289" t="s">
        <v>447</v>
      </c>
      <c r="GZ43" s="289" t="s">
        <v>447</v>
      </c>
      <c r="HA43" s="289" t="s">
        <v>447</v>
      </c>
      <c r="HB43" s="289" t="s">
        <v>447</v>
      </c>
      <c r="HC43" s="290" t="s">
        <v>447</v>
      </c>
      <c r="HD43" s="23"/>
      <c r="HE43" s="23"/>
      <c r="HF43" s="23"/>
      <c r="HG43" s="23"/>
      <c r="HH43" s="23"/>
      <c r="HI43" s="23"/>
      <c r="HJ43" s="23"/>
      <c r="HK43" s="23"/>
      <c r="HL43" s="23"/>
      <c r="HM43" s="23"/>
      <c r="HN43" s="23"/>
      <c r="HO43" s="23"/>
      <c r="HP43" s="23"/>
      <c r="HQ43" s="23"/>
      <c r="HR43" s="23"/>
      <c r="HS43" s="23"/>
      <c r="HT43" s="23"/>
      <c r="HU43" s="23"/>
      <c r="HV43" s="23"/>
    </row>
    <row r="44" spans="1:230" ht="20.100000000000001" customHeight="1" x14ac:dyDescent="0.3">
      <c r="A44" s="79" t="s">
        <v>341</v>
      </c>
      <c r="B44" s="294">
        <f>+resumen!B17+resumen!B19</f>
        <v>84</v>
      </c>
      <c r="C44" s="295">
        <f>+resumen!C17+resumen!C19</f>
        <v>63</v>
      </c>
      <c r="D44" s="295">
        <f>+resumen!D17+resumen!D19</f>
        <v>69</v>
      </c>
      <c r="E44" s="295">
        <f>+resumen!E17+resumen!E19</f>
        <v>67</v>
      </c>
      <c r="F44" s="295">
        <f>+resumen!F17+resumen!F19</f>
        <v>59</v>
      </c>
      <c r="G44" s="296">
        <f>+resumen!G17+resumen!G19</f>
        <v>66</v>
      </c>
      <c r="H44" s="23"/>
      <c r="I44" s="23"/>
      <c r="J44" s="23"/>
      <c r="K44" s="293"/>
      <c r="L44" s="23"/>
      <c r="M44" s="23"/>
      <c r="N44" s="294">
        <f>+resumen!H17+resumen!H19</f>
        <v>55</v>
      </c>
      <c r="O44" s="295">
        <f>+resumen!I17+resumen!I19</f>
        <v>60</v>
      </c>
      <c r="P44" s="295">
        <f>+resumen!J17+resumen!J19</f>
        <v>59</v>
      </c>
      <c r="Q44" s="295">
        <f>+resumen!K17+resumen!K19</f>
        <v>58</v>
      </c>
      <c r="R44" s="295">
        <f>+resumen!L17+resumen!L19</f>
        <v>28</v>
      </c>
      <c r="S44" s="296">
        <f>+resumen!M17+resumen!M19</f>
        <v>31</v>
      </c>
      <c r="T44" s="294">
        <f>+resumen!N17+resumen!N19</f>
        <v>44</v>
      </c>
      <c r="U44" s="295">
        <f>+resumen!O17+resumen!O19</f>
        <v>63</v>
      </c>
      <c r="V44" s="295">
        <f>+resumen!P17+resumen!P19</f>
        <v>49</v>
      </c>
      <c r="W44" s="295">
        <f>+resumen!Q17+resumen!Q19</f>
        <v>47</v>
      </c>
      <c r="X44" s="295">
        <f>+resumen!R17+resumen!R19</f>
        <v>64</v>
      </c>
      <c r="Y44" s="296">
        <f>+resumen!S17+resumen!S19</f>
        <v>44</v>
      </c>
      <c r="Z44" s="294">
        <f>+resumen!T17+resumen!T19</f>
        <v>15</v>
      </c>
      <c r="AA44" s="295">
        <f>+resumen!U17+resumen!U19</f>
        <v>16</v>
      </c>
      <c r="AB44" s="295">
        <f>+resumen!V17+resumen!V19</f>
        <v>25</v>
      </c>
      <c r="AC44" s="295">
        <f>+resumen!W17+resumen!W19</f>
        <v>22</v>
      </c>
      <c r="AD44" s="295">
        <f>+resumen!X17+resumen!X19</f>
        <v>46</v>
      </c>
      <c r="AE44" s="296">
        <f>+resumen!Y17+resumen!Y19</f>
        <v>27</v>
      </c>
      <c r="AF44" s="294">
        <f>+resumen!Z17+resumen!Z19</f>
        <v>72</v>
      </c>
      <c r="AG44" s="295">
        <f>+resumen!AA17+resumen!AA19</f>
        <v>31</v>
      </c>
      <c r="AH44" s="295">
        <f>+resumen!AB17+resumen!AB19</f>
        <v>32</v>
      </c>
      <c r="AI44" s="295">
        <f>+resumen!AC17+resumen!AC19</f>
        <v>10</v>
      </c>
      <c r="AJ44" s="295">
        <f>+resumen!AD17+resumen!AD19</f>
        <v>0</v>
      </c>
      <c r="AK44" s="296">
        <f>+resumen!AE17+resumen!AE19</f>
        <v>0</v>
      </c>
      <c r="AL44" s="294">
        <f>+resumen!AF17+resumen!AF19</f>
        <v>0</v>
      </c>
      <c r="AM44" s="295">
        <f>+resumen!AG17+resumen!AG19</f>
        <v>0</v>
      </c>
      <c r="AN44" s="295">
        <f>+resumen!AH17+resumen!AH19</f>
        <v>0</v>
      </c>
      <c r="AO44" s="295">
        <f>+resumen!AI17+resumen!AI19</f>
        <v>0</v>
      </c>
      <c r="AP44" s="295">
        <f>+resumen!AJ17+resumen!AJ19</f>
        <v>0</v>
      </c>
      <c r="AQ44" s="296">
        <f>+resumen!AK17+resumen!AK19</f>
        <v>0</v>
      </c>
      <c r="AR44" s="294">
        <f>+resumen!AL17+resumen!AL19</f>
        <v>0</v>
      </c>
      <c r="AS44" s="295">
        <f>+resumen!AM17+resumen!AM19</f>
        <v>0</v>
      </c>
      <c r="AT44" s="295">
        <f>+resumen!AN17+resumen!AN19</f>
        <v>0</v>
      </c>
      <c r="AU44" s="295">
        <f>+resumen!AO17+resumen!AO19</f>
        <v>0</v>
      </c>
      <c r="AV44" s="295">
        <f>+resumen!AP17+resumen!AP19</f>
        <v>0</v>
      </c>
      <c r="AW44" s="296">
        <f>+resumen!AQ17+resumen!AQ19</f>
        <v>0</v>
      </c>
      <c r="AX44" s="294">
        <f>+resumen!AR17+resumen!AR19</f>
        <v>0</v>
      </c>
      <c r="AY44" s="295">
        <f>+resumen!AS17+resumen!AS19</f>
        <v>0</v>
      </c>
      <c r="AZ44" s="295">
        <f>+resumen!AT17+resumen!AT19</f>
        <v>0</v>
      </c>
      <c r="BA44" s="295">
        <f>+resumen!AU17+resumen!AU19</f>
        <v>0</v>
      </c>
      <c r="BB44" s="295">
        <f>+resumen!AV17+resumen!AV19</f>
        <v>0</v>
      </c>
      <c r="BC44" s="296">
        <f>+resumen!AW17+resumen!AW19</f>
        <v>0</v>
      </c>
      <c r="BD44" s="294">
        <f>+resumen!AX17+resumen!AX19</f>
        <v>0</v>
      </c>
      <c r="BE44" s="295">
        <f>+resumen!AY17+resumen!AY19</f>
        <v>0</v>
      </c>
      <c r="BF44" s="295">
        <f>+resumen!AZ17+resumen!AZ19</f>
        <v>0</v>
      </c>
      <c r="BG44" s="295">
        <f>+resumen!BA17+resumen!BA19</f>
        <v>0</v>
      </c>
      <c r="BH44" s="295">
        <f>+resumen!BB17+resumen!BB19</f>
        <v>0</v>
      </c>
      <c r="BI44" s="296">
        <f>+resumen!BC17+resumen!BC19</f>
        <v>0</v>
      </c>
      <c r="BJ44" s="294">
        <f>+resumen!BD17+resumen!BD19</f>
        <v>0</v>
      </c>
      <c r="BK44" s="295">
        <f>+resumen!BE17+resumen!BE19</f>
        <v>0</v>
      </c>
      <c r="BL44" s="295">
        <f>+resumen!BF17+resumen!BF19</f>
        <v>0</v>
      </c>
      <c r="BM44" s="295">
        <f>+resumen!BG17+resumen!BG19</f>
        <v>0</v>
      </c>
      <c r="BN44" s="295">
        <f>+resumen!BH17+resumen!BH19</f>
        <v>0</v>
      </c>
      <c r="BO44" s="296">
        <f>+resumen!BI17+resumen!BI19</f>
        <v>0</v>
      </c>
      <c r="BP44" s="294">
        <f>+resumen!BJ17+resumen!BJ19</f>
        <v>0</v>
      </c>
      <c r="BQ44" s="295">
        <f>+resumen!BK17+resumen!BK19</f>
        <v>0</v>
      </c>
      <c r="BR44" s="295">
        <f>+resumen!BL17+resumen!BL19</f>
        <v>0</v>
      </c>
      <c r="BS44" s="295">
        <f>+resumen!BM17+resumen!BM19</f>
        <v>0</v>
      </c>
      <c r="BT44" s="295">
        <f>+resumen!BN17+resumen!BN19</f>
        <v>0</v>
      </c>
      <c r="BU44" s="296">
        <f>+resumen!BO17+resumen!BO19</f>
        <v>0</v>
      </c>
      <c r="BV44" s="294">
        <f>+resumen!BP17+resumen!BP19</f>
        <v>0</v>
      </c>
      <c r="BW44" s="295">
        <f>+resumen!BQ17+resumen!BQ19</f>
        <v>0</v>
      </c>
      <c r="BX44" s="295">
        <f>+resumen!BR17+resumen!BR19</f>
        <v>0</v>
      </c>
      <c r="BY44" s="295">
        <f>+resumen!BS17+resumen!BS19</f>
        <v>0</v>
      </c>
      <c r="BZ44" s="295">
        <f>+resumen!BT17+resumen!BT19</f>
        <v>0</v>
      </c>
      <c r="CA44" s="296">
        <f>+resumen!BU17+resumen!BU19</f>
        <v>0</v>
      </c>
      <c r="CB44" s="294">
        <f>+resumen!BV17+resumen!BV19</f>
        <v>0</v>
      </c>
      <c r="CC44" s="295">
        <f>+resumen!BW17+resumen!BW19</f>
        <v>0</v>
      </c>
      <c r="CD44" s="295">
        <f>+resumen!BX17+resumen!BX19</f>
        <v>0</v>
      </c>
      <c r="CE44" s="295">
        <f>+resumen!BY17+resumen!BY19</f>
        <v>0</v>
      </c>
      <c r="CF44" s="295">
        <f>+resumen!BZ17+resumen!BZ19</f>
        <v>0</v>
      </c>
      <c r="CG44" s="296">
        <f>+resumen!CA17+resumen!CA19</f>
        <v>0</v>
      </c>
      <c r="CH44" s="294">
        <f>+resumen!CB17+resumen!CB19</f>
        <v>0</v>
      </c>
      <c r="CI44" s="295">
        <f>+resumen!CC17+resumen!CC19</f>
        <v>0</v>
      </c>
      <c r="CJ44" s="295">
        <f>+resumen!CD17+resumen!CD19</f>
        <v>0</v>
      </c>
      <c r="CK44" s="295">
        <f>+resumen!CE17+resumen!CE19</f>
        <v>0</v>
      </c>
      <c r="CL44" s="295">
        <f>+resumen!CF17+resumen!CF19</f>
        <v>0</v>
      </c>
      <c r="CM44" s="296">
        <f>+resumen!CG17+resumen!CG19</f>
        <v>0</v>
      </c>
      <c r="CN44" s="294">
        <f>+resumen!CH17+resumen!CH19</f>
        <v>0</v>
      </c>
      <c r="CO44" s="295">
        <f>+resumen!CI17+resumen!CI19</f>
        <v>0</v>
      </c>
      <c r="CP44" s="295">
        <f>+resumen!CJ17+resumen!CJ19</f>
        <v>0</v>
      </c>
      <c r="CQ44" s="295">
        <f>+resumen!CK17+resumen!CK19</f>
        <v>0</v>
      </c>
      <c r="CR44" s="295">
        <f>+resumen!CL17+resumen!CL19</f>
        <v>0</v>
      </c>
      <c r="CS44" s="296">
        <f>+resumen!CM17+resumen!CM19</f>
        <v>0</v>
      </c>
      <c r="CT44" s="294">
        <f>+resumen!CN17+resumen!CN19</f>
        <v>0</v>
      </c>
      <c r="CU44" s="295">
        <f>+resumen!CO17+resumen!CO19</f>
        <v>0</v>
      </c>
      <c r="CV44" s="295">
        <f>+resumen!CP17+resumen!CP19</f>
        <v>0</v>
      </c>
      <c r="CW44" s="295">
        <f>+resumen!CQ17+resumen!CQ19</f>
        <v>0</v>
      </c>
      <c r="CX44" s="295">
        <f>+resumen!CR17+resumen!CR19</f>
        <v>0</v>
      </c>
      <c r="CY44" s="296">
        <f>+resumen!CS17+resumen!CS19</f>
        <v>0</v>
      </c>
      <c r="CZ44" s="294">
        <f>+resumen!CT17+resumen!CT19</f>
        <v>0</v>
      </c>
      <c r="DA44" s="295">
        <f>+resumen!CU17+resumen!CU19</f>
        <v>0</v>
      </c>
      <c r="DB44" s="295">
        <f>+resumen!CV17+resumen!CV19</f>
        <v>0</v>
      </c>
      <c r="DC44" s="295">
        <f>+resumen!CW17+resumen!CW19</f>
        <v>0</v>
      </c>
      <c r="DD44" s="295">
        <f>+resumen!CX17+resumen!CX19</f>
        <v>0</v>
      </c>
      <c r="DE44" s="296">
        <f>+resumen!CY17+resumen!CY19</f>
        <v>0</v>
      </c>
      <c r="DF44" s="294">
        <f>+resumen!CZ17+resumen!CZ19</f>
        <v>0</v>
      </c>
      <c r="DG44" s="295">
        <f>+resumen!DA17+resumen!DA19</f>
        <v>0</v>
      </c>
      <c r="DH44" s="295">
        <f>+resumen!DB17+resumen!DB19</f>
        <v>0</v>
      </c>
      <c r="DI44" s="295">
        <f>+resumen!DC17+resumen!DC19</f>
        <v>0</v>
      </c>
      <c r="DJ44" s="295">
        <f>+resumen!DD17+resumen!DD19</f>
        <v>0</v>
      </c>
      <c r="DK44" s="296">
        <f>+resumen!DE17+resumen!DE19</f>
        <v>0</v>
      </c>
      <c r="DL44" s="294">
        <f>+resumen!DF17+resumen!DF19</f>
        <v>0</v>
      </c>
      <c r="DM44" s="295">
        <f>+resumen!DG17+resumen!DG19</f>
        <v>0</v>
      </c>
      <c r="DN44" s="295">
        <f>+resumen!DH17+resumen!DH19</f>
        <v>0</v>
      </c>
      <c r="DO44" s="295">
        <f>+resumen!DI17+resumen!DI19</f>
        <v>0</v>
      </c>
      <c r="DP44" s="295">
        <f>+resumen!DJ17+resumen!DJ19</f>
        <v>0</v>
      </c>
      <c r="DQ44" s="296">
        <f>+resumen!DK17+resumen!DK19</f>
        <v>0</v>
      </c>
      <c r="DR44" s="294">
        <f>+resumen!DL17+resumen!DL19</f>
        <v>0</v>
      </c>
      <c r="DS44" s="295">
        <f>+resumen!DM17+resumen!DM19</f>
        <v>0</v>
      </c>
      <c r="DT44" s="295">
        <f>+resumen!DN17+resumen!DN19</f>
        <v>0</v>
      </c>
      <c r="DU44" s="295">
        <f>+resumen!DO17+resumen!DO19</f>
        <v>0</v>
      </c>
      <c r="DV44" s="295">
        <f>+resumen!DP17+resumen!DP19</f>
        <v>0</v>
      </c>
      <c r="DW44" s="296">
        <f>+resumen!DQ17+resumen!DQ19</f>
        <v>0</v>
      </c>
      <c r="DX44" s="294">
        <f>+resumen!DR17+resumen!DR19</f>
        <v>0</v>
      </c>
      <c r="DY44" s="295">
        <f>+resumen!DS17+resumen!DS19</f>
        <v>0</v>
      </c>
      <c r="DZ44" s="295">
        <f>+resumen!DT17+resumen!DT19</f>
        <v>0</v>
      </c>
      <c r="EA44" s="295">
        <f>+resumen!DU17+resumen!DU19</f>
        <v>0</v>
      </c>
      <c r="EB44" s="295">
        <f>+resumen!DV17+resumen!DV19</f>
        <v>0</v>
      </c>
      <c r="EC44" s="296">
        <f>+resumen!DW17+resumen!DW19</f>
        <v>0</v>
      </c>
      <c r="ED44" s="294">
        <f>+resumen!DX17+resumen!DX19</f>
        <v>0</v>
      </c>
      <c r="EE44" s="295">
        <f>+resumen!DY17+resumen!DY19</f>
        <v>0</v>
      </c>
      <c r="EF44" s="295">
        <f>+resumen!DZ17+resumen!DZ19</f>
        <v>0</v>
      </c>
      <c r="EG44" s="295">
        <f>+resumen!EA17+resumen!EA19</f>
        <v>0</v>
      </c>
      <c r="EH44" s="295">
        <f>+resumen!EB17+resumen!EB19</f>
        <v>0</v>
      </c>
      <c r="EI44" s="296">
        <f>+resumen!EC17+resumen!EC19</f>
        <v>0</v>
      </c>
      <c r="EJ44" s="294">
        <f>+resumen!ED17+resumen!ED19</f>
        <v>0</v>
      </c>
      <c r="EK44" s="295">
        <f>+resumen!EE17+resumen!EE19</f>
        <v>0</v>
      </c>
      <c r="EL44" s="295">
        <f>+resumen!EF17+resumen!EF19</f>
        <v>0</v>
      </c>
      <c r="EM44" s="295">
        <f>+resumen!EG17+resumen!EG19</f>
        <v>0</v>
      </c>
      <c r="EN44" s="295">
        <f>+resumen!EH17+resumen!EH19</f>
        <v>0</v>
      </c>
      <c r="EO44" s="296">
        <f>+resumen!EI17+resumen!EI19</f>
        <v>0</v>
      </c>
      <c r="EP44" s="294">
        <f>+resumen!EJ17+resumen!EJ19</f>
        <v>0</v>
      </c>
      <c r="EQ44" s="295">
        <f>+resumen!EK17+resumen!EK19</f>
        <v>0</v>
      </c>
      <c r="ER44" s="295">
        <f>+resumen!EL17+resumen!EL19</f>
        <v>0</v>
      </c>
      <c r="ES44" s="295">
        <f>+resumen!EM17+resumen!EM19</f>
        <v>0</v>
      </c>
      <c r="ET44" s="295">
        <f>+resumen!EN17+resumen!EN19</f>
        <v>0</v>
      </c>
      <c r="EU44" s="296">
        <f>+resumen!EO17+resumen!EO19</f>
        <v>0</v>
      </c>
      <c r="EV44" s="294">
        <f>+resumen!EP17+resumen!EP19</f>
        <v>0</v>
      </c>
      <c r="EW44" s="295">
        <f>+resumen!EQ17+resumen!EQ19</f>
        <v>0</v>
      </c>
      <c r="EX44" s="295">
        <f>+resumen!ER17+resumen!ER19</f>
        <v>0</v>
      </c>
      <c r="EY44" s="295">
        <f>+resumen!ES17+resumen!ES19</f>
        <v>0</v>
      </c>
      <c r="EZ44" s="295">
        <f>+resumen!ET17+resumen!ET19</f>
        <v>0</v>
      </c>
      <c r="FA44" s="296">
        <f>+resumen!EU17+resumen!EU19</f>
        <v>0</v>
      </c>
      <c r="FB44" s="294">
        <f>+resumen!EV17+resumen!EV19</f>
        <v>0</v>
      </c>
      <c r="FC44" s="295">
        <f>+resumen!EW17+resumen!EW19</f>
        <v>0</v>
      </c>
      <c r="FD44" s="295">
        <f>+resumen!EX17+resumen!EX19</f>
        <v>0</v>
      </c>
      <c r="FE44" s="295">
        <f>+resumen!EY17+resumen!EY19</f>
        <v>0</v>
      </c>
      <c r="FF44" s="295">
        <f>+resumen!EZ17+resumen!EZ19</f>
        <v>0</v>
      </c>
      <c r="FG44" s="296">
        <f>+resumen!FA17+resumen!FA19</f>
        <v>0</v>
      </c>
      <c r="FH44" s="294">
        <f>+resumen!FB17+resumen!FB19</f>
        <v>0</v>
      </c>
      <c r="FI44" s="295">
        <f>+resumen!FC17+resumen!FC19</f>
        <v>0</v>
      </c>
      <c r="FJ44" s="295">
        <f>+resumen!FD17+resumen!FD19</f>
        <v>0</v>
      </c>
      <c r="FK44" s="295">
        <f>+resumen!FE17+resumen!FE19</f>
        <v>0</v>
      </c>
      <c r="FL44" s="295">
        <f>+resumen!FF17+resumen!FF19</f>
        <v>0</v>
      </c>
      <c r="FM44" s="296">
        <f>+resumen!FG17+resumen!FG19</f>
        <v>0</v>
      </c>
      <c r="FN44" s="294">
        <f>+resumen!FH17+resumen!FH19</f>
        <v>0</v>
      </c>
      <c r="FO44" s="295">
        <f>+resumen!FI17+resumen!FI19</f>
        <v>0</v>
      </c>
      <c r="FP44" s="295">
        <f>+resumen!FJ17+resumen!FJ19</f>
        <v>0</v>
      </c>
      <c r="FQ44" s="295">
        <f>+resumen!FK17+resumen!FK19</f>
        <v>0</v>
      </c>
      <c r="FR44" s="295">
        <f>+resumen!FL17+resumen!FL19</f>
        <v>0</v>
      </c>
      <c r="FS44" s="296">
        <f>+resumen!FM17+resumen!FM19</f>
        <v>0</v>
      </c>
      <c r="FT44" s="294">
        <f>+resumen!FN17+resumen!FN19</f>
        <v>0</v>
      </c>
      <c r="FU44" s="295">
        <f>+resumen!FO17+resumen!FO19</f>
        <v>0</v>
      </c>
      <c r="FV44" s="295">
        <f>+resumen!FP17+resumen!FP19</f>
        <v>0</v>
      </c>
      <c r="FW44" s="295">
        <f>+resumen!FQ17+resumen!FQ19</f>
        <v>0</v>
      </c>
      <c r="FX44" s="295">
        <f>+resumen!FR17+resumen!FR19</f>
        <v>0</v>
      </c>
      <c r="FY44" s="296">
        <f>+resumen!FS17+resumen!FS19</f>
        <v>0</v>
      </c>
      <c r="FZ44" s="294">
        <f>+resumen!FT17+resumen!FT19</f>
        <v>0</v>
      </c>
      <c r="GA44" s="295">
        <f>+resumen!FU17+resumen!FU19</f>
        <v>0</v>
      </c>
      <c r="GB44" s="295">
        <f>+resumen!FV17+resumen!FV19</f>
        <v>0</v>
      </c>
      <c r="GC44" s="295">
        <f>+resumen!FW17+resumen!FW19</f>
        <v>0</v>
      </c>
      <c r="GD44" s="295">
        <f>+resumen!FX17+resumen!FX19</f>
        <v>0</v>
      </c>
      <c r="GE44" s="296">
        <f>+resumen!FY17+resumen!FY19</f>
        <v>0</v>
      </c>
      <c r="GF44" s="294">
        <f>+resumen!FZ17+resumen!FZ19</f>
        <v>0</v>
      </c>
      <c r="GG44" s="295">
        <f>+resumen!GA17+resumen!GA19</f>
        <v>0</v>
      </c>
      <c r="GH44" s="295">
        <f>+resumen!GB17+resumen!GB19</f>
        <v>0</v>
      </c>
      <c r="GI44" s="295">
        <f>+resumen!GC17+resumen!GC19</f>
        <v>0</v>
      </c>
      <c r="GJ44" s="295">
        <f>+resumen!GD17+resumen!GD19</f>
        <v>0</v>
      </c>
      <c r="GK44" s="296">
        <f>+resumen!GE17+resumen!GE19</f>
        <v>0</v>
      </c>
      <c r="GL44" s="294">
        <f>+resumen!GF17+resumen!GF19</f>
        <v>0</v>
      </c>
      <c r="GM44" s="295">
        <f>+resumen!GG17+resumen!GG19</f>
        <v>0</v>
      </c>
      <c r="GN44" s="295">
        <f>+resumen!GH17+resumen!GH19</f>
        <v>0</v>
      </c>
      <c r="GO44" s="295">
        <f>+resumen!GI17+resumen!GI19</f>
        <v>0</v>
      </c>
      <c r="GP44" s="295">
        <f>+resumen!GJ17+resumen!GJ19</f>
        <v>0</v>
      </c>
      <c r="GQ44" s="296">
        <f>+resumen!GK17+resumen!GK19</f>
        <v>0</v>
      </c>
      <c r="GR44" s="294">
        <f>+resumen!GL17+resumen!GL19</f>
        <v>0</v>
      </c>
      <c r="GS44" s="295">
        <f>+resumen!GM17+resumen!GM19</f>
        <v>0</v>
      </c>
      <c r="GT44" s="295">
        <f>+resumen!GN17+resumen!GN19</f>
        <v>0</v>
      </c>
      <c r="GU44" s="295">
        <f>+resumen!GO17+resumen!GO19</f>
        <v>0</v>
      </c>
      <c r="GV44" s="295">
        <f>+resumen!GP17+resumen!GP19</f>
        <v>0</v>
      </c>
      <c r="GW44" s="297">
        <f>+resumen!GQ17+resumen!GQ19</f>
        <v>0</v>
      </c>
      <c r="GX44" s="294">
        <f>+resumen!GR17+resumen!GR19</f>
        <v>0</v>
      </c>
      <c r="GY44" s="295">
        <f>+resumen!GS17+resumen!GS19</f>
        <v>0</v>
      </c>
      <c r="GZ44" s="295">
        <f>+resumen!GT17+resumen!GT19</f>
        <v>0</v>
      </c>
      <c r="HA44" s="295">
        <f>+resumen!GU17+resumen!GU19</f>
        <v>0</v>
      </c>
      <c r="HB44" s="295">
        <f>+resumen!GV17+resumen!GV19</f>
        <v>0</v>
      </c>
      <c r="HC44" s="296">
        <f>+resumen!GW17+resumen!GW19</f>
        <v>0</v>
      </c>
      <c r="HD44" s="23"/>
      <c r="HE44" s="23"/>
      <c r="HF44" s="23"/>
      <c r="HG44" s="23"/>
      <c r="HH44" s="23"/>
      <c r="HI44" s="23"/>
      <c r="HJ44" s="23"/>
      <c r="HK44" s="23"/>
      <c r="HL44" s="23"/>
      <c r="HM44" s="23"/>
      <c r="HN44" s="23"/>
      <c r="HO44" s="23"/>
      <c r="HP44" s="23"/>
      <c r="HQ44" s="23"/>
      <c r="HR44" s="23"/>
      <c r="HS44" s="23"/>
      <c r="HT44" s="23"/>
      <c r="HU44" s="23"/>
      <c r="HV44" s="23"/>
    </row>
    <row r="45" spans="1:230" ht="20.100000000000001" customHeight="1" thickBot="1" x14ac:dyDescent="0.35">
      <c r="A45" s="105" t="s">
        <v>711</v>
      </c>
      <c r="B45" s="298" t="str">
        <f>+resumen!B10</f>
        <v>REUB.</v>
      </c>
      <c r="C45" s="299" t="str">
        <f>+resumen!C10</f>
        <v>REUB.</v>
      </c>
      <c r="D45" s="299" t="str">
        <f>+resumen!D10</f>
        <v>NUEVO</v>
      </c>
      <c r="E45" s="299" t="str">
        <f>+resumen!E10</f>
        <v>REUB.</v>
      </c>
      <c r="F45" s="299" t="str">
        <f>+resumen!F10</f>
        <v>NUEVO</v>
      </c>
      <c r="G45" s="300" t="str">
        <f>+resumen!G10</f>
        <v>NUEVO</v>
      </c>
      <c r="I45" s="69"/>
      <c r="J45" s="23"/>
      <c r="K45" s="293"/>
      <c r="L45" s="23"/>
      <c r="M45" s="23"/>
      <c r="N45" s="298" t="str">
        <f>+resumen!H10</f>
        <v>REUB.</v>
      </c>
      <c r="O45" s="299" t="str">
        <f>+resumen!I10</f>
        <v>REUB.</v>
      </c>
      <c r="P45" s="299" t="str">
        <f>+resumen!J10</f>
        <v>REUB.</v>
      </c>
      <c r="Q45" s="299" t="str">
        <f>+resumen!K10</f>
        <v>NUEVO</v>
      </c>
      <c r="R45" s="299" t="str">
        <f>+resumen!L10</f>
        <v>EXIST.</v>
      </c>
      <c r="S45" s="300" t="str">
        <f>+resumen!M10</f>
        <v>NUEVO</v>
      </c>
      <c r="T45" s="298" t="str">
        <f>+resumen!N10</f>
        <v>REUB.</v>
      </c>
      <c r="U45" s="299" t="str">
        <f>+resumen!O10</f>
        <v>NUEVO</v>
      </c>
      <c r="V45" s="299" t="str">
        <f>+resumen!P10</f>
        <v>NUEVO</v>
      </c>
      <c r="W45" s="299" t="str">
        <f>+resumen!Q10</f>
        <v>REUB.</v>
      </c>
      <c r="X45" s="299" t="str">
        <f>+resumen!R10</f>
        <v>REUB.</v>
      </c>
      <c r="Y45" s="300" t="str">
        <f>+resumen!S10</f>
        <v>NUEVO</v>
      </c>
      <c r="Z45" s="298" t="str">
        <f>+resumen!T10</f>
        <v>NUEVO</v>
      </c>
      <c r="AA45" s="299" t="str">
        <f>+resumen!U10</f>
        <v>NUEVO</v>
      </c>
      <c r="AB45" s="299" t="str">
        <f>+resumen!V10</f>
        <v>NUEVO</v>
      </c>
      <c r="AC45" s="299" t="str">
        <f>+resumen!W10</f>
        <v>NUEVO</v>
      </c>
      <c r="AD45" s="299" t="str">
        <f>+resumen!X10</f>
        <v>NUEVO</v>
      </c>
      <c r="AE45" s="300" t="str">
        <f>+resumen!Y10</f>
        <v>REUB.</v>
      </c>
      <c r="AF45" s="298" t="str">
        <f>+resumen!Z10</f>
        <v>NUEVO</v>
      </c>
      <c r="AG45" s="299" t="str">
        <f>+resumen!AA10</f>
        <v>NUEVO</v>
      </c>
      <c r="AH45" s="299" t="str">
        <f>+resumen!AB10</f>
        <v>REUB.</v>
      </c>
      <c r="AI45" s="299" t="str">
        <f>+resumen!AC10</f>
        <v>NUEVO</v>
      </c>
      <c r="AJ45" s="299">
        <f>+resumen!AD10</f>
        <v>0</v>
      </c>
      <c r="AK45" s="300">
        <f>+resumen!AE10</f>
        <v>0</v>
      </c>
      <c r="AL45" s="298">
        <f>+resumen!AF10</f>
        <v>0</v>
      </c>
      <c r="AM45" s="299">
        <f>+resumen!AG10</f>
        <v>0</v>
      </c>
      <c r="AN45" s="299">
        <f>+resumen!AH10</f>
        <v>0</v>
      </c>
      <c r="AO45" s="299">
        <f>+resumen!AI10</f>
        <v>0</v>
      </c>
      <c r="AP45" s="299">
        <f>+resumen!AJ10</f>
        <v>0</v>
      </c>
      <c r="AQ45" s="300">
        <f>+resumen!AK10</f>
        <v>0</v>
      </c>
      <c r="AR45" s="298">
        <f>+resumen!AL10</f>
        <v>0</v>
      </c>
      <c r="AS45" s="299">
        <f>+resumen!AM10</f>
        <v>0</v>
      </c>
      <c r="AT45" s="299">
        <f>+resumen!AN10</f>
        <v>0</v>
      </c>
      <c r="AU45" s="299">
        <f>+resumen!AO10</f>
        <v>0</v>
      </c>
      <c r="AV45" s="299">
        <f>+resumen!AP10</f>
        <v>0</v>
      </c>
      <c r="AW45" s="300">
        <f>+resumen!AQ10</f>
        <v>0</v>
      </c>
      <c r="AX45" s="298">
        <f>+resumen!AR10</f>
        <v>0</v>
      </c>
      <c r="AY45" s="299">
        <f>+resumen!AS10</f>
        <v>0</v>
      </c>
      <c r="AZ45" s="299">
        <f>+resumen!AT10</f>
        <v>0</v>
      </c>
      <c r="BA45" s="299">
        <f>+resumen!AU10</f>
        <v>0</v>
      </c>
      <c r="BB45" s="299">
        <f>+resumen!AV10</f>
        <v>0</v>
      </c>
      <c r="BC45" s="300">
        <f>+resumen!AW10</f>
        <v>0</v>
      </c>
      <c r="BD45" s="298">
        <f>+resumen!AX10</f>
        <v>0</v>
      </c>
      <c r="BE45" s="299">
        <f>+resumen!AY10</f>
        <v>0</v>
      </c>
      <c r="BF45" s="299">
        <f>+resumen!AZ10</f>
        <v>0</v>
      </c>
      <c r="BG45" s="299">
        <f>+resumen!BA10</f>
        <v>0</v>
      </c>
      <c r="BH45" s="299">
        <f>+resumen!BB10</f>
        <v>0</v>
      </c>
      <c r="BI45" s="300">
        <f>+resumen!BC10</f>
        <v>0</v>
      </c>
      <c r="BJ45" s="298">
        <f>+resumen!BD10</f>
        <v>0</v>
      </c>
      <c r="BK45" s="299">
        <f>+resumen!BE10</f>
        <v>0</v>
      </c>
      <c r="BL45" s="299">
        <f>+resumen!BF10</f>
        <v>0</v>
      </c>
      <c r="BM45" s="299">
        <f>+resumen!BG10</f>
        <v>0</v>
      </c>
      <c r="BN45" s="299">
        <f>+resumen!BH10</f>
        <v>0</v>
      </c>
      <c r="BO45" s="300">
        <f>+resumen!BI10</f>
        <v>0</v>
      </c>
      <c r="BP45" s="298">
        <f>+resumen!BJ10</f>
        <v>0</v>
      </c>
      <c r="BQ45" s="299">
        <f>+resumen!BK10</f>
        <v>0</v>
      </c>
      <c r="BR45" s="299">
        <f>+resumen!BL10</f>
        <v>0</v>
      </c>
      <c r="BS45" s="299">
        <f>+resumen!BM10</f>
        <v>0</v>
      </c>
      <c r="BT45" s="299">
        <f>+resumen!BN10</f>
        <v>0</v>
      </c>
      <c r="BU45" s="300">
        <f>+resumen!BO10</f>
        <v>0</v>
      </c>
      <c r="BV45" s="298">
        <f>+resumen!BP10</f>
        <v>0</v>
      </c>
      <c r="BW45" s="299">
        <f>+resumen!BQ10</f>
        <v>0</v>
      </c>
      <c r="BX45" s="299">
        <f>+resumen!BR10</f>
        <v>0</v>
      </c>
      <c r="BY45" s="299">
        <f>+resumen!BS10</f>
        <v>0</v>
      </c>
      <c r="BZ45" s="299">
        <f>+resumen!BT10</f>
        <v>0</v>
      </c>
      <c r="CA45" s="300">
        <f>+resumen!BU10</f>
        <v>0</v>
      </c>
      <c r="CB45" s="298">
        <f>+resumen!BV10</f>
        <v>0</v>
      </c>
      <c r="CC45" s="299">
        <f>+resumen!BW10</f>
        <v>0</v>
      </c>
      <c r="CD45" s="299">
        <f>+resumen!BX10</f>
        <v>0</v>
      </c>
      <c r="CE45" s="299">
        <f>+resumen!BY10</f>
        <v>0</v>
      </c>
      <c r="CF45" s="299">
        <f>+resumen!BZ10</f>
        <v>0</v>
      </c>
      <c r="CG45" s="300">
        <f>+resumen!CA10</f>
        <v>0</v>
      </c>
      <c r="CH45" s="298">
        <f>+resumen!CB10</f>
        <v>0</v>
      </c>
      <c r="CI45" s="299">
        <f>+resumen!CC10</f>
        <v>0</v>
      </c>
      <c r="CJ45" s="299">
        <f>+resumen!CD10</f>
        <v>0</v>
      </c>
      <c r="CK45" s="299">
        <f>+resumen!CE10</f>
        <v>0</v>
      </c>
      <c r="CL45" s="299">
        <f>+resumen!CF10</f>
        <v>0</v>
      </c>
      <c r="CM45" s="300">
        <f>+resumen!CG10</f>
        <v>0</v>
      </c>
      <c r="CN45" s="298">
        <f>+resumen!CH10</f>
        <v>0</v>
      </c>
      <c r="CO45" s="299">
        <f>+resumen!CI10</f>
        <v>0</v>
      </c>
      <c r="CP45" s="299">
        <f>+resumen!CJ10</f>
        <v>0</v>
      </c>
      <c r="CQ45" s="299">
        <f>+resumen!CK10</f>
        <v>0</v>
      </c>
      <c r="CR45" s="299">
        <f>+resumen!CL10</f>
        <v>0</v>
      </c>
      <c r="CS45" s="300">
        <f>+resumen!CM10</f>
        <v>0</v>
      </c>
      <c r="CT45" s="298">
        <f>+resumen!CN10</f>
        <v>0</v>
      </c>
      <c r="CU45" s="299">
        <f>+resumen!CO10</f>
        <v>0</v>
      </c>
      <c r="CV45" s="299">
        <f>+resumen!CP10</f>
        <v>0</v>
      </c>
      <c r="CW45" s="299">
        <f>+resumen!CQ10</f>
        <v>0</v>
      </c>
      <c r="CX45" s="299">
        <f>+resumen!CR10</f>
        <v>0</v>
      </c>
      <c r="CY45" s="300">
        <f>+resumen!CS10</f>
        <v>0</v>
      </c>
      <c r="CZ45" s="298">
        <f>+resumen!CT10</f>
        <v>0</v>
      </c>
      <c r="DA45" s="299">
        <f>+resumen!CU10</f>
        <v>0</v>
      </c>
      <c r="DB45" s="299">
        <f>+resumen!CV10</f>
        <v>0</v>
      </c>
      <c r="DC45" s="299">
        <f>+resumen!CW10</f>
        <v>0</v>
      </c>
      <c r="DD45" s="299">
        <f>+resumen!CX10</f>
        <v>0</v>
      </c>
      <c r="DE45" s="300">
        <f>+resumen!CY10</f>
        <v>0</v>
      </c>
      <c r="DF45" s="298">
        <f>+resumen!CZ10</f>
        <v>0</v>
      </c>
      <c r="DG45" s="299">
        <f>+resumen!DA10</f>
        <v>0</v>
      </c>
      <c r="DH45" s="299">
        <f>+resumen!DB10</f>
        <v>0</v>
      </c>
      <c r="DI45" s="299">
        <f>+resumen!DC10</f>
        <v>0</v>
      </c>
      <c r="DJ45" s="299">
        <f>+resumen!DD10</f>
        <v>0</v>
      </c>
      <c r="DK45" s="300">
        <f>+resumen!DE10</f>
        <v>0</v>
      </c>
      <c r="DL45" s="298">
        <f>+resumen!DF10</f>
        <v>0</v>
      </c>
      <c r="DM45" s="299">
        <f>+resumen!DG10</f>
        <v>0</v>
      </c>
      <c r="DN45" s="299">
        <f>+resumen!DH10</f>
        <v>0</v>
      </c>
      <c r="DO45" s="299">
        <f>+resumen!DI10</f>
        <v>0</v>
      </c>
      <c r="DP45" s="299">
        <f>+resumen!DJ10</f>
        <v>0</v>
      </c>
      <c r="DQ45" s="300">
        <f>+resumen!DK10</f>
        <v>0</v>
      </c>
      <c r="DR45" s="298">
        <f>+resumen!DL10</f>
        <v>0</v>
      </c>
      <c r="DS45" s="299">
        <f>+resumen!DM10</f>
        <v>0</v>
      </c>
      <c r="DT45" s="299">
        <f>+resumen!DN10</f>
        <v>0</v>
      </c>
      <c r="DU45" s="299">
        <f>+resumen!DO10</f>
        <v>0</v>
      </c>
      <c r="DV45" s="299">
        <f>+resumen!DP10</f>
        <v>0</v>
      </c>
      <c r="DW45" s="300">
        <f>+resumen!DQ10</f>
        <v>0</v>
      </c>
      <c r="DX45" s="298">
        <f>+resumen!DR10</f>
        <v>0</v>
      </c>
      <c r="DY45" s="299">
        <f>+resumen!DS10</f>
        <v>0</v>
      </c>
      <c r="DZ45" s="299">
        <f>+resumen!DT10</f>
        <v>0</v>
      </c>
      <c r="EA45" s="299">
        <f>+resumen!DU10</f>
        <v>0</v>
      </c>
      <c r="EB45" s="299">
        <f>+resumen!DV10</f>
        <v>0</v>
      </c>
      <c r="EC45" s="300">
        <f>+resumen!DW10</f>
        <v>0</v>
      </c>
      <c r="ED45" s="298">
        <f>+resumen!DX10</f>
        <v>0</v>
      </c>
      <c r="EE45" s="299">
        <f>+resumen!DY10</f>
        <v>0</v>
      </c>
      <c r="EF45" s="299">
        <f>+resumen!DZ10</f>
        <v>0</v>
      </c>
      <c r="EG45" s="299">
        <f>+resumen!EA10</f>
        <v>0</v>
      </c>
      <c r="EH45" s="299">
        <f>+resumen!EB10</f>
        <v>0</v>
      </c>
      <c r="EI45" s="300">
        <f>+resumen!EC10</f>
        <v>0</v>
      </c>
      <c r="EJ45" s="298">
        <f>+resumen!ED10</f>
        <v>0</v>
      </c>
      <c r="EK45" s="299">
        <f>+resumen!EE10</f>
        <v>0</v>
      </c>
      <c r="EL45" s="299">
        <f>+resumen!EF10</f>
        <v>0</v>
      </c>
      <c r="EM45" s="299">
        <f>+resumen!EG10</f>
        <v>0</v>
      </c>
      <c r="EN45" s="299">
        <f>+resumen!EH10</f>
        <v>0</v>
      </c>
      <c r="EO45" s="300">
        <f>+resumen!EI10</f>
        <v>0</v>
      </c>
      <c r="EP45" s="298">
        <f>+resumen!EJ10</f>
        <v>0</v>
      </c>
      <c r="EQ45" s="299">
        <f>+resumen!EK10</f>
        <v>0</v>
      </c>
      <c r="ER45" s="299">
        <f>+resumen!EL10</f>
        <v>0</v>
      </c>
      <c r="ES45" s="299">
        <f>+resumen!EM10</f>
        <v>0</v>
      </c>
      <c r="ET45" s="299">
        <f>+resumen!EN10</f>
        <v>0</v>
      </c>
      <c r="EU45" s="300">
        <f>+resumen!EO10</f>
        <v>0</v>
      </c>
      <c r="EV45" s="298">
        <f>+resumen!EP10</f>
        <v>0</v>
      </c>
      <c r="EW45" s="299">
        <f>+resumen!EQ10</f>
        <v>0</v>
      </c>
      <c r="EX45" s="299">
        <f>+resumen!ER10</f>
        <v>0</v>
      </c>
      <c r="EY45" s="299">
        <f>+resumen!ES10</f>
        <v>0</v>
      </c>
      <c r="EZ45" s="299">
        <f>+resumen!ET10</f>
        <v>0</v>
      </c>
      <c r="FA45" s="300">
        <f>+resumen!EU10</f>
        <v>0</v>
      </c>
      <c r="FB45" s="298">
        <f>+resumen!EV10</f>
        <v>0</v>
      </c>
      <c r="FC45" s="299">
        <f>+resumen!EW10</f>
        <v>0</v>
      </c>
      <c r="FD45" s="299">
        <f>+resumen!EX10</f>
        <v>0</v>
      </c>
      <c r="FE45" s="299">
        <f>+resumen!EY10</f>
        <v>0</v>
      </c>
      <c r="FF45" s="299">
        <f>+resumen!EZ10</f>
        <v>0</v>
      </c>
      <c r="FG45" s="300">
        <f>+resumen!FA10</f>
        <v>0</v>
      </c>
      <c r="FH45" s="298">
        <f>+resumen!FB10</f>
        <v>0</v>
      </c>
      <c r="FI45" s="299">
        <f>+resumen!FC10</f>
        <v>0</v>
      </c>
      <c r="FJ45" s="299">
        <f>+resumen!FD10</f>
        <v>0</v>
      </c>
      <c r="FK45" s="299">
        <f>+resumen!FE10</f>
        <v>0</v>
      </c>
      <c r="FL45" s="299">
        <f>+resumen!FF10</f>
        <v>0</v>
      </c>
      <c r="FM45" s="300">
        <f>+resumen!FG10</f>
        <v>0</v>
      </c>
      <c r="FN45" s="298">
        <f>+resumen!FH10</f>
        <v>0</v>
      </c>
      <c r="FO45" s="299">
        <f>+resumen!FI10</f>
        <v>0</v>
      </c>
      <c r="FP45" s="299">
        <f>+resumen!FJ10</f>
        <v>0</v>
      </c>
      <c r="FQ45" s="299">
        <f>+resumen!FK10</f>
        <v>0</v>
      </c>
      <c r="FR45" s="299">
        <f>+resumen!FL10</f>
        <v>0</v>
      </c>
      <c r="FS45" s="300">
        <f>+resumen!FM10</f>
        <v>0</v>
      </c>
      <c r="FT45" s="298">
        <f>+resumen!FN10</f>
        <v>0</v>
      </c>
      <c r="FU45" s="299">
        <f>+resumen!FO10</f>
        <v>0</v>
      </c>
      <c r="FV45" s="299">
        <f>+resumen!FP10</f>
        <v>0</v>
      </c>
      <c r="FW45" s="299">
        <f>+resumen!FQ10</f>
        <v>0</v>
      </c>
      <c r="FX45" s="299">
        <f>+resumen!FR10</f>
        <v>0</v>
      </c>
      <c r="FY45" s="300">
        <f>+resumen!FS10</f>
        <v>0</v>
      </c>
      <c r="FZ45" s="298">
        <f>+resumen!FT10</f>
        <v>0</v>
      </c>
      <c r="GA45" s="299">
        <f>+resumen!FU10</f>
        <v>0</v>
      </c>
      <c r="GB45" s="299">
        <f>+resumen!FV10</f>
        <v>0</v>
      </c>
      <c r="GC45" s="299">
        <f>+resumen!FW10</f>
        <v>0</v>
      </c>
      <c r="GD45" s="299">
        <f>+resumen!FX10</f>
        <v>0</v>
      </c>
      <c r="GE45" s="300">
        <f>+resumen!FY10</f>
        <v>0</v>
      </c>
      <c r="GF45" s="298">
        <f>+resumen!FZ10</f>
        <v>0</v>
      </c>
      <c r="GG45" s="299">
        <f>+resumen!GA10</f>
        <v>0</v>
      </c>
      <c r="GH45" s="299">
        <f>+resumen!GB10</f>
        <v>0</v>
      </c>
      <c r="GI45" s="299">
        <f>+resumen!GC10</f>
        <v>0</v>
      </c>
      <c r="GJ45" s="299">
        <f>+resumen!GD10</f>
        <v>0</v>
      </c>
      <c r="GK45" s="300">
        <f>+resumen!GE10</f>
        <v>0</v>
      </c>
      <c r="GL45" s="298">
        <f>+resumen!GF10</f>
        <v>0</v>
      </c>
      <c r="GM45" s="299">
        <f>+resumen!GG10</f>
        <v>0</v>
      </c>
      <c r="GN45" s="299">
        <f>+resumen!GH10</f>
        <v>0</v>
      </c>
      <c r="GO45" s="299">
        <f>+resumen!GI10</f>
        <v>0</v>
      </c>
      <c r="GP45" s="299">
        <f>+resumen!GJ10</f>
        <v>0</v>
      </c>
      <c r="GQ45" s="300">
        <f>+resumen!GK10</f>
        <v>0</v>
      </c>
      <c r="GR45" s="298">
        <f>+resumen!GL10</f>
        <v>0</v>
      </c>
      <c r="GS45" s="299">
        <f>+resumen!GM10</f>
        <v>0</v>
      </c>
      <c r="GT45" s="299">
        <f>+resumen!GN10</f>
        <v>0</v>
      </c>
      <c r="GU45" s="299">
        <f>+resumen!GO10</f>
        <v>0</v>
      </c>
      <c r="GV45" s="299">
        <f>+resumen!GP10</f>
        <v>0</v>
      </c>
      <c r="GW45" s="301">
        <f>+resumen!GQ10</f>
        <v>0</v>
      </c>
      <c r="GX45" s="298">
        <f>+resumen!GR10</f>
        <v>0</v>
      </c>
      <c r="GY45" s="299">
        <f>+resumen!GS10</f>
        <v>0</v>
      </c>
      <c r="GZ45" s="299">
        <f>+resumen!GT10</f>
        <v>0</v>
      </c>
      <c r="HA45" s="299">
        <f>+resumen!GU10</f>
        <v>0</v>
      </c>
      <c r="HB45" s="299">
        <f>+resumen!GV10</f>
        <v>0</v>
      </c>
      <c r="HC45" s="300">
        <f>+resumen!GW10</f>
        <v>0</v>
      </c>
      <c r="HD45" s="23"/>
      <c r="HE45" s="23"/>
      <c r="HF45" s="23"/>
      <c r="HG45" s="23"/>
      <c r="HH45" s="23"/>
      <c r="HI45" s="23"/>
      <c r="HJ45" s="23"/>
      <c r="HK45" s="23"/>
      <c r="HL45" s="23"/>
      <c r="HM45" s="23"/>
      <c r="HN45" s="23"/>
      <c r="HO45" s="23"/>
      <c r="HP45" s="23"/>
      <c r="HQ45" s="23"/>
      <c r="HR45" s="23"/>
      <c r="HS45" s="23"/>
      <c r="HT45" s="23"/>
      <c r="HU45" s="23"/>
      <c r="HV45" s="23"/>
    </row>
    <row r="46" spans="1:230" ht="20.100000000000001" customHeight="1" x14ac:dyDescent="0.3">
      <c r="A46" s="23"/>
      <c r="B46" s="23"/>
      <c r="C46" s="23"/>
      <c r="D46" s="23"/>
      <c r="E46" s="23"/>
      <c r="F46" s="23"/>
      <c r="G46" s="23"/>
      <c r="H46" s="23"/>
      <c r="I46" s="69"/>
      <c r="J46" s="23"/>
      <c r="K46" s="23"/>
      <c r="L46" s="115">
        <f>+resumen!A1</f>
        <v>28</v>
      </c>
      <c r="M46" s="116" t="s">
        <v>344</v>
      </c>
      <c r="N46" s="22"/>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row>
    <row r="47" spans="1:230" ht="20.100000000000001" customHeight="1" thickBot="1" x14ac:dyDescent="0.35">
      <c r="A47" s="69"/>
      <c r="B47" s="69"/>
      <c r="C47" s="69"/>
      <c r="D47" s="69"/>
      <c r="E47" s="69"/>
      <c r="F47" s="69"/>
      <c r="G47" s="69"/>
      <c r="H47" s="69"/>
      <c r="I47" s="69"/>
      <c r="J47" s="69"/>
      <c r="K47" s="293"/>
      <c r="L47" s="117">
        <f>IF(ROUNDUP(+L46/6,0)=1,0,ROUNDUP(+L46/6,0)-1)</f>
        <v>4</v>
      </c>
      <c r="M47" s="116" t="s">
        <v>345</v>
      </c>
      <c r="N47" s="22"/>
      <c r="O47" s="62"/>
      <c r="P47" s="253"/>
      <c r="Q47" s="23"/>
      <c r="R47" s="302"/>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row>
    <row r="48" spans="1:230" ht="20.100000000000001" customHeight="1" thickBot="1" x14ac:dyDescent="0.35">
      <c r="A48" s="57" t="s">
        <v>712</v>
      </c>
      <c r="B48" s="639" t="s">
        <v>713</v>
      </c>
      <c r="C48" s="640"/>
      <c r="D48" s="23"/>
      <c r="E48" s="641" t="s">
        <v>714</v>
      </c>
      <c r="F48" s="642"/>
      <c r="G48" s="642"/>
      <c r="H48" s="642"/>
      <c r="I48" s="642"/>
      <c r="J48" s="642"/>
      <c r="K48" s="643"/>
      <c r="L48" s="69"/>
      <c r="M48" s="69"/>
      <c r="N48" s="22">
        <v>14</v>
      </c>
      <c r="O48" s="22">
        <v>15</v>
      </c>
      <c r="P48" s="22">
        <v>16</v>
      </c>
      <c r="Q48" s="22">
        <v>17</v>
      </c>
      <c r="R48" s="22">
        <v>18</v>
      </c>
      <c r="S48" s="22">
        <v>19</v>
      </c>
      <c r="T48" s="22">
        <v>20</v>
      </c>
      <c r="U48" s="22">
        <v>21</v>
      </c>
      <c r="V48" s="22">
        <v>22</v>
      </c>
      <c r="W48" s="22">
        <v>23</v>
      </c>
      <c r="X48" s="22">
        <v>24</v>
      </c>
      <c r="Y48" s="22">
        <v>25</v>
      </c>
      <c r="Z48" s="22">
        <v>26</v>
      </c>
      <c r="AA48" s="22">
        <v>27</v>
      </c>
      <c r="AB48" s="22">
        <v>28</v>
      </c>
      <c r="AC48" s="22">
        <v>29</v>
      </c>
      <c r="AD48" s="22">
        <v>30</v>
      </c>
      <c r="AE48" s="22">
        <v>31</v>
      </c>
      <c r="AF48" s="22">
        <v>32</v>
      </c>
      <c r="AG48" s="22">
        <v>33</v>
      </c>
      <c r="AH48" s="22">
        <v>34</v>
      </c>
      <c r="AI48" s="22">
        <v>35</v>
      </c>
      <c r="AJ48" s="22">
        <v>36</v>
      </c>
      <c r="AK48" s="22">
        <v>37</v>
      </c>
      <c r="AL48" s="22">
        <v>38</v>
      </c>
      <c r="AM48" s="22">
        <v>39</v>
      </c>
      <c r="AN48" s="22">
        <v>40</v>
      </c>
      <c r="AO48" s="22">
        <v>41</v>
      </c>
      <c r="AP48" s="22">
        <v>42</v>
      </c>
      <c r="AQ48" s="22">
        <v>43</v>
      </c>
      <c r="AR48" s="22">
        <v>44</v>
      </c>
      <c r="AS48" s="22">
        <v>45</v>
      </c>
      <c r="AT48" s="22">
        <v>46</v>
      </c>
      <c r="AU48" s="22">
        <v>47</v>
      </c>
      <c r="AV48" s="22">
        <v>48</v>
      </c>
      <c r="AW48" s="22">
        <v>49</v>
      </c>
      <c r="AX48" s="22">
        <v>50</v>
      </c>
      <c r="AY48" s="22">
        <v>51</v>
      </c>
      <c r="AZ48" s="22">
        <v>52</v>
      </c>
      <c r="BA48" s="22">
        <v>53</v>
      </c>
      <c r="BB48" s="22">
        <v>54</v>
      </c>
      <c r="BC48" s="22">
        <v>55</v>
      </c>
      <c r="BD48" s="22">
        <v>56</v>
      </c>
      <c r="BE48" s="22">
        <v>57</v>
      </c>
      <c r="BF48" s="22">
        <v>58</v>
      </c>
      <c r="BG48" s="22">
        <v>59</v>
      </c>
      <c r="BH48" s="22">
        <v>60</v>
      </c>
      <c r="BI48" s="22">
        <v>61</v>
      </c>
      <c r="BJ48" s="22">
        <v>62</v>
      </c>
      <c r="BK48" s="22">
        <v>63</v>
      </c>
      <c r="BL48" s="22">
        <v>64</v>
      </c>
      <c r="BM48" s="22">
        <v>65</v>
      </c>
      <c r="BN48" s="22">
        <v>66</v>
      </c>
      <c r="BO48" s="22">
        <v>67</v>
      </c>
      <c r="BP48" s="22">
        <v>68</v>
      </c>
      <c r="BQ48" s="22">
        <v>69</v>
      </c>
      <c r="BR48" s="22">
        <v>70</v>
      </c>
      <c r="BS48" s="22">
        <v>71</v>
      </c>
      <c r="BT48" s="22">
        <v>72</v>
      </c>
      <c r="BU48" s="22">
        <v>73</v>
      </c>
      <c r="BV48" s="22">
        <v>74</v>
      </c>
      <c r="BW48" s="22">
        <v>75</v>
      </c>
      <c r="BX48" s="22">
        <v>76</v>
      </c>
      <c r="BY48" s="22">
        <v>77</v>
      </c>
      <c r="BZ48" s="22">
        <v>78</v>
      </c>
      <c r="CA48" s="22">
        <v>79</v>
      </c>
      <c r="CB48" s="22">
        <v>80</v>
      </c>
      <c r="CC48" s="22">
        <v>81</v>
      </c>
      <c r="CD48" s="22">
        <v>82</v>
      </c>
      <c r="CE48" s="22">
        <v>83</v>
      </c>
      <c r="CF48" s="22">
        <v>84</v>
      </c>
      <c r="CG48" s="22">
        <v>85</v>
      </c>
      <c r="CH48" s="22">
        <v>86</v>
      </c>
      <c r="CI48" s="22">
        <v>87</v>
      </c>
      <c r="CJ48" s="22">
        <v>88</v>
      </c>
      <c r="CK48" s="22">
        <v>89</v>
      </c>
      <c r="CL48" s="22">
        <v>90</v>
      </c>
      <c r="CM48" s="22">
        <v>91</v>
      </c>
      <c r="CN48" s="22">
        <v>92</v>
      </c>
      <c r="CO48" s="22">
        <v>93</v>
      </c>
      <c r="CP48" s="22">
        <v>94</v>
      </c>
      <c r="CQ48" s="22">
        <v>95</v>
      </c>
      <c r="CR48" s="22">
        <v>96</v>
      </c>
      <c r="CS48" s="22">
        <v>97</v>
      </c>
      <c r="CT48" s="22">
        <v>98</v>
      </c>
      <c r="CU48" s="22">
        <v>99</v>
      </c>
      <c r="CV48" s="22">
        <v>100</v>
      </c>
      <c r="CW48" s="22">
        <v>101</v>
      </c>
      <c r="CX48" s="22">
        <v>102</v>
      </c>
      <c r="CY48" s="22">
        <v>103</v>
      </c>
      <c r="CZ48" s="22">
        <v>104</v>
      </c>
      <c r="DA48" s="22">
        <v>105</v>
      </c>
      <c r="DB48" s="22">
        <v>106</v>
      </c>
      <c r="DC48" s="22">
        <v>107</v>
      </c>
      <c r="DD48" s="22">
        <v>108</v>
      </c>
      <c r="DE48" s="22">
        <v>109</v>
      </c>
      <c r="DF48" s="22">
        <v>110</v>
      </c>
      <c r="DG48" s="22">
        <v>111</v>
      </c>
      <c r="DH48" s="22">
        <v>112</v>
      </c>
      <c r="DI48" s="22">
        <v>113</v>
      </c>
      <c r="DJ48" s="22">
        <v>114</v>
      </c>
      <c r="DK48" s="22">
        <v>115</v>
      </c>
      <c r="DL48" s="22">
        <v>116</v>
      </c>
      <c r="DM48" s="22">
        <v>117</v>
      </c>
      <c r="DN48" s="22">
        <v>118</v>
      </c>
      <c r="DO48" s="22">
        <v>119</v>
      </c>
      <c r="DP48" s="22">
        <v>120</v>
      </c>
      <c r="DQ48" s="22">
        <v>121</v>
      </c>
      <c r="DR48" s="22">
        <v>122</v>
      </c>
      <c r="DS48" s="22">
        <v>123</v>
      </c>
      <c r="DT48" s="22">
        <v>124</v>
      </c>
      <c r="DU48" s="22">
        <v>125</v>
      </c>
      <c r="DV48" s="22">
        <v>126</v>
      </c>
      <c r="DW48" s="22">
        <v>127</v>
      </c>
      <c r="DX48" s="22">
        <v>128</v>
      </c>
      <c r="DY48" s="22">
        <v>129</v>
      </c>
      <c r="DZ48" s="22">
        <v>130</v>
      </c>
      <c r="EA48" s="22">
        <v>131</v>
      </c>
      <c r="EB48" s="22">
        <v>132</v>
      </c>
      <c r="EC48" s="22">
        <v>133</v>
      </c>
      <c r="ED48" s="22">
        <v>134</v>
      </c>
      <c r="EE48" s="22">
        <v>135</v>
      </c>
      <c r="EF48" s="22">
        <v>136</v>
      </c>
      <c r="EG48" s="22">
        <v>137</v>
      </c>
      <c r="EH48" s="22">
        <v>138</v>
      </c>
      <c r="EI48" s="22">
        <v>139</v>
      </c>
      <c r="EJ48" s="22">
        <v>140</v>
      </c>
      <c r="EK48" s="22">
        <v>141</v>
      </c>
      <c r="EL48" s="22">
        <v>142</v>
      </c>
      <c r="EM48" s="22">
        <v>143</v>
      </c>
      <c r="EN48" s="22">
        <v>144</v>
      </c>
      <c r="EO48" s="22">
        <v>145</v>
      </c>
      <c r="EP48" s="22">
        <v>146</v>
      </c>
      <c r="EQ48" s="22">
        <v>147</v>
      </c>
      <c r="ER48" s="22">
        <v>148</v>
      </c>
      <c r="ES48" s="22">
        <v>149</v>
      </c>
      <c r="ET48" s="22">
        <v>150</v>
      </c>
      <c r="EU48" s="22">
        <v>151</v>
      </c>
      <c r="EV48" s="22">
        <v>152</v>
      </c>
      <c r="EW48" s="22">
        <v>153</v>
      </c>
      <c r="EX48" s="22">
        <v>154</v>
      </c>
      <c r="EY48" s="22">
        <v>155</v>
      </c>
      <c r="EZ48" s="22">
        <v>156</v>
      </c>
      <c r="FA48" s="22">
        <v>157</v>
      </c>
      <c r="FB48" s="22">
        <v>158</v>
      </c>
      <c r="FC48" s="22">
        <v>159</v>
      </c>
      <c r="FD48" s="22">
        <v>160</v>
      </c>
      <c r="FE48" s="22">
        <v>161</v>
      </c>
      <c r="FF48" s="22">
        <v>162</v>
      </c>
      <c r="FG48" s="22">
        <v>163</v>
      </c>
      <c r="FH48" s="22">
        <v>164</v>
      </c>
      <c r="FI48" s="22">
        <v>165</v>
      </c>
      <c r="FJ48" s="22">
        <v>166</v>
      </c>
      <c r="FK48" s="22">
        <v>167</v>
      </c>
      <c r="FL48" s="22">
        <v>168</v>
      </c>
      <c r="FM48" s="22">
        <v>169</v>
      </c>
      <c r="FN48" s="22">
        <v>170</v>
      </c>
      <c r="FO48" s="22">
        <v>171</v>
      </c>
      <c r="FP48" s="22">
        <v>172</v>
      </c>
      <c r="FQ48" s="22">
        <v>173</v>
      </c>
      <c r="FR48" s="22">
        <v>174</v>
      </c>
      <c r="FS48" s="22">
        <v>175</v>
      </c>
      <c r="FT48" s="22">
        <v>176</v>
      </c>
      <c r="FU48" s="22">
        <v>177</v>
      </c>
      <c r="FV48" s="22">
        <v>178</v>
      </c>
      <c r="FW48" s="22">
        <v>179</v>
      </c>
      <c r="FX48" s="22">
        <v>180</v>
      </c>
      <c r="FY48" s="22">
        <v>181</v>
      </c>
      <c r="FZ48" s="22">
        <v>182</v>
      </c>
      <c r="GA48" s="22">
        <v>183</v>
      </c>
      <c r="GB48" s="22">
        <v>184</v>
      </c>
      <c r="GC48" s="22">
        <v>185</v>
      </c>
      <c r="GD48" s="22">
        <v>186</v>
      </c>
      <c r="GE48" s="22">
        <v>187</v>
      </c>
      <c r="GF48" s="22">
        <v>188</v>
      </c>
      <c r="GG48" s="22">
        <v>189</v>
      </c>
      <c r="GH48" s="22">
        <v>190</v>
      </c>
      <c r="GI48" s="22">
        <v>191</v>
      </c>
      <c r="GJ48" s="22">
        <v>192</v>
      </c>
      <c r="GK48" s="22">
        <v>193</v>
      </c>
      <c r="GL48" s="22">
        <v>194</v>
      </c>
      <c r="GM48" s="22">
        <v>195</v>
      </c>
      <c r="GN48" s="22">
        <v>196</v>
      </c>
      <c r="GO48" s="22">
        <v>197</v>
      </c>
      <c r="GP48" s="22">
        <v>198</v>
      </c>
      <c r="GQ48" s="22">
        <v>199</v>
      </c>
      <c r="GR48" s="22">
        <v>200</v>
      </c>
      <c r="GS48" s="22">
        <v>201</v>
      </c>
      <c r="GT48" s="22">
        <v>202</v>
      </c>
      <c r="GU48" s="22">
        <v>203</v>
      </c>
      <c r="GV48" s="22">
        <v>204</v>
      </c>
      <c r="GW48" s="22">
        <v>205</v>
      </c>
      <c r="GX48" s="22">
        <v>206</v>
      </c>
      <c r="GY48" s="22">
        <v>207</v>
      </c>
      <c r="GZ48" s="22">
        <v>208</v>
      </c>
      <c r="HA48" s="22">
        <v>209</v>
      </c>
      <c r="HB48" s="22">
        <v>210</v>
      </c>
      <c r="HC48" s="22">
        <v>211</v>
      </c>
      <c r="HD48" s="23"/>
      <c r="HE48" s="23"/>
      <c r="HF48" s="23"/>
      <c r="HG48" s="23"/>
      <c r="HH48" s="23"/>
      <c r="HI48" s="23"/>
      <c r="HJ48" s="23"/>
      <c r="HK48" s="23"/>
      <c r="HL48" s="23"/>
      <c r="HM48" s="23"/>
      <c r="HN48" s="23"/>
      <c r="HO48" s="23"/>
      <c r="HP48" s="23"/>
      <c r="HQ48" s="23"/>
      <c r="HR48" s="23"/>
      <c r="HS48" s="23"/>
      <c r="HT48" s="23"/>
      <c r="HU48" s="23"/>
      <c r="HV48" s="23"/>
    </row>
    <row r="49" spans="1:230" ht="20.100000000000001" customHeight="1" x14ac:dyDescent="0.3">
      <c r="A49" s="304" t="s">
        <v>715</v>
      </c>
      <c r="B49" s="644"/>
      <c r="C49" s="645"/>
      <c r="D49" s="23"/>
      <c r="E49" s="646" t="s">
        <v>716</v>
      </c>
      <c r="F49" s="647"/>
      <c r="G49" s="647"/>
      <c r="H49" s="647"/>
      <c r="I49" s="647"/>
      <c r="J49" s="647"/>
      <c r="K49" s="648"/>
      <c r="L49" s="62"/>
      <c r="M49" s="25"/>
      <c r="N49" s="22"/>
      <c r="O49" s="22"/>
      <c r="P49" s="30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row>
    <row r="50" spans="1:230" ht="20.100000000000001" customHeight="1" x14ac:dyDescent="0.3">
      <c r="A50" s="305" t="s">
        <v>717</v>
      </c>
      <c r="B50" s="652" t="s">
        <v>447</v>
      </c>
      <c r="C50" s="653"/>
      <c r="D50" s="23"/>
      <c r="E50" s="646"/>
      <c r="F50" s="647"/>
      <c r="G50" s="647"/>
      <c r="H50" s="647"/>
      <c r="I50" s="647"/>
      <c r="J50" s="647"/>
      <c r="K50" s="648"/>
      <c r="L50" s="62"/>
      <c r="M50" s="25"/>
      <c r="N50" s="22"/>
      <c r="O50" s="22"/>
      <c r="P50" s="30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row>
    <row r="51" spans="1:230" ht="20.100000000000001" customHeight="1" x14ac:dyDescent="0.3">
      <c r="A51" s="305" t="s">
        <v>718</v>
      </c>
      <c r="B51" s="654"/>
      <c r="C51" s="655"/>
      <c r="D51" s="23"/>
      <c r="E51" s="646"/>
      <c r="F51" s="647"/>
      <c r="G51" s="647"/>
      <c r="H51" s="647"/>
      <c r="I51" s="647"/>
      <c r="J51" s="647"/>
      <c r="K51" s="648"/>
      <c r="L51" s="62"/>
      <c r="M51" s="25"/>
      <c r="N51" s="22"/>
      <c r="O51" s="22"/>
      <c r="P51" s="30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row>
    <row r="52" spans="1:230" ht="20.100000000000001" customHeight="1" x14ac:dyDescent="0.3">
      <c r="A52" s="305" t="s">
        <v>719</v>
      </c>
      <c r="B52" s="656" t="s">
        <v>447</v>
      </c>
      <c r="C52" s="657"/>
      <c r="D52" s="23"/>
      <c r="E52" s="646"/>
      <c r="F52" s="647"/>
      <c r="G52" s="647"/>
      <c r="H52" s="647"/>
      <c r="I52" s="647"/>
      <c r="J52" s="647"/>
      <c r="K52" s="648"/>
      <c r="L52" s="62"/>
      <c r="M52" s="25"/>
      <c r="N52" s="22"/>
      <c r="O52" s="22"/>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row>
    <row r="53" spans="1:230" ht="20.100000000000001" customHeight="1" x14ac:dyDescent="0.3">
      <c r="A53" s="305" t="s">
        <v>720</v>
      </c>
      <c r="B53" s="656" t="s">
        <v>447</v>
      </c>
      <c r="C53" s="657"/>
      <c r="D53" s="23"/>
      <c r="E53" s="646"/>
      <c r="F53" s="647"/>
      <c r="G53" s="647"/>
      <c r="H53" s="647"/>
      <c r="I53" s="647"/>
      <c r="J53" s="647"/>
      <c r="K53" s="648"/>
      <c r="L53" s="62"/>
      <c r="M53" s="23"/>
      <c r="N53" s="22"/>
      <c r="O53" s="22"/>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row>
    <row r="54" spans="1:230" ht="20.100000000000001" customHeight="1" x14ac:dyDescent="0.3">
      <c r="A54" s="306" t="s">
        <v>721</v>
      </c>
      <c r="B54" s="658" t="s">
        <v>447</v>
      </c>
      <c r="C54" s="659"/>
      <c r="D54" s="23"/>
      <c r="E54" s="646"/>
      <c r="F54" s="647"/>
      <c r="G54" s="647"/>
      <c r="H54" s="647"/>
      <c r="I54" s="647"/>
      <c r="J54" s="647"/>
      <c r="K54" s="648"/>
      <c r="L54" s="62"/>
      <c r="M54" s="25"/>
      <c r="N54" s="22"/>
      <c r="O54" s="22"/>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row>
    <row r="55" spans="1:230" ht="20.100000000000001" customHeight="1" thickBot="1" x14ac:dyDescent="0.35">
      <c r="A55" s="99" t="s">
        <v>722</v>
      </c>
      <c r="B55" s="658" t="s">
        <v>447</v>
      </c>
      <c r="C55" s="659"/>
      <c r="D55" s="22"/>
      <c r="E55" s="649"/>
      <c r="F55" s="650"/>
      <c r="G55" s="650"/>
      <c r="H55" s="650"/>
      <c r="I55" s="650"/>
      <c r="J55" s="650"/>
      <c r="K55" s="651"/>
      <c r="L55" s="62"/>
      <c r="M55" s="25"/>
      <c r="N55" s="22"/>
      <c r="O55" s="22"/>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row>
    <row r="56" spans="1:230" ht="20.100000000000001" customHeight="1" thickBot="1" x14ac:dyDescent="0.35">
      <c r="A56" s="111" t="s">
        <v>723</v>
      </c>
      <c r="B56" s="637" t="s">
        <v>447</v>
      </c>
      <c r="C56" s="638"/>
      <c r="D56" s="22"/>
      <c r="E56" s="307"/>
      <c r="F56" s="307"/>
      <c r="G56" s="307"/>
      <c r="H56" s="307"/>
      <c r="I56" s="307"/>
      <c r="J56" s="307"/>
      <c r="K56" s="308"/>
      <c r="L56" s="62"/>
      <c r="M56" s="25"/>
      <c r="N56" s="22"/>
      <c r="O56" s="22"/>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row>
    <row r="57" spans="1:230" ht="20.100000000000001" customHeight="1" x14ac:dyDescent="0.3">
      <c r="A57" s="308"/>
      <c r="B57" s="308"/>
      <c r="C57" s="308"/>
      <c r="D57" s="308"/>
      <c r="E57" s="308"/>
      <c r="F57" s="308"/>
      <c r="G57" s="308"/>
      <c r="H57" s="308"/>
      <c r="I57" s="308"/>
      <c r="J57" s="308"/>
      <c r="K57" s="308"/>
      <c r="L57" s="62"/>
      <c r="M57" s="25"/>
      <c r="N57" s="22"/>
      <c r="O57" s="22"/>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row>
    <row r="58" spans="1:230" ht="20.100000000000001" customHeight="1" x14ac:dyDescent="0.3">
      <c r="A58" s="62"/>
      <c r="B58" s="62"/>
      <c r="C58" s="62"/>
      <c r="D58" s="62"/>
      <c r="E58" s="62"/>
      <c r="F58" s="62"/>
      <c r="G58" s="62"/>
      <c r="H58" s="62"/>
      <c r="I58" s="62"/>
      <c r="J58" s="62"/>
      <c r="K58" s="62"/>
      <c r="L58" s="62"/>
      <c r="M58" s="25"/>
      <c r="N58" s="22"/>
      <c r="O58" s="22"/>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row>
    <row r="59" spans="1:230" ht="20.100000000000001" customHeight="1" x14ac:dyDescent="0.3">
      <c r="A59" s="62"/>
      <c r="B59" s="62"/>
      <c r="C59" s="62"/>
      <c r="D59" s="62"/>
      <c r="E59" s="62"/>
      <c r="F59" s="62"/>
      <c r="G59" s="62"/>
      <c r="H59" s="62"/>
      <c r="I59" s="62"/>
      <c r="J59" s="62"/>
      <c r="K59" s="62"/>
      <c r="L59" s="62"/>
      <c r="M59" s="25"/>
      <c r="N59" s="22"/>
      <c r="O59" s="22"/>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row>
    <row r="60" spans="1:230" ht="20.100000000000001" customHeight="1" x14ac:dyDescent="0.3">
      <c r="A60" s="62"/>
      <c r="B60" s="62"/>
      <c r="C60" s="62"/>
      <c r="D60" s="62"/>
      <c r="E60" s="62"/>
      <c r="F60" s="62"/>
      <c r="G60" s="62"/>
      <c r="H60" s="62"/>
      <c r="I60" s="62"/>
      <c r="J60" s="62"/>
      <c r="K60" s="62"/>
      <c r="L60" s="62"/>
      <c r="M60" s="25"/>
      <c r="N60" s="23"/>
      <c r="O60" s="22"/>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row>
    <row r="61" spans="1:230" ht="20.100000000000001" customHeight="1" x14ac:dyDescent="0.3">
      <c r="A61" s="62"/>
      <c r="B61" s="62"/>
      <c r="C61" s="62"/>
      <c r="D61" s="62"/>
      <c r="E61" s="62"/>
      <c r="F61" s="62"/>
      <c r="G61" s="62"/>
      <c r="H61" s="62"/>
      <c r="I61" s="62"/>
      <c r="J61" s="62"/>
      <c r="K61" s="62"/>
      <c r="L61" s="62"/>
      <c r="M61" s="23"/>
      <c r="N61" s="23"/>
      <c r="O61" s="22"/>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row>
    <row r="62" spans="1:230" ht="20.100000000000001" customHeight="1" x14ac:dyDescent="0.3">
      <c r="A62" s="62"/>
      <c r="B62" s="62"/>
      <c r="C62" s="62"/>
      <c r="D62" s="62"/>
      <c r="E62" s="62"/>
      <c r="F62" s="62"/>
      <c r="G62" s="62"/>
      <c r="H62" s="62"/>
      <c r="I62" s="62"/>
      <c r="J62" s="62"/>
      <c r="K62" s="62"/>
      <c r="L62" s="62"/>
      <c r="M62" s="22"/>
      <c r="N62" s="22"/>
      <c r="O62" s="22"/>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row>
    <row r="63" spans="1:230" ht="20.100000000000001" customHeight="1" thickBot="1" x14ac:dyDescent="0.35">
      <c r="A63" s="62"/>
      <c r="B63" s="62"/>
      <c r="C63" s="62"/>
      <c r="D63" s="62"/>
      <c r="E63" s="62"/>
      <c r="F63" s="62"/>
      <c r="G63" s="62"/>
      <c r="H63" s="62"/>
      <c r="I63" s="62"/>
      <c r="J63" s="62"/>
      <c r="K63" s="62"/>
      <c r="L63" s="62"/>
      <c r="M63" s="22"/>
      <c r="N63" s="22"/>
      <c r="O63" s="22"/>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row>
    <row r="64" spans="1:230" ht="20.100000000000001" customHeight="1" thickBot="1" x14ac:dyDescent="0.35">
      <c r="A64" s="62"/>
      <c r="B64" s="62"/>
      <c r="C64" s="62"/>
      <c r="D64" s="62"/>
      <c r="E64" s="62"/>
      <c r="F64" s="62"/>
      <c r="G64" s="62"/>
      <c r="H64" s="62"/>
      <c r="I64" s="62"/>
      <c r="J64" s="62"/>
      <c r="K64" s="62"/>
      <c r="L64" s="62"/>
      <c r="M64" s="57" t="s">
        <v>712</v>
      </c>
      <c r="N64" s="639" t="s">
        <v>713</v>
      </c>
      <c r="O64" s="640"/>
      <c r="P64" s="23"/>
      <c r="Q64" s="641" t="s">
        <v>714</v>
      </c>
      <c r="R64" s="642"/>
      <c r="S64" s="642"/>
      <c r="T64" s="642"/>
      <c r="U64" s="642"/>
      <c r="V64" s="642"/>
      <c r="W64" s="64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row>
    <row r="65" spans="1:230" ht="20.100000000000001" customHeight="1" x14ac:dyDescent="0.3">
      <c r="A65" s="62"/>
      <c r="B65" s="62"/>
      <c r="C65" s="62"/>
      <c r="D65" s="62"/>
      <c r="E65" s="62"/>
      <c r="F65" s="62"/>
      <c r="G65" s="62"/>
      <c r="H65" s="62"/>
      <c r="I65" s="62"/>
      <c r="J65" s="62"/>
      <c r="K65" s="62"/>
      <c r="L65" s="62"/>
      <c r="M65" s="304" t="s">
        <v>715</v>
      </c>
      <c r="N65" s="644"/>
      <c r="O65" s="645"/>
      <c r="P65" s="23"/>
      <c r="Q65" s="646" t="s">
        <v>716</v>
      </c>
      <c r="R65" s="647"/>
      <c r="S65" s="647"/>
      <c r="T65" s="647"/>
      <c r="U65" s="647"/>
      <c r="V65" s="647"/>
      <c r="W65" s="648"/>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row>
    <row r="66" spans="1:230" ht="20.100000000000001" customHeight="1" x14ac:dyDescent="0.3">
      <c r="A66" s="62"/>
      <c r="B66" s="62"/>
      <c r="C66" s="62"/>
      <c r="D66" s="62"/>
      <c r="E66" s="62"/>
      <c r="F66" s="62"/>
      <c r="G66" s="62"/>
      <c r="H66" s="62"/>
      <c r="I66" s="62"/>
      <c r="J66" s="62"/>
      <c r="K66" s="62"/>
      <c r="L66" s="62"/>
      <c r="M66" s="305" t="s">
        <v>717</v>
      </c>
      <c r="N66" s="652" t="s">
        <v>447</v>
      </c>
      <c r="O66" s="653"/>
      <c r="P66" s="23"/>
      <c r="Q66" s="646"/>
      <c r="R66" s="647"/>
      <c r="S66" s="647"/>
      <c r="T66" s="647"/>
      <c r="U66" s="647"/>
      <c r="V66" s="647"/>
      <c r="W66" s="648"/>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row>
    <row r="67" spans="1:230" ht="20.100000000000001" customHeight="1" x14ac:dyDescent="0.3">
      <c r="A67" s="62"/>
      <c r="B67" s="62"/>
      <c r="C67" s="62"/>
      <c r="D67" s="62"/>
      <c r="E67" s="62"/>
      <c r="F67" s="62"/>
      <c r="G67" s="62"/>
      <c r="H67" s="62"/>
      <c r="I67" s="62"/>
      <c r="J67" s="62"/>
      <c r="K67" s="62"/>
      <c r="L67" s="62"/>
      <c r="M67" s="305" t="s">
        <v>718</v>
      </c>
      <c r="N67" s="654"/>
      <c r="O67" s="655"/>
      <c r="P67" s="23"/>
      <c r="Q67" s="646"/>
      <c r="R67" s="647"/>
      <c r="S67" s="647"/>
      <c r="T67" s="647"/>
      <c r="U67" s="647"/>
      <c r="V67" s="647"/>
      <c r="W67" s="648"/>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row>
    <row r="68" spans="1:230" ht="20.100000000000001" customHeight="1" x14ac:dyDescent="0.3">
      <c r="A68" s="62"/>
      <c r="B68" s="62"/>
      <c r="C68" s="62"/>
      <c r="D68" s="62"/>
      <c r="E68" s="62"/>
      <c r="F68" s="62"/>
      <c r="G68" s="62"/>
      <c r="H68" s="62"/>
      <c r="I68" s="62"/>
      <c r="J68" s="62"/>
      <c r="K68" s="62"/>
      <c r="L68" s="62"/>
      <c r="M68" s="305" t="s">
        <v>719</v>
      </c>
      <c r="N68" s="656" t="s">
        <v>447</v>
      </c>
      <c r="O68" s="657"/>
      <c r="P68" s="23"/>
      <c r="Q68" s="646"/>
      <c r="R68" s="647"/>
      <c r="S68" s="647"/>
      <c r="T68" s="647"/>
      <c r="U68" s="647"/>
      <c r="V68" s="647"/>
      <c r="W68" s="648"/>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row>
    <row r="69" spans="1:230" ht="20.100000000000001" customHeight="1" x14ac:dyDescent="0.3">
      <c r="A69" s="62"/>
      <c r="B69" s="62"/>
      <c r="C69" s="62"/>
      <c r="D69" s="62"/>
      <c r="E69" s="62"/>
      <c r="F69" s="62"/>
      <c r="G69" s="62"/>
      <c r="H69" s="62"/>
      <c r="I69" s="62"/>
      <c r="J69" s="62"/>
      <c r="K69" s="62"/>
      <c r="L69" s="62"/>
      <c r="M69" s="305" t="s">
        <v>720</v>
      </c>
      <c r="N69" s="656" t="s">
        <v>447</v>
      </c>
      <c r="O69" s="657"/>
      <c r="P69" s="23"/>
      <c r="Q69" s="646"/>
      <c r="R69" s="647"/>
      <c r="S69" s="647"/>
      <c r="T69" s="647"/>
      <c r="U69" s="647"/>
      <c r="V69" s="647"/>
      <c r="W69" s="648"/>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row>
    <row r="70" spans="1:230" ht="20.100000000000001" customHeight="1" x14ac:dyDescent="0.3">
      <c r="A70" s="62"/>
      <c r="B70" s="62"/>
      <c r="C70" s="62"/>
      <c r="D70" s="62"/>
      <c r="E70" s="62"/>
      <c r="F70" s="62"/>
      <c r="G70" s="62"/>
      <c r="H70" s="62"/>
      <c r="I70" s="62"/>
      <c r="J70" s="62"/>
      <c r="K70" s="62"/>
      <c r="L70" s="62"/>
      <c r="M70" s="306" t="s">
        <v>721</v>
      </c>
      <c r="N70" s="658" t="s">
        <v>447</v>
      </c>
      <c r="O70" s="659"/>
      <c r="P70" s="23"/>
      <c r="Q70" s="646"/>
      <c r="R70" s="647"/>
      <c r="S70" s="647"/>
      <c r="T70" s="647"/>
      <c r="U70" s="647"/>
      <c r="V70" s="647"/>
      <c r="W70" s="648"/>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row>
    <row r="71" spans="1:230" ht="20.100000000000001" customHeight="1" thickBot="1" x14ac:dyDescent="0.35">
      <c r="A71" s="62"/>
      <c r="B71" s="62"/>
      <c r="C71" s="62"/>
      <c r="D71" s="62"/>
      <c r="E71" s="62"/>
      <c r="F71" s="62"/>
      <c r="G71" s="62"/>
      <c r="H71" s="62"/>
      <c r="I71" s="62"/>
      <c r="J71" s="62"/>
      <c r="K71" s="62"/>
      <c r="L71" s="62"/>
      <c r="M71" s="99" t="s">
        <v>722</v>
      </c>
      <c r="N71" s="658" t="s">
        <v>447</v>
      </c>
      <c r="O71" s="659"/>
      <c r="P71" s="22"/>
      <c r="Q71" s="649"/>
      <c r="R71" s="650"/>
      <c r="S71" s="650"/>
      <c r="T71" s="650"/>
      <c r="U71" s="650"/>
      <c r="V71" s="650"/>
      <c r="W71" s="651"/>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row>
    <row r="72" spans="1:230" ht="20.100000000000001" customHeight="1" thickBot="1" x14ac:dyDescent="0.35">
      <c r="A72" s="62"/>
      <c r="B72" s="62"/>
      <c r="C72" s="62"/>
      <c r="D72" s="62"/>
      <c r="E72" s="62"/>
      <c r="F72" s="62"/>
      <c r="G72" s="62"/>
      <c r="H72" s="62"/>
      <c r="I72" s="62"/>
      <c r="J72" s="62"/>
      <c r="K72" s="62"/>
      <c r="L72" s="62"/>
      <c r="M72" s="111" t="s">
        <v>723</v>
      </c>
      <c r="N72" s="637" t="s">
        <v>447</v>
      </c>
      <c r="O72" s="638"/>
      <c r="P72" s="22"/>
      <c r="Q72" s="307"/>
      <c r="R72" s="307"/>
      <c r="S72" s="307"/>
      <c r="T72" s="307"/>
      <c r="U72" s="307"/>
      <c r="V72" s="307"/>
      <c r="W72" s="308"/>
      <c r="X72" s="308"/>
      <c r="Y72" s="308"/>
      <c r="Z72" s="308"/>
      <c r="AA72" s="308"/>
      <c r="AB72" s="308"/>
      <c r="AC72" s="308"/>
      <c r="AD72" s="308"/>
      <c r="AE72" s="308"/>
      <c r="AF72" s="308"/>
      <c r="AG72" s="308"/>
      <c r="AH72" s="308"/>
      <c r="AI72" s="308"/>
      <c r="AJ72" s="308"/>
      <c r="AK72" s="308"/>
      <c r="AL72" s="308"/>
      <c r="AM72" s="308"/>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row>
    <row r="73" spans="1:230" ht="20.100000000000001" customHeight="1" x14ac:dyDescent="0.3">
      <c r="A73" s="62"/>
      <c r="B73" s="62"/>
      <c r="C73" s="62"/>
      <c r="D73" s="62"/>
      <c r="E73" s="62"/>
      <c r="F73" s="62"/>
      <c r="G73" s="62"/>
      <c r="H73" s="62"/>
      <c r="I73" s="62"/>
      <c r="J73" s="62"/>
      <c r="K73" s="62"/>
      <c r="L73" s="62"/>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row>
    <row r="74" spans="1:230" ht="20.100000000000001" customHeight="1" x14ac:dyDescent="0.3">
      <c r="A74" s="62"/>
      <c r="B74" s="62"/>
      <c r="C74" s="62"/>
      <c r="D74" s="62"/>
      <c r="E74" s="62"/>
      <c r="F74" s="62"/>
      <c r="G74" s="62"/>
      <c r="H74" s="62"/>
      <c r="I74" s="62"/>
      <c r="J74" s="62"/>
      <c r="K74" s="62"/>
    </row>
    <row r="75" spans="1:230" ht="20.100000000000001" customHeight="1" x14ac:dyDescent="0.3">
      <c r="A75" s="62"/>
      <c r="B75" s="62"/>
      <c r="C75" s="62"/>
      <c r="D75" s="62"/>
      <c r="E75" s="62"/>
      <c r="F75" s="62"/>
      <c r="G75" s="62"/>
      <c r="H75" s="62"/>
      <c r="I75" s="62"/>
      <c r="J75" s="62"/>
      <c r="K75" s="62"/>
    </row>
    <row r="76" spans="1:230" ht="20.100000000000001" customHeight="1" x14ac:dyDescent="0.3">
      <c r="A76" s="62"/>
      <c r="B76" s="62"/>
      <c r="C76" s="62"/>
      <c r="D76" s="62"/>
      <c r="E76" s="62"/>
      <c r="F76" s="62"/>
      <c r="G76" s="62"/>
      <c r="H76" s="62"/>
      <c r="I76" s="62"/>
      <c r="J76" s="62"/>
      <c r="K76" s="62"/>
    </row>
    <row r="77" spans="1:230" x14ac:dyDescent="0.3">
      <c r="A77" s="62"/>
      <c r="B77" s="62"/>
      <c r="C77" s="62"/>
      <c r="D77" s="62"/>
      <c r="E77" s="62"/>
      <c r="F77" s="62"/>
      <c r="G77" s="62"/>
      <c r="H77" s="62"/>
      <c r="I77" s="62"/>
      <c r="J77" s="62"/>
      <c r="K77" s="62"/>
    </row>
    <row r="78" spans="1:230" x14ac:dyDescent="0.3">
      <c r="A78" s="62"/>
      <c r="B78" s="62"/>
      <c r="C78" s="62"/>
      <c r="D78" s="62"/>
      <c r="E78" s="62"/>
      <c r="F78" s="62"/>
      <c r="G78" s="62"/>
      <c r="H78" s="62"/>
      <c r="I78" s="62"/>
      <c r="J78" s="62"/>
      <c r="K78" s="62"/>
    </row>
    <row r="79" spans="1:230" x14ac:dyDescent="0.3">
      <c r="A79" s="62"/>
      <c r="B79" s="62"/>
      <c r="C79" s="62"/>
      <c r="D79" s="62"/>
      <c r="E79" s="62"/>
      <c r="F79" s="62"/>
      <c r="G79" s="62"/>
      <c r="H79" s="62"/>
      <c r="I79" s="62"/>
      <c r="J79" s="62"/>
      <c r="K79" s="62"/>
    </row>
    <row r="80" spans="1:230" x14ac:dyDescent="0.3">
      <c r="A80" s="62"/>
      <c r="B80" s="62"/>
      <c r="C80" s="62"/>
      <c r="D80" s="62"/>
      <c r="E80" s="62"/>
      <c r="F80" s="62"/>
      <c r="G80" s="62"/>
      <c r="H80" s="62"/>
      <c r="I80" s="62"/>
      <c r="J80" s="62"/>
      <c r="K80" s="62"/>
    </row>
    <row r="81" spans="1:11" x14ac:dyDescent="0.3">
      <c r="A81" s="62"/>
      <c r="B81" s="62"/>
      <c r="C81" s="62"/>
      <c r="D81" s="62"/>
      <c r="E81" s="62"/>
      <c r="F81" s="62"/>
      <c r="G81" s="62"/>
      <c r="H81" s="62"/>
      <c r="I81" s="62"/>
      <c r="J81" s="62"/>
      <c r="K81" s="62"/>
    </row>
    <row r="82" spans="1:11" x14ac:dyDescent="0.3">
      <c r="A82" s="62"/>
      <c r="B82" s="62"/>
      <c r="C82" s="62"/>
      <c r="D82" s="62"/>
      <c r="E82" s="62"/>
      <c r="F82" s="62"/>
      <c r="G82" s="62"/>
      <c r="H82" s="62"/>
      <c r="I82" s="62"/>
      <c r="J82" s="62"/>
      <c r="K82" s="62"/>
    </row>
    <row r="83" spans="1:11" x14ac:dyDescent="0.3">
      <c r="A83" s="62"/>
      <c r="B83" s="62"/>
      <c r="C83" s="62"/>
      <c r="D83" s="62"/>
      <c r="E83" s="62"/>
      <c r="F83" s="62"/>
      <c r="G83" s="62"/>
      <c r="H83" s="62"/>
      <c r="I83" s="62"/>
      <c r="J83" s="62"/>
      <c r="K83" s="62"/>
    </row>
    <row r="84" spans="1:11" x14ac:dyDescent="0.3">
      <c r="A84" s="62"/>
      <c r="B84" s="62"/>
      <c r="C84" s="62"/>
      <c r="D84" s="62"/>
      <c r="E84" s="62"/>
      <c r="F84" s="62"/>
      <c r="G84" s="62"/>
      <c r="H84" s="62"/>
      <c r="I84" s="62"/>
      <c r="J84" s="62"/>
      <c r="K84" s="62"/>
    </row>
    <row r="85" spans="1:11" x14ac:dyDescent="0.3">
      <c r="A85" s="62"/>
      <c r="B85" s="62"/>
      <c r="C85" s="62"/>
      <c r="D85" s="62"/>
      <c r="E85" s="62"/>
      <c r="F85" s="62"/>
      <c r="G85" s="62"/>
      <c r="H85" s="62"/>
      <c r="I85" s="62"/>
      <c r="J85" s="62"/>
      <c r="K85" s="62"/>
    </row>
    <row r="86" spans="1:11" x14ac:dyDescent="0.3">
      <c r="A86" s="62"/>
      <c r="B86" s="62"/>
      <c r="C86" s="62"/>
      <c r="D86" s="62"/>
      <c r="E86" s="62"/>
      <c r="F86" s="62"/>
      <c r="G86" s="62"/>
      <c r="H86" s="62"/>
      <c r="I86" s="62"/>
      <c r="J86" s="62"/>
      <c r="K86" s="62"/>
    </row>
    <row r="87" spans="1:11" x14ac:dyDescent="0.3">
      <c r="A87" s="62"/>
      <c r="B87" s="62"/>
      <c r="C87" s="62"/>
      <c r="D87" s="62"/>
      <c r="E87" s="62"/>
      <c r="F87" s="62"/>
      <c r="G87" s="62"/>
      <c r="H87" s="62"/>
      <c r="I87" s="62"/>
      <c r="J87" s="62"/>
      <c r="K87" s="62"/>
    </row>
    <row r="88" spans="1:11" x14ac:dyDescent="0.3">
      <c r="A88" s="62"/>
      <c r="B88" s="62"/>
      <c r="C88" s="62"/>
      <c r="D88" s="62"/>
      <c r="E88" s="62"/>
      <c r="F88" s="62"/>
      <c r="G88" s="62"/>
      <c r="H88" s="62"/>
      <c r="I88" s="62"/>
      <c r="J88" s="62"/>
      <c r="K88" s="62"/>
    </row>
    <row r="89" spans="1:11" x14ac:dyDescent="0.3">
      <c r="A89" s="62"/>
      <c r="B89" s="62"/>
      <c r="C89" s="62"/>
      <c r="D89" s="62"/>
      <c r="E89" s="62"/>
      <c r="F89" s="62"/>
      <c r="G89" s="62"/>
      <c r="H89" s="62"/>
      <c r="I89" s="62"/>
      <c r="J89" s="62"/>
      <c r="K89" s="62"/>
    </row>
    <row r="90" spans="1:11" x14ac:dyDescent="0.3">
      <c r="A90" s="62"/>
      <c r="B90" s="62"/>
      <c r="C90" s="62"/>
      <c r="D90" s="62"/>
      <c r="E90" s="62"/>
      <c r="F90" s="62"/>
      <c r="G90" s="62"/>
      <c r="H90" s="62"/>
      <c r="I90" s="62"/>
      <c r="J90" s="62"/>
      <c r="K90" s="62"/>
    </row>
    <row r="91" spans="1:11" x14ac:dyDescent="0.3">
      <c r="A91" s="62"/>
      <c r="B91" s="62"/>
      <c r="C91" s="62"/>
      <c r="D91" s="62"/>
      <c r="E91" s="62"/>
      <c r="F91" s="62"/>
      <c r="G91" s="62"/>
      <c r="H91" s="62"/>
      <c r="I91" s="62"/>
      <c r="J91" s="62"/>
      <c r="K91" s="62"/>
    </row>
    <row r="92" spans="1:11" x14ac:dyDescent="0.3">
      <c r="A92" s="62"/>
      <c r="B92" s="62"/>
      <c r="C92" s="62"/>
      <c r="D92" s="62"/>
      <c r="E92" s="62"/>
      <c r="F92" s="62"/>
      <c r="G92" s="62"/>
      <c r="H92" s="62"/>
      <c r="I92" s="62"/>
      <c r="J92" s="62"/>
      <c r="K92" s="62"/>
    </row>
    <row r="93" spans="1:11" x14ac:dyDescent="0.3">
      <c r="A93" s="62"/>
      <c r="B93" s="62"/>
      <c r="C93" s="62"/>
      <c r="D93" s="62"/>
      <c r="E93" s="62"/>
      <c r="F93" s="62"/>
      <c r="G93" s="62"/>
      <c r="H93" s="62"/>
      <c r="I93" s="62"/>
      <c r="J93" s="62"/>
      <c r="K93" s="62"/>
    </row>
    <row r="94" spans="1:11" x14ac:dyDescent="0.3">
      <c r="A94" s="62"/>
      <c r="B94" s="62"/>
      <c r="C94" s="62"/>
      <c r="D94" s="62"/>
      <c r="E94" s="62"/>
      <c r="F94" s="62"/>
      <c r="G94" s="62"/>
      <c r="H94" s="62"/>
      <c r="I94" s="62"/>
      <c r="J94" s="62"/>
      <c r="K94" s="62"/>
    </row>
    <row r="95" spans="1:11" x14ac:dyDescent="0.3">
      <c r="A95" s="62"/>
      <c r="B95" s="62"/>
      <c r="C95" s="62"/>
      <c r="D95" s="62"/>
      <c r="E95" s="62"/>
      <c r="F95" s="62"/>
      <c r="G95" s="62"/>
      <c r="H95" s="62"/>
      <c r="I95" s="62"/>
      <c r="J95" s="62"/>
      <c r="K95" s="62"/>
    </row>
    <row r="96" spans="1:11" x14ac:dyDescent="0.3">
      <c r="A96" s="62"/>
      <c r="B96" s="62"/>
      <c r="C96" s="62"/>
      <c r="D96" s="62"/>
      <c r="E96" s="62"/>
      <c r="F96" s="62"/>
      <c r="G96" s="62"/>
      <c r="H96" s="62"/>
      <c r="I96" s="62"/>
      <c r="J96" s="62"/>
      <c r="K96" s="62"/>
    </row>
    <row r="97" spans="1:11" x14ac:dyDescent="0.3">
      <c r="A97" s="62"/>
      <c r="B97" s="62"/>
      <c r="C97" s="62"/>
      <c r="D97" s="62"/>
      <c r="E97" s="62"/>
      <c r="F97" s="62"/>
      <c r="G97" s="62"/>
      <c r="H97" s="62"/>
      <c r="I97" s="62"/>
      <c r="J97" s="62"/>
      <c r="K97" s="62"/>
    </row>
    <row r="98" spans="1:11" x14ac:dyDescent="0.3">
      <c r="A98" s="62"/>
      <c r="B98" s="62"/>
      <c r="C98" s="62"/>
      <c r="D98" s="62"/>
      <c r="E98" s="62"/>
      <c r="F98" s="62"/>
      <c r="G98" s="62"/>
      <c r="H98" s="62"/>
      <c r="I98" s="62"/>
      <c r="J98" s="62"/>
      <c r="K98" s="62"/>
    </row>
    <row r="99" spans="1:11" x14ac:dyDescent="0.3">
      <c r="A99" s="62"/>
      <c r="B99" s="62"/>
      <c r="C99" s="62"/>
      <c r="D99" s="62"/>
      <c r="E99" s="62"/>
      <c r="F99" s="62"/>
      <c r="G99" s="62"/>
      <c r="H99" s="62"/>
      <c r="I99" s="62"/>
      <c r="J99" s="62"/>
      <c r="K99" s="62"/>
    </row>
    <row r="100" spans="1:11" x14ac:dyDescent="0.3">
      <c r="A100" s="62"/>
      <c r="B100" s="62"/>
      <c r="C100" s="62"/>
      <c r="D100" s="62"/>
      <c r="E100" s="62"/>
      <c r="F100" s="62"/>
      <c r="G100" s="62"/>
      <c r="H100" s="62"/>
      <c r="I100" s="62"/>
      <c r="J100" s="62"/>
      <c r="K100" s="62"/>
    </row>
    <row r="101" spans="1:11" x14ac:dyDescent="0.3">
      <c r="A101" s="62"/>
      <c r="B101" s="62"/>
      <c r="C101" s="62"/>
      <c r="D101" s="62"/>
      <c r="E101" s="62"/>
      <c r="F101" s="62"/>
      <c r="G101" s="62"/>
      <c r="H101" s="62"/>
      <c r="I101" s="62"/>
      <c r="J101" s="62"/>
      <c r="K101" s="62"/>
    </row>
    <row r="102" spans="1:11" x14ac:dyDescent="0.3">
      <c r="A102" s="62"/>
      <c r="B102" s="62"/>
      <c r="C102" s="62"/>
      <c r="D102" s="62"/>
      <c r="E102" s="62"/>
      <c r="F102" s="62"/>
      <c r="G102" s="62"/>
      <c r="H102" s="62"/>
      <c r="I102" s="62"/>
      <c r="J102" s="62"/>
      <c r="K102" s="62"/>
    </row>
    <row r="103" spans="1:11" x14ac:dyDescent="0.3">
      <c r="A103" s="62"/>
      <c r="B103" s="62"/>
      <c r="C103" s="62"/>
      <c r="D103" s="62"/>
      <c r="E103" s="62"/>
      <c r="F103" s="62"/>
      <c r="G103" s="62"/>
      <c r="H103" s="62"/>
      <c r="I103" s="62"/>
      <c r="J103" s="62"/>
      <c r="K103" s="62"/>
    </row>
    <row r="104" spans="1:11" x14ac:dyDescent="0.3">
      <c r="A104" s="62"/>
      <c r="B104" s="62"/>
      <c r="C104" s="62"/>
      <c r="D104" s="62"/>
      <c r="E104" s="62"/>
      <c r="F104" s="62"/>
      <c r="G104" s="62"/>
      <c r="H104" s="62"/>
      <c r="I104" s="62"/>
      <c r="J104" s="62"/>
      <c r="K104" s="62"/>
    </row>
    <row r="105" spans="1:11" x14ac:dyDescent="0.3">
      <c r="A105" s="62"/>
      <c r="B105" s="62"/>
      <c r="C105" s="62"/>
      <c r="D105" s="62"/>
      <c r="E105" s="62"/>
      <c r="F105" s="62"/>
      <c r="G105" s="62"/>
      <c r="H105" s="62"/>
      <c r="I105" s="62"/>
      <c r="J105" s="62"/>
      <c r="K105" s="62"/>
    </row>
    <row r="106" spans="1:11" x14ac:dyDescent="0.3">
      <c r="A106" s="62"/>
      <c r="B106" s="62"/>
      <c r="C106" s="62"/>
      <c r="D106" s="62"/>
      <c r="E106" s="62"/>
      <c r="F106" s="62"/>
      <c r="G106" s="62"/>
      <c r="H106" s="62"/>
      <c r="I106" s="62"/>
      <c r="J106" s="62"/>
      <c r="K106" s="62"/>
    </row>
    <row r="107" spans="1:11" x14ac:dyDescent="0.3">
      <c r="A107" s="62"/>
      <c r="B107" s="62"/>
      <c r="C107" s="62"/>
      <c r="D107" s="62"/>
      <c r="E107" s="62"/>
      <c r="F107" s="62"/>
      <c r="G107" s="62"/>
      <c r="H107" s="62"/>
      <c r="I107" s="62"/>
      <c r="J107" s="62"/>
      <c r="K107" s="62"/>
    </row>
    <row r="108" spans="1:11" x14ac:dyDescent="0.3">
      <c r="A108" s="62"/>
      <c r="B108" s="62"/>
      <c r="C108" s="62"/>
      <c r="D108" s="62"/>
      <c r="E108" s="62"/>
      <c r="F108" s="62"/>
      <c r="G108" s="62"/>
      <c r="H108" s="62"/>
      <c r="I108" s="62"/>
      <c r="J108" s="62"/>
      <c r="K108" s="62"/>
    </row>
    <row r="109" spans="1:11" x14ac:dyDescent="0.3">
      <c r="A109" s="62"/>
      <c r="B109" s="62"/>
      <c r="C109" s="62"/>
      <c r="D109" s="62"/>
      <c r="E109" s="62"/>
      <c r="F109" s="62"/>
      <c r="G109" s="62"/>
      <c r="H109" s="62"/>
      <c r="I109" s="62"/>
      <c r="J109" s="62"/>
      <c r="K109" s="62"/>
    </row>
    <row r="110" spans="1:11" x14ac:dyDescent="0.3">
      <c r="A110" s="62"/>
      <c r="B110" s="62"/>
      <c r="C110" s="62"/>
      <c r="D110" s="62"/>
      <c r="E110" s="62"/>
      <c r="F110" s="62"/>
      <c r="G110" s="62"/>
      <c r="H110" s="62"/>
      <c r="I110" s="62"/>
      <c r="J110" s="62"/>
      <c r="K110" s="62"/>
    </row>
    <row r="111" spans="1:11" x14ac:dyDescent="0.3">
      <c r="A111" s="62"/>
      <c r="B111" s="62"/>
      <c r="C111" s="62"/>
      <c r="D111" s="62"/>
      <c r="E111" s="62"/>
      <c r="F111" s="62"/>
      <c r="G111" s="62"/>
      <c r="H111" s="62"/>
      <c r="I111" s="62"/>
      <c r="J111" s="62"/>
      <c r="K111" s="62"/>
    </row>
    <row r="112" spans="1:11" x14ac:dyDescent="0.3">
      <c r="A112" s="62"/>
      <c r="B112" s="62"/>
      <c r="C112" s="62"/>
      <c r="D112" s="62"/>
      <c r="E112" s="62"/>
      <c r="F112" s="62"/>
      <c r="G112" s="62"/>
      <c r="H112" s="62"/>
      <c r="I112" s="62"/>
      <c r="J112" s="62"/>
      <c r="K112" s="62"/>
    </row>
    <row r="113" spans="1:11" x14ac:dyDescent="0.3">
      <c r="A113" s="62"/>
      <c r="B113" s="62"/>
      <c r="C113" s="62"/>
      <c r="D113" s="62"/>
      <c r="E113" s="62"/>
      <c r="F113" s="62"/>
      <c r="G113" s="62"/>
      <c r="H113" s="62"/>
      <c r="I113" s="62"/>
      <c r="J113" s="62"/>
      <c r="K113" s="62"/>
    </row>
    <row r="114" spans="1:11" x14ac:dyDescent="0.3">
      <c r="A114" s="62"/>
      <c r="B114" s="62"/>
      <c r="C114" s="62"/>
      <c r="D114" s="62"/>
      <c r="E114" s="62"/>
      <c r="F114" s="62"/>
      <c r="G114" s="62"/>
      <c r="H114" s="62"/>
      <c r="I114" s="62"/>
      <c r="J114" s="62"/>
      <c r="K114" s="62"/>
    </row>
    <row r="115" spans="1:11" x14ac:dyDescent="0.3">
      <c r="A115" s="62"/>
      <c r="B115" s="62"/>
      <c r="C115" s="62"/>
      <c r="D115" s="62"/>
      <c r="E115" s="62"/>
      <c r="F115" s="62"/>
      <c r="G115" s="62"/>
      <c r="H115" s="62"/>
      <c r="I115" s="62"/>
      <c r="J115" s="62"/>
      <c r="K115" s="62"/>
    </row>
    <row r="116" spans="1:11" x14ac:dyDescent="0.3">
      <c r="A116" s="62"/>
      <c r="B116" s="62"/>
      <c r="C116" s="62"/>
      <c r="D116" s="62"/>
      <c r="E116" s="62"/>
      <c r="F116" s="62"/>
      <c r="G116" s="62"/>
      <c r="H116" s="62"/>
      <c r="I116" s="62"/>
      <c r="J116" s="62"/>
      <c r="K116" s="62"/>
    </row>
    <row r="117" spans="1:11" x14ac:dyDescent="0.3">
      <c r="A117" s="62"/>
      <c r="B117" s="62"/>
      <c r="C117" s="62"/>
      <c r="D117" s="62"/>
      <c r="E117" s="62"/>
      <c r="F117" s="62"/>
      <c r="G117" s="62"/>
      <c r="H117" s="62"/>
      <c r="I117" s="62"/>
      <c r="J117" s="62"/>
      <c r="K117" s="62"/>
    </row>
    <row r="118" spans="1:11" x14ac:dyDescent="0.3">
      <c r="A118" s="62"/>
      <c r="B118" s="62"/>
      <c r="C118" s="62"/>
      <c r="D118" s="62"/>
      <c r="E118" s="62"/>
      <c r="F118" s="62"/>
      <c r="G118" s="62"/>
      <c r="H118" s="62"/>
      <c r="I118" s="62"/>
      <c r="J118" s="62"/>
      <c r="K118" s="62"/>
    </row>
    <row r="119" spans="1:11" x14ac:dyDescent="0.3">
      <c r="A119" s="62"/>
      <c r="B119" s="62"/>
      <c r="C119" s="62"/>
      <c r="D119" s="62"/>
      <c r="E119" s="62"/>
      <c r="F119" s="62"/>
      <c r="G119" s="62"/>
      <c r="H119" s="62"/>
      <c r="I119" s="62"/>
      <c r="J119" s="62"/>
      <c r="K119" s="62"/>
    </row>
    <row r="120" spans="1:11" x14ac:dyDescent="0.3">
      <c r="A120" s="62"/>
      <c r="B120" s="62"/>
      <c r="C120" s="62"/>
      <c r="D120" s="62"/>
      <c r="E120" s="62"/>
      <c r="F120" s="62"/>
      <c r="G120" s="62"/>
      <c r="H120" s="62"/>
      <c r="I120" s="62"/>
      <c r="J120" s="62"/>
      <c r="K120" s="62"/>
    </row>
    <row r="121" spans="1:11" x14ac:dyDescent="0.3">
      <c r="A121" s="62"/>
      <c r="B121" s="62"/>
      <c r="C121" s="62"/>
      <c r="D121" s="62"/>
      <c r="E121" s="62"/>
      <c r="F121" s="62"/>
      <c r="G121" s="62"/>
      <c r="H121" s="62"/>
      <c r="I121" s="62"/>
      <c r="J121" s="62"/>
      <c r="K121" s="62"/>
    </row>
    <row r="122" spans="1:11" x14ac:dyDescent="0.3">
      <c r="A122" s="62"/>
      <c r="B122" s="62"/>
      <c r="C122" s="62"/>
      <c r="D122" s="62"/>
      <c r="E122" s="62"/>
      <c r="F122" s="62"/>
      <c r="G122" s="62"/>
      <c r="H122" s="62"/>
      <c r="I122" s="62"/>
      <c r="J122" s="62"/>
      <c r="K122" s="62"/>
    </row>
    <row r="123" spans="1:11" x14ac:dyDescent="0.3">
      <c r="A123" s="62"/>
      <c r="B123" s="62"/>
      <c r="C123" s="62"/>
      <c r="D123" s="62"/>
      <c r="E123" s="62"/>
      <c r="F123" s="62"/>
      <c r="G123" s="62"/>
      <c r="H123" s="62"/>
      <c r="I123" s="62"/>
      <c r="J123" s="62"/>
      <c r="K123" s="62"/>
    </row>
    <row r="124" spans="1:11" x14ac:dyDescent="0.3">
      <c r="A124" s="62"/>
      <c r="B124" s="62"/>
      <c r="C124" s="62"/>
      <c r="D124" s="62"/>
      <c r="E124" s="62"/>
      <c r="F124" s="62"/>
      <c r="G124" s="62"/>
      <c r="H124" s="62"/>
      <c r="I124" s="62"/>
      <c r="J124" s="62"/>
      <c r="K124" s="62"/>
    </row>
    <row r="125" spans="1:11" x14ac:dyDescent="0.3">
      <c r="A125" s="62"/>
      <c r="B125" s="62"/>
      <c r="C125" s="62"/>
      <c r="D125" s="62"/>
      <c r="E125" s="62"/>
      <c r="F125" s="62"/>
      <c r="G125" s="62"/>
      <c r="H125" s="62"/>
      <c r="I125" s="62"/>
      <c r="J125" s="62"/>
      <c r="K125" s="62"/>
    </row>
    <row r="126" spans="1:11" x14ac:dyDescent="0.3">
      <c r="A126" s="62"/>
      <c r="B126" s="62"/>
      <c r="C126" s="62"/>
      <c r="D126" s="62"/>
      <c r="E126" s="62"/>
      <c r="F126" s="62"/>
      <c r="G126" s="62"/>
      <c r="H126" s="62"/>
      <c r="I126" s="62"/>
      <c r="J126" s="62"/>
      <c r="K126" s="62"/>
    </row>
    <row r="127" spans="1:11" x14ac:dyDescent="0.3">
      <c r="A127" s="62"/>
      <c r="B127" s="62"/>
      <c r="C127" s="62"/>
      <c r="D127" s="62"/>
      <c r="E127" s="62"/>
      <c r="F127" s="62"/>
      <c r="G127" s="62"/>
      <c r="H127" s="62"/>
      <c r="I127" s="62"/>
      <c r="J127" s="62"/>
      <c r="K127" s="62"/>
    </row>
    <row r="128" spans="1:11" x14ac:dyDescent="0.3">
      <c r="A128" s="62"/>
      <c r="B128" s="62"/>
      <c r="C128" s="62"/>
      <c r="D128" s="62"/>
      <c r="E128" s="62"/>
      <c r="F128" s="62"/>
      <c r="G128" s="62"/>
      <c r="H128" s="62"/>
      <c r="I128" s="62"/>
      <c r="J128" s="62"/>
      <c r="K128" s="62"/>
    </row>
    <row r="129" spans="1:11" x14ac:dyDescent="0.3">
      <c r="A129" s="62"/>
      <c r="B129" s="62"/>
      <c r="C129" s="62"/>
      <c r="D129" s="62"/>
      <c r="E129" s="62"/>
      <c r="F129" s="62"/>
      <c r="G129" s="62"/>
      <c r="H129" s="62"/>
      <c r="I129" s="62"/>
      <c r="J129" s="62"/>
      <c r="K129" s="62"/>
    </row>
    <row r="130" spans="1:11" x14ac:dyDescent="0.3">
      <c r="A130" s="62"/>
      <c r="B130" s="62"/>
      <c r="C130" s="62"/>
      <c r="D130" s="62"/>
      <c r="E130" s="62"/>
      <c r="F130" s="62"/>
      <c r="G130" s="62"/>
      <c r="H130" s="62"/>
      <c r="I130" s="62"/>
      <c r="J130" s="62"/>
      <c r="K130" s="62"/>
    </row>
    <row r="131" spans="1:11" x14ac:dyDescent="0.3">
      <c r="A131" s="62"/>
      <c r="B131" s="62"/>
      <c r="C131" s="62"/>
      <c r="D131" s="62"/>
      <c r="E131" s="62"/>
      <c r="F131" s="62"/>
      <c r="G131" s="62"/>
      <c r="H131" s="62"/>
      <c r="I131" s="62"/>
      <c r="J131" s="62"/>
      <c r="K131" s="62"/>
    </row>
    <row r="132" spans="1:11" x14ac:dyDescent="0.3">
      <c r="A132" s="62"/>
      <c r="B132" s="62"/>
      <c r="C132" s="62"/>
      <c r="D132" s="62"/>
      <c r="E132" s="62"/>
      <c r="F132" s="62"/>
      <c r="G132" s="62"/>
      <c r="H132" s="62"/>
      <c r="I132" s="62"/>
      <c r="J132" s="62"/>
      <c r="K132" s="62"/>
    </row>
    <row r="133" spans="1:11" x14ac:dyDescent="0.3">
      <c r="A133" s="62"/>
      <c r="B133" s="62"/>
      <c r="C133" s="62"/>
      <c r="D133" s="62"/>
      <c r="E133" s="62"/>
      <c r="F133" s="62"/>
      <c r="G133" s="62"/>
      <c r="H133" s="62"/>
      <c r="I133" s="62"/>
      <c r="J133" s="62"/>
      <c r="K133" s="62"/>
    </row>
    <row r="134" spans="1:11" x14ac:dyDescent="0.3">
      <c r="A134" s="62"/>
      <c r="B134" s="62"/>
      <c r="C134" s="62"/>
      <c r="D134" s="62"/>
      <c r="E134" s="62"/>
      <c r="F134" s="62"/>
      <c r="G134" s="62"/>
      <c r="H134" s="62"/>
      <c r="I134" s="62"/>
      <c r="J134" s="62"/>
      <c r="K134" s="62"/>
    </row>
    <row r="135" spans="1:11" x14ac:dyDescent="0.3">
      <c r="A135" s="62"/>
      <c r="B135" s="62"/>
      <c r="C135" s="62"/>
      <c r="D135" s="62"/>
      <c r="E135" s="62"/>
      <c r="F135" s="62"/>
      <c r="G135" s="62"/>
      <c r="H135" s="62"/>
      <c r="I135" s="62"/>
      <c r="J135" s="62"/>
      <c r="K135" s="62"/>
    </row>
    <row r="136" spans="1:11" x14ac:dyDescent="0.3">
      <c r="A136" s="62"/>
      <c r="B136" s="62"/>
      <c r="C136" s="62"/>
      <c r="D136" s="62"/>
      <c r="E136" s="62"/>
      <c r="F136" s="62"/>
      <c r="G136" s="62"/>
      <c r="H136" s="62"/>
      <c r="I136" s="62"/>
      <c r="J136" s="62"/>
      <c r="K136" s="62"/>
    </row>
    <row r="137" spans="1:11" x14ac:dyDescent="0.3">
      <c r="A137" s="62"/>
      <c r="B137" s="62"/>
      <c r="C137" s="62"/>
      <c r="D137" s="62"/>
      <c r="E137" s="62"/>
      <c r="F137" s="62"/>
      <c r="G137" s="62"/>
      <c r="H137" s="62"/>
      <c r="I137" s="62"/>
      <c r="J137" s="62"/>
      <c r="K137" s="62"/>
    </row>
    <row r="138" spans="1:11" x14ac:dyDescent="0.3">
      <c r="A138" s="62"/>
      <c r="B138" s="62"/>
      <c r="C138" s="62"/>
      <c r="D138" s="62"/>
      <c r="E138" s="62"/>
      <c r="F138" s="62"/>
      <c r="G138" s="62"/>
      <c r="H138" s="62"/>
      <c r="I138" s="62"/>
      <c r="J138" s="62"/>
      <c r="K138" s="62"/>
    </row>
    <row r="139" spans="1:11" x14ac:dyDescent="0.3">
      <c r="A139" s="62"/>
      <c r="B139" s="62"/>
      <c r="C139" s="62"/>
      <c r="D139" s="62"/>
      <c r="E139" s="62"/>
      <c r="F139" s="62"/>
      <c r="G139" s="62"/>
      <c r="H139" s="62"/>
      <c r="I139" s="62"/>
      <c r="J139" s="62"/>
      <c r="K139" s="62"/>
    </row>
    <row r="140" spans="1:11" x14ac:dyDescent="0.3">
      <c r="A140" s="62"/>
      <c r="B140" s="62"/>
      <c r="C140" s="62"/>
      <c r="D140" s="62"/>
      <c r="E140" s="62"/>
      <c r="F140" s="62"/>
      <c r="G140" s="62"/>
      <c r="H140" s="62"/>
      <c r="I140" s="62"/>
      <c r="J140" s="62"/>
      <c r="K140" s="62"/>
    </row>
    <row r="141" spans="1:11" x14ac:dyDescent="0.3">
      <c r="A141" s="62"/>
      <c r="B141" s="62"/>
      <c r="C141" s="62"/>
      <c r="D141" s="62"/>
      <c r="E141" s="62"/>
      <c r="F141" s="62"/>
      <c r="G141" s="62"/>
      <c r="H141" s="62"/>
      <c r="I141" s="62"/>
      <c r="J141" s="62"/>
      <c r="K141" s="62"/>
    </row>
    <row r="142" spans="1:11" x14ac:dyDescent="0.3">
      <c r="A142" s="62"/>
      <c r="B142" s="62"/>
      <c r="C142" s="62"/>
      <c r="D142" s="62"/>
      <c r="E142" s="62"/>
      <c r="F142" s="62"/>
      <c r="G142" s="62"/>
      <c r="H142" s="62"/>
      <c r="I142" s="62"/>
      <c r="J142" s="62"/>
      <c r="K142" s="62"/>
    </row>
    <row r="143" spans="1:11" x14ac:dyDescent="0.3">
      <c r="A143" s="62"/>
      <c r="B143" s="62"/>
      <c r="C143" s="62"/>
      <c r="D143" s="62"/>
      <c r="E143" s="62"/>
      <c r="F143" s="62"/>
      <c r="G143" s="62"/>
      <c r="H143" s="62"/>
      <c r="I143" s="62"/>
      <c r="J143" s="62"/>
      <c r="K143" s="62"/>
    </row>
    <row r="144" spans="1:11" x14ac:dyDescent="0.3">
      <c r="A144" s="62"/>
      <c r="B144" s="62"/>
      <c r="C144" s="62"/>
      <c r="D144" s="62"/>
      <c r="E144" s="62"/>
      <c r="F144" s="62"/>
      <c r="G144" s="62"/>
      <c r="H144" s="62"/>
      <c r="I144" s="62"/>
      <c r="J144" s="62"/>
      <c r="K144" s="62"/>
    </row>
    <row r="145" spans="1:11" x14ac:dyDescent="0.3">
      <c r="A145" s="62"/>
      <c r="B145" s="62"/>
      <c r="C145" s="62"/>
      <c r="D145" s="62"/>
      <c r="E145" s="62"/>
      <c r="F145" s="62"/>
      <c r="G145" s="62"/>
      <c r="H145" s="62"/>
      <c r="I145" s="62"/>
      <c r="J145" s="62"/>
      <c r="K145" s="62"/>
    </row>
    <row r="146" spans="1:11" x14ac:dyDescent="0.3">
      <c r="A146" s="62"/>
      <c r="B146" s="62"/>
      <c r="C146" s="62"/>
      <c r="D146" s="62"/>
      <c r="E146" s="62"/>
      <c r="F146" s="62"/>
      <c r="G146" s="62"/>
      <c r="H146" s="62"/>
      <c r="I146" s="62"/>
      <c r="J146" s="62"/>
      <c r="K146" s="62"/>
    </row>
    <row r="147" spans="1:11" x14ac:dyDescent="0.3">
      <c r="A147" s="62"/>
      <c r="B147" s="62"/>
      <c r="C147" s="62"/>
      <c r="D147" s="62"/>
      <c r="E147" s="62"/>
      <c r="F147" s="62"/>
      <c r="G147" s="62"/>
      <c r="H147" s="62"/>
      <c r="I147" s="62"/>
      <c r="J147" s="62"/>
      <c r="K147" s="62"/>
    </row>
    <row r="148" spans="1:11" x14ac:dyDescent="0.3">
      <c r="A148" s="62"/>
      <c r="B148" s="62"/>
      <c r="C148" s="62"/>
      <c r="D148" s="62"/>
      <c r="E148" s="62"/>
      <c r="F148" s="62"/>
      <c r="G148" s="62"/>
      <c r="H148" s="62"/>
      <c r="I148" s="62"/>
      <c r="J148" s="62"/>
      <c r="K148" s="62"/>
    </row>
    <row r="149" spans="1:11" x14ac:dyDescent="0.3">
      <c r="A149" s="62"/>
      <c r="B149" s="62"/>
      <c r="C149" s="62"/>
      <c r="D149" s="62"/>
      <c r="E149" s="62"/>
      <c r="F149" s="62"/>
      <c r="G149" s="62"/>
      <c r="H149" s="62"/>
      <c r="I149" s="62"/>
      <c r="J149" s="62"/>
      <c r="K149" s="62"/>
    </row>
    <row r="150" spans="1:11" x14ac:dyDescent="0.3">
      <c r="A150" s="62"/>
      <c r="B150" s="62"/>
      <c r="C150" s="62"/>
      <c r="D150" s="62"/>
      <c r="E150" s="62"/>
      <c r="F150" s="62"/>
      <c r="G150" s="62"/>
      <c r="H150" s="62"/>
      <c r="I150" s="62"/>
      <c r="J150" s="62"/>
      <c r="K150" s="62"/>
    </row>
    <row r="151" spans="1:11" x14ac:dyDescent="0.3">
      <c r="A151" s="62"/>
      <c r="B151" s="62"/>
      <c r="C151" s="62"/>
      <c r="D151" s="62"/>
      <c r="E151" s="62"/>
      <c r="F151" s="62"/>
      <c r="G151" s="62"/>
      <c r="H151" s="62"/>
      <c r="I151" s="62"/>
      <c r="J151" s="62"/>
      <c r="K151" s="62"/>
    </row>
    <row r="152" spans="1:11" x14ac:dyDescent="0.3">
      <c r="A152" s="62"/>
      <c r="B152" s="62"/>
      <c r="C152" s="62"/>
      <c r="D152" s="62"/>
      <c r="E152" s="62"/>
      <c r="F152" s="62"/>
      <c r="G152" s="62"/>
      <c r="H152" s="62"/>
      <c r="I152" s="62"/>
      <c r="J152" s="62"/>
      <c r="K152" s="62"/>
    </row>
    <row r="153" spans="1:11" x14ac:dyDescent="0.3">
      <c r="A153" s="62"/>
      <c r="B153" s="62"/>
      <c r="C153" s="62"/>
      <c r="D153" s="62"/>
      <c r="E153" s="62"/>
      <c r="F153" s="62"/>
      <c r="G153" s="62"/>
      <c r="H153" s="62"/>
      <c r="I153" s="62"/>
      <c r="J153" s="62"/>
      <c r="K153" s="62"/>
    </row>
    <row r="154" spans="1:11" x14ac:dyDescent="0.3">
      <c r="A154" s="62"/>
      <c r="B154" s="62"/>
      <c r="C154" s="62"/>
      <c r="D154" s="62"/>
      <c r="E154" s="62"/>
      <c r="F154" s="62"/>
      <c r="G154" s="62"/>
      <c r="H154" s="62"/>
      <c r="I154" s="62"/>
      <c r="J154" s="62"/>
      <c r="K154" s="62"/>
    </row>
    <row r="155" spans="1:11" x14ac:dyDescent="0.3">
      <c r="A155" s="62"/>
      <c r="B155" s="62"/>
      <c r="C155" s="62"/>
      <c r="D155" s="62"/>
      <c r="E155" s="62"/>
      <c r="F155" s="62"/>
      <c r="G155" s="62"/>
      <c r="H155" s="62"/>
      <c r="I155" s="62"/>
      <c r="J155" s="62"/>
      <c r="K155" s="62"/>
    </row>
    <row r="156" spans="1:11" x14ac:dyDescent="0.3">
      <c r="A156" s="62"/>
      <c r="B156" s="62"/>
      <c r="C156" s="62"/>
      <c r="D156" s="62"/>
      <c r="E156" s="62"/>
      <c r="F156" s="62"/>
      <c r="G156" s="62"/>
      <c r="H156" s="62"/>
      <c r="I156" s="62"/>
      <c r="J156" s="62"/>
      <c r="K156" s="62"/>
    </row>
    <row r="157" spans="1:11" x14ac:dyDescent="0.3">
      <c r="A157" s="62"/>
      <c r="B157" s="62"/>
      <c r="C157" s="62"/>
      <c r="D157" s="62"/>
      <c r="E157" s="62"/>
      <c r="F157" s="62"/>
      <c r="G157" s="62"/>
      <c r="H157" s="62"/>
      <c r="I157" s="62"/>
      <c r="J157" s="62"/>
      <c r="K157" s="62"/>
    </row>
    <row r="158" spans="1:11" x14ac:dyDescent="0.3">
      <c r="A158" s="62"/>
      <c r="B158" s="62"/>
      <c r="C158" s="62"/>
      <c r="D158" s="62"/>
      <c r="E158" s="62"/>
      <c r="F158" s="62"/>
      <c r="G158" s="62"/>
      <c r="H158" s="62"/>
      <c r="I158" s="62"/>
      <c r="J158" s="62"/>
      <c r="K158" s="62"/>
    </row>
    <row r="159" spans="1:11" x14ac:dyDescent="0.3">
      <c r="A159" s="62"/>
      <c r="B159" s="62"/>
      <c r="C159" s="62"/>
      <c r="D159" s="62"/>
      <c r="E159" s="62"/>
      <c r="F159" s="62"/>
      <c r="G159" s="62"/>
      <c r="H159" s="62"/>
      <c r="I159" s="62"/>
      <c r="J159" s="62"/>
      <c r="K159" s="62"/>
    </row>
    <row r="160" spans="1:11" x14ac:dyDescent="0.3">
      <c r="A160" s="62"/>
      <c r="B160" s="62"/>
      <c r="C160" s="62"/>
      <c r="D160" s="62"/>
      <c r="E160" s="62"/>
      <c r="F160" s="62"/>
      <c r="G160" s="62"/>
      <c r="H160" s="62"/>
      <c r="I160" s="62"/>
      <c r="J160" s="62"/>
      <c r="K160" s="62"/>
    </row>
    <row r="161" spans="1:11" x14ac:dyDescent="0.3">
      <c r="A161" s="62"/>
      <c r="B161" s="62"/>
      <c r="C161" s="62"/>
      <c r="D161" s="62"/>
      <c r="E161" s="62"/>
      <c r="F161" s="62"/>
      <c r="G161" s="62"/>
      <c r="H161" s="62"/>
      <c r="I161" s="62"/>
      <c r="J161" s="62"/>
      <c r="K161" s="62"/>
    </row>
    <row r="162" spans="1:11" x14ac:dyDescent="0.3">
      <c r="A162" s="62"/>
      <c r="B162" s="62"/>
      <c r="C162" s="62"/>
      <c r="D162" s="62"/>
      <c r="E162" s="62"/>
      <c r="F162" s="62"/>
      <c r="G162" s="62"/>
      <c r="H162" s="62"/>
      <c r="I162" s="62"/>
      <c r="J162" s="62"/>
      <c r="K162" s="62"/>
    </row>
    <row r="163" spans="1:11" x14ac:dyDescent="0.3">
      <c r="A163" s="62"/>
      <c r="B163" s="62"/>
      <c r="C163" s="62"/>
      <c r="D163" s="62"/>
      <c r="E163" s="62"/>
      <c r="F163" s="62"/>
      <c r="G163" s="62"/>
      <c r="H163" s="62"/>
      <c r="I163" s="62"/>
      <c r="J163" s="62"/>
      <c r="K163" s="62"/>
    </row>
    <row r="164" spans="1:11" x14ac:dyDescent="0.3">
      <c r="A164" s="62"/>
      <c r="B164" s="62"/>
      <c r="C164" s="62"/>
      <c r="D164" s="62"/>
      <c r="E164" s="62"/>
      <c r="F164" s="62"/>
      <c r="G164" s="62"/>
      <c r="H164" s="62"/>
      <c r="I164" s="62"/>
      <c r="J164" s="62"/>
      <c r="K164" s="62"/>
    </row>
    <row r="165" spans="1:11" x14ac:dyDescent="0.3">
      <c r="A165" s="62"/>
      <c r="B165" s="62"/>
      <c r="C165" s="62"/>
      <c r="D165" s="62"/>
      <c r="E165" s="62"/>
      <c r="F165" s="62"/>
      <c r="G165" s="62"/>
      <c r="H165" s="62"/>
      <c r="I165" s="62"/>
      <c r="J165" s="62"/>
      <c r="K165" s="62"/>
    </row>
    <row r="166" spans="1:11" x14ac:dyDescent="0.3">
      <c r="A166" s="62"/>
      <c r="B166" s="62"/>
      <c r="C166" s="62"/>
      <c r="D166" s="62"/>
      <c r="E166" s="62"/>
      <c r="F166" s="62"/>
      <c r="G166" s="62"/>
      <c r="H166" s="62"/>
      <c r="I166" s="62"/>
      <c r="J166" s="62"/>
      <c r="K166" s="62"/>
    </row>
    <row r="167" spans="1:11" x14ac:dyDescent="0.3">
      <c r="A167" s="62"/>
      <c r="B167" s="62"/>
      <c r="C167" s="62"/>
      <c r="D167" s="62"/>
      <c r="E167" s="62"/>
      <c r="F167" s="62"/>
      <c r="G167" s="62"/>
      <c r="H167" s="62"/>
      <c r="I167" s="62"/>
      <c r="J167" s="62"/>
      <c r="K167" s="62"/>
    </row>
    <row r="168" spans="1:11" x14ac:dyDescent="0.3">
      <c r="A168" s="62"/>
      <c r="B168" s="62"/>
      <c r="C168" s="62"/>
      <c r="D168" s="62"/>
      <c r="E168" s="62"/>
      <c r="F168" s="62"/>
      <c r="G168" s="62"/>
      <c r="H168" s="62"/>
      <c r="I168" s="62"/>
      <c r="J168" s="62"/>
      <c r="K168" s="62"/>
    </row>
    <row r="169" spans="1:11" x14ac:dyDescent="0.3">
      <c r="A169" s="62"/>
      <c r="B169" s="62"/>
      <c r="C169" s="62"/>
      <c r="D169" s="62"/>
      <c r="E169" s="62"/>
      <c r="F169" s="62"/>
      <c r="G169" s="62"/>
      <c r="H169" s="62"/>
      <c r="I169" s="62"/>
      <c r="J169" s="62"/>
      <c r="K169" s="62"/>
    </row>
    <row r="170" spans="1:11" x14ac:dyDescent="0.3">
      <c r="A170" s="62"/>
      <c r="B170" s="62"/>
      <c r="C170" s="62"/>
      <c r="D170" s="62"/>
      <c r="E170" s="62"/>
      <c r="F170" s="62"/>
      <c r="G170" s="62"/>
      <c r="H170" s="62"/>
      <c r="I170" s="62"/>
      <c r="J170" s="62"/>
      <c r="K170" s="62"/>
    </row>
    <row r="171" spans="1:11" x14ac:dyDescent="0.3">
      <c r="A171" s="62"/>
      <c r="B171" s="62"/>
      <c r="C171" s="62"/>
      <c r="D171" s="62"/>
      <c r="E171" s="62"/>
      <c r="F171" s="62"/>
      <c r="G171" s="62"/>
      <c r="H171" s="62"/>
      <c r="I171" s="62"/>
      <c r="J171" s="62"/>
      <c r="K171" s="62"/>
    </row>
    <row r="172" spans="1:11" x14ac:dyDescent="0.3">
      <c r="A172" s="62"/>
      <c r="B172" s="62"/>
      <c r="C172" s="62"/>
      <c r="D172" s="62"/>
      <c r="E172" s="62"/>
      <c r="F172" s="62"/>
      <c r="G172" s="62"/>
      <c r="H172" s="62"/>
      <c r="I172" s="62"/>
      <c r="J172" s="62"/>
      <c r="K172" s="62"/>
    </row>
    <row r="173" spans="1:11" x14ac:dyDescent="0.3">
      <c r="A173" s="62"/>
      <c r="B173" s="62"/>
      <c r="C173" s="62"/>
      <c r="D173" s="62"/>
      <c r="E173" s="62"/>
      <c r="F173" s="62"/>
      <c r="G173" s="62"/>
      <c r="H173" s="62"/>
      <c r="I173" s="62"/>
      <c r="J173" s="62"/>
      <c r="K173" s="62"/>
    </row>
    <row r="174" spans="1:11" x14ac:dyDescent="0.3">
      <c r="A174" s="62"/>
      <c r="B174" s="62"/>
      <c r="C174" s="62"/>
      <c r="D174" s="62"/>
      <c r="E174" s="62"/>
      <c r="F174" s="62"/>
      <c r="G174" s="62"/>
      <c r="H174" s="62"/>
      <c r="I174" s="62"/>
      <c r="J174" s="62"/>
      <c r="K174" s="62"/>
    </row>
    <row r="175" spans="1:11" x14ac:dyDescent="0.3">
      <c r="A175" s="62"/>
      <c r="B175" s="62"/>
      <c r="C175" s="62"/>
      <c r="D175" s="62"/>
      <c r="E175" s="62"/>
      <c r="F175" s="62"/>
      <c r="G175" s="62"/>
      <c r="H175" s="62"/>
      <c r="I175" s="62"/>
      <c r="J175" s="62"/>
      <c r="K175" s="62"/>
    </row>
    <row r="176" spans="1:11" x14ac:dyDescent="0.3">
      <c r="A176" s="62"/>
      <c r="B176" s="62"/>
      <c r="C176" s="62"/>
      <c r="D176" s="62"/>
      <c r="E176" s="62"/>
      <c r="F176" s="62"/>
      <c r="G176" s="62"/>
      <c r="H176" s="62"/>
      <c r="I176" s="62"/>
      <c r="J176" s="62"/>
      <c r="K176" s="62"/>
    </row>
    <row r="177" spans="1:11" x14ac:dyDescent="0.3">
      <c r="A177" s="62"/>
      <c r="B177" s="62"/>
      <c r="C177" s="62"/>
      <c r="D177" s="62"/>
      <c r="E177" s="62"/>
      <c r="F177" s="62"/>
      <c r="G177" s="62"/>
      <c r="H177" s="62"/>
      <c r="I177" s="62"/>
      <c r="J177" s="62"/>
      <c r="K177" s="62"/>
    </row>
    <row r="178" spans="1:11" x14ac:dyDescent="0.3">
      <c r="A178" s="62"/>
      <c r="B178" s="62"/>
      <c r="C178" s="62"/>
      <c r="D178" s="62"/>
      <c r="E178" s="62"/>
      <c r="F178" s="62"/>
      <c r="G178" s="62"/>
      <c r="H178" s="62"/>
      <c r="I178" s="62"/>
      <c r="J178" s="62"/>
      <c r="K178" s="62"/>
    </row>
    <row r="179" spans="1:11" x14ac:dyDescent="0.3">
      <c r="A179" s="62"/>
      <c r="B179" s="62"/>
      <c r="C179" s="62"/>
      <c r="D179" s="62"/>
      <c r="E179" s="62"/>
      <c r="F179" s="62"/>
      <c r="G179" s="62"/>
      <c r="H179" s="62"/>
      <c r="I179" s="62"/>
      <c r="J179" s="62"/>
      <c r="K179" s="62"/>
    </row>
    <row r="180" spans="1:11" x14ac:dyDescent="0.3">
      <c r="A180" s="62"/>
      <c r="B180" s="62"/>
      <c r="C180" s="62"/>
      <c r="D180" s="62"/>
      <c r="E180" s="62"/>
      <c r="F180" s="62"/>
      <c r="G180" s="62"/>
      <c r="H180" s="62"/>
      <c r="I180" s="62"/>
      <c r="J180" s="62"/>
      <c r="K180" s="62"/>
    </row>
    <row r="181" spans="1:11" x14ac:dyDescent="0.3">
      <c r="A181" s="62"/>
      <c r="B181" s="62"/>
      <c r="C181" s="62"/>
      <c r="D181" s="62"/>
      <c r="E181" s="62"/>
      <c r="F181" s="62"/>
      <c r="G181" s="62"/>
      <c r="H181" s="62"/>
      <c r="I181" s="62"/>
      <c r="J181" s="62"/>
      <c r="K181" s="62"/>
    </row>
    <row r="182" spans="1:11" x14ac:dyDescent="0.3">
      <c r="A182" s="62"/>
      <c r="B182" s="62"/>
      <c r="C182" s="62"/>
      <c r="D182" s="62"/>
      <c r="E182" s="62"/>
      <c r="F182" s="62"/>
      <c r="G182" s="62"/>
      <c r="H182" s="62"/>
      <c r="I182" s="62"/>
      <c r="J182" s="62"/>
      <c r="K182" s="62"/>
    </row>
    <row r="183" spans="1:11" x14ac:dyDescent="0.3">
      <c r="A183" s="62"/>
      <c r="B183" s="62"/>
      <c r="C183" s="62"/>
      <c r="D183" s="62"/>
      <c r="E183" s="62"/>
      <c r="F183" s="62"/>
      <c r="G183" s="62"/>
      <c r="H183" s="62"/>
      <c r="I183" s="62"/>
      <c r="J183" s="62"/>
      <c r="K183" s="62"/>
    </row>
    <row r="184" spans="1:11" x14ac:dyDescent="0.3">
      <c r="A184" s="62"/>
      <c r="B184" s="62"/>
      <c r="C184" s="62"/>
      <c r="D184" s="62"/>
      <c r="E184" s="62"/>
      <c r="F184" s="62"/>
      <c r="G184" s="62"/>
      <c r="H184" s="62"/>
      <c r="I184" s="62"/>
      <c r="J184" s="62"/>
      <c r="K184" s="62"/>
    </row>
    <row r="185" spans="1:11" x14ac:dyDescent="0.3">
      <c r="A185" s="62"/>
      <c r="B185" s="62"/>
      <c r="C185" s="62"/>
      <c r="D185" s="62"/>
      <c r="E185" s="62"/>
      <c r="F185" s="62"/>
      <c r="G185" s="62"/>
      <c r="H185" s="62"/>
      <c r="I185" s="62"/>
      <c r="J185" s="62"/>
      <c r="K185" s="62"/>
    </row>
    <row r="186" spans="1:11" x14ac:dyDescent="0.3">
      <c r="A186" s="62"/>
      <c r="B186" s="62"/>
      <c r="C186" s="62"/>
      <c r="D186" s="62"/>
      <c r="E186" s="62"/>
      <c r="F186" s="62"/>
      <c r="G186" s="62"/>
      <c r="H186" s="62"/>
      <c r="I186" s="62"/>
      <c r="J186" s="62"/>
      <c r="K186" s="62"/>
    </row>
    <row r="187" spans="1:11" x14ac:dyDescent="0.3">
      <c r="A187" s="62"/>
      <c r="B187" s="62"/>
      <c r="C187" s="62"/>
      <c r="D187" s="62"/>
      <c r="E187" s="62"/>
      <c r="F187" s="62"/>
      <c r="G187" s="62"/>
      <c r="H187" s="62"/>
      <c r="I187" s="62"/>
      <c r="J187" s="62"/>
      <c r="K187" s="62"/>
    </row>
    <row r="188" spans="1:11" x14ac:dyDescent="0.3">
      <c r="A188" s="62"/>
      <c r="B188" s="62"/>
      <c r="C188" s="62"/>
      <c r="D188" s="62"/>
      <c r="E188" s="62"/>
      <c r="F188" s="62"/>
      <c r="G188" s="62"/>
      <c r="H188" s="62"/>
      <c r="I188" s="62"/>
      <c r="J188" s="62"/>
      <c r="K188" s="62"/>
    </row>
    <row r="189" spans="1:11" x14ac:dyDescent="0.3">
      <c r="A189" s="62"/>
      <c r="B189" s="62"/>
      <c r="C189" s="62"/>
      <c r="D189" s="62"/>
      <c r="E189" s="62"/>
      <c r="F189" s="62"/>
      <c r="G189" s="62"/>
      <c r="H189" s="62"/>
      <c r="I189" s="62"/>
      <c r="J189" s="62"/>
      <c r="K189" s="62"/>
    </row>
    <row r="190" spans="1:11" x14ac:dyDescent="0.3">
      <c r="A190" s="62"/>
      <c r="B190" s="62"/>
      <c r="C190" s="62"/>
      <c r="D190" s="62"/>
      <c r="E190" s="62"/>
      <c r="F190" s="62"/>
      <c r="G190" s="62"/>
      <c r="H190" s="62"/>
      <c r="I190" s="62"/>
      <c r="J190" s="62"/>
      <c r="K190" s="62"/>
    </row>
    <row r="191" spans="1:11" x14ac:dyDescent="0.3">
      <c r="A191" s="62"/>
      <c r="B191" s="62"/>
      <c r="C191" s="62"/>
      <c r="D191" s="62"/>
      <c r="E191" s="62"/>
      <c r="F191" s="62"/>
      <c r="G191" s="62"/>
      <c r="H191" s="62"/>
      <c r="I191" s="62"/>
      <c r="J191" s="62"/>
      <c r="K191" s="62"/>
    </row>
    <row r="192" spans="1:11" x14ac:dyDescent="0.3">
      <c r="A192" s="62"/>
      <c r="B192" s="62"/>
      <c r="C192" s="62"/>
      <c r="D192" s="62"/>
      <c r="E192" s="62"/>
      <c r="F192" s="62"/>
      <c r="G192" s="62"/>
      <c r="H192" s="62"/>
      <c r="I192" s="62"/>
      <c r="J192" s="62"/>
      <c r="K192" s="62"/>
    </row>
    <row r="193" spans="1:11" x14ac:dyDescent="0.3">
      <c r="A193" s="62"/>
      <c r="B193" s="62"/>
      <c r="C193" s="62"/>
      <c r="D193" s="62"/>
      <c r="E193" s="62"/>
      <c r="F193" s="62"/>
      <c r="G193" s="62"/>
      <c r="H193" s="62"/>
      <c r="I193" s="62"/>
      <c r="J193" s="62"/>
      <c r="K193" s="62"/>
    </row>
    <row r="194" spans="1:11" x14ac:dyDescent="0.3">
      <c r="A194" s="62"/>
      <c r="B194" s="62"/>
      <c r="C194" s="62"/>
      <c r="D194" s="62"/>
      <c r="E194" s="62"/>
      <c r="F194" s="62"/>
      <c r="G194" s="62"/>
      <c r="H194" s="62"/>
      <c r="I194" s="62"/>
      <c r="J194" s="62"/>
      <c r="K194" s="62"/>
    </row>
    <row r="195" spans="1:11" x14ac:dyDescent="0.3">
      <c r="A195" s="62"/>
      <c r="B195" s="62"/>
      <c r="C195" s="62"/>
      <c r="D195" s="62"/>
      <c r="E195" s="62"/>
      <c r="F195" s="62"/>
      <c r="G195" s="62"/>
      <c r="H195" s="62"/>
      <c r="I195" s="62"/>
      <c r="J195" s="62"/>
      <c r="K195" s="62"/>
    </row>
    <row r="196" spans="1:11" x14ac:dyDescent="0.3">
      <c r="A196" s="62"/>
      <c r="B196" s="62"/>
      <c r="C196" s="62"/>
      <c r="D196" s="62"/>
      <c r="E196" s="62"/>
      <c r="F196" s="62"/>
      <c r="G196" s="62"/>
      <c r="H196" s="62"/>
      <c r="I196" s="62"/>
      <c r="J196" s="62"/>
      <c r="K196" s="62"/>
    </row>
    <row r="197" spans="1:11" x14ac:dyDescent="0.3">
      <c r="A197" s="62"/>
      <c r="B197" s="62"/>
      <c r="C197" s="62"/>
      <c r="D197" s="62"/>
      <c r="E197" s="62"/>
      <c r="F197" s="62"/>
      <c r="G197" s="62"/>
      <c r="H197" s="62"/>
      <c r="I197" s="62"/>
      <c r="J197" s="62"/>
      <c r="K197" s="62"/>
    </row>
    <row r="198" spans="1:11" x14ac:dyDescent="0.3">
      <c r="A198" s="62"/>
      <c r="B198" s="62"/>
      <c r="C198" s="62"/>
      <c r="D198" s="62"/>
      <c r="E198" s="62"/>
      <c r="F198" s="62"/>
      <c r="G198" s="62"/>
      <c r="H198" s="62"/>
      <c r="I198" s="62"/>
      <c r="J198" s="62"/>
      <c r="K198" s="62"/>
    </row>
    <row r="199" spans="1:11" x14ac:dyDescent="0.3">
      <c r="A199" s="62"/>
      <c r="B199" s="62"/>
      <c r="C199" s="62"/>
      <c r="D199" s="62"/>
      <c r="E199" s="62"/>
      <c r="F199" s="62"/>
      <c r="G199" s="62"/>
      <c r="H199" s="62"/>
      <c r="I199" s="62"/>
      <c r="J199" s="62"/>
      <c r="K199" s="62"/>
    </row>
    <row r="200" spans="1:11" x14ac:dyDescent="0.3">
      <c r="A200" s="62"/>
      <c r="B200" s="62"/>
      <c r="C200" s="62"/>
      <c r="D200" s="62"/>
      <c r="E200" s="62"/>
      <c r="F200" s="62"/>
      <c r="G200" s="62"/>
      <c r="H200" s="62"/>
      <c r="I200" s="62"/>
      <c r="J200" s="62"/>
      <c r="K200" s="62"/>
    </row>
    <row r="201" spans="1:11" x14ac:dyDescent="0.3">
      <c r="A201" s="62"/>
      <c r="B201" s="62"/>
      <c r="C201" s="62"/>
      <c r="D201" s="62"/>
      <c r="E201" s="62"/>
      <c r="F201" s="62"/>
      <c r="G201" s="62"/>
      <c r="H201" s="62"/>
      <c r="I201" s="62"/>
      <c r="J201" s="62"/>
      <c r="K201" s="62"/>
    </row>
    <row r="202" spans="1:11" x14ac:dyDescent="0.3">
      <c r="A202" s="62"/>
      <c r="B202" s="62"/>
      <c r="C202" s="62"/>
      <c r="D202" s="62"/>
      <c r="E202" s="62"/>
      <c r="F202" s="62"/>
      <c r="G202" s="62"/>
      <c r="H202" s="62"/>
      <c r="I202" s="62"/>
      <c r="J202" s="62"/>
      <c r="K202" s="62"/>
    </row>
    <row r="203" spans="1:11" x14ac:dyDescent="0.3">
      <c r="A203" s="62"/>
      <c r="B203" s="62"/>
      <c r="C203" s="62"/>
      <c r="D203" s="62"/>
      <c r="E203" s="62"/>
      <c r="F203" s="62"/>
      <c r="G203" s="62"/>
      <c r="H203" s="62"/>
      <c r="I203" s="62"/>
      <c r="J203" s="62"/>
      <c r="K203" s="62"/>
    </row>
    <row r="204" spans="1:11" x14ac:dyDescent="0.3">
      <c r="A204" s="62"/>
      <c r="B204" s="62"/>
      <c r="C204" s="62"/>
      <c r="D204" s="62"/>
      <c r="E204" s="62"/>
      <c r="F204" s="62"/>
      <c r="G204" s="62"/>
      <c r="H204" s="62"/>
      <c r="I204" s="62"/>
      <c r="J204" s="62"/>
      <c r="K204" s="62"/>
    </row>
    <row r="205" spans="1:11" x14ac:dyDescent="0.3">
      <c r="A205" s="62"/>
      <c r="B205" s="62"/>
      <c r="C205" s="62"/>
      <c r="D205" s="62"/>
      <c r="E205" s="62"/>
      <c r="F205" s="62"/>
      <c r="G205" s="62"/>
      <c r="H205" s="62"/>
      <c r="I205" s="62"/>
      <c r="J205" s="62"/>
      <c r="K205" s="62"/>
    </row>
    <row r="206" spans="1:11" x14ac:dyDescent="0.3">
      <c r="A206" s="62"/>
      <c r="B206" s="62"/>
      <c r="C206" s="62"/>
      <c r="D206" s="62"/>
      <c r="E206" s="62"/>
      <c r="F206" s="62"/>
      <c r="G206" s="62"/>
      <c r="H206" s="62"/>
      <c r="I206" s="62"/>
      <c r="J206" s="62"/>
      <c r="K206" s="62"/>
    </row>
    <row r="207" spans="1:11" x14ac:dyDescent="0.3">
      <c r="A207" s="62"/>
      <c r="B207" s="62"/>
      <c r="C207" s="62"/>
      <c r="D207" s="62"/>
      <c r="E207" s="62"/>
      <c r="F207" s="62"/>
      <c r="G207" s="62"/>
      <c r="H207" s="62"/>
      <c r="I207" s="62"/>
      <c r="J207" s="62"/>
      <c r="K207" s="62"/>
    </row>
    <row r="208" spans="1:11" x14ac:dyDescent="0.3">
      <c r="A208" s="62"/>
      <c r="B208" s="62"/>
      <c r="C208" s="62"/>
      <c r="D208" s="62"/>
      <c r="E208" s="62"/>
      <c r="F208" s="62"/>
      <c r="G208" s="62"/>
      <c r="H208" s="62"/>
      <c r="I208" s="62"/>
      <c r="J208" s="62"/>
      <c r="K208" s="62"/>
    </row>
    <row r="209" spans="1:11" x14ac:dyDescent="0.3">
      <c r="A209" s="62"/>
      <c r="B209" s="62"/>
      <c r="C209" s="62"/>
      <c r="D209" s="62"/>
      <c r="E209" s="62"/>
      <c r="F209" s="62"/>
      <c r="G209" s="62"/>
      <c r="H209" s="62"/>
      <c r="I209" s="62"/>
      <c r="J209" s="62"/>
      <c r="K209" s="62"/>
    </row>
    <row r="210" spans="1:11" x14ac:dyDescent="0.3">
      <c r="A210" s="62"/>
      <c r="B210" s="62"/>
      <c r="C210" s="62"/>
      <c r="D210" s="62"/>
      <c r="E210" s="62"/>
      <c r="F210" s="62"/>
      <c r="G210" s="62"/>
      <c r="H210" s="62"/>
      <c r="I210" s="62"/>
      <c r="J210" s="62"/>
      <c r="K210" s="62"/>
    </row>
    <row r="211" spans="1:11" x14ac:dyDescent="0.3">
      <c r="A211" s="62"/>
      <c r="B211" s="62"/>
      <c r="C211" s="62"/>
      <c r="D211" s="62"/>
      <c r="E211" s="62"/>
      <c r="F211" s="62"/>
      <c r="G211" s="62"/>
      <c r="H211" s="62"/>
      <c r="I211" s="62"/>
      <c r="J211" s="62"/>
      <c r="K211" s="62"/>
    </row>
    <row r="212" spans="1:11" x14ac:dyDescent="0.3">
      <c r="A212" s="62"/>
      <c r="B212" s="62"/>
      <c r="C212" s="62"/>
      <c r="D212" s="62"/>
      <c r="E212" s="62"/>
      <c r="F212" s="62"/>
      <c r="G212" s="62"/>
      <c r="H212" s="62"/>
      <c r="I212" s="62"/>
      <c r="J212" s="62"/>
      <c r="K212" s="62"/>
    </row>
    <row r="213" spans="1:11" x14ac:dyDescent="0.3">
      <c r="A213" s="62"/>
      <c r="B213" s="62"/>
      <c r="C213" s="62"/>
      <c r="D213" s="62"/>
      <c r="E213" s="62"/>
      <c r="F213" s="62"/>
      <c r="G213" s="62"/>
      <c r="H213" s="62"/>
      <c r="I213" s="62"/>
      <c r="J213" s="62"/>
      <c r="K213" s="62"/>
    </row>
    <row r="214" spans="1:11" x14ac:dyDescent="0.3">
      <c r="A214" s="62"/>
      <c r="B214" s="62"/>
      <c r="C214" s="62"/>
      <c r="D214" s="62"/>
      <c r="E214" s="62"/>
      <c r="F214" s="62"/>
      <c r="G214" s="62"/>
      <c r="H214" s="62"/>
      <c r="I214" s="62"/>
      <c r="J214" s="62"/>
      <c r="K214" s="62"/>
    </row>
    <row r="215" spans="1:11" x14ac:dyDescent="0.3">
      <c r="A215" s="62"/>
      <c r="B215" s="62"/>
      <c r="C215" s="62"/>
      <c r="D215" s="62"/>
      <c r="E215" s="62"/>
      <c r="F215" s="62"/>
      <c r="G215" s="62"/>
      <c r="H215" s="62"/>
      <c r="I215" s="62"/>
      <c r="J215" s="62"/>
      <c r="K215" s="62"/>
    </row>
    <row r="216" spans="1:11" x14ac:dyDescent="0.3">
      <c r="A216" s="62"/>
      <c r="B216" s="62"/>
      <c r="C216" s="62"/>
      <c r="D216" s="62"/>
      <c r="E216" s="62"/>
      <c r="F216" s="62"/>
      <c r="G216" s="62"/>
      <c r="H216" s="62"/>
      <c r="I216" s="62"/>
      <c r="J216" s="62"/>
      <c r="K216" s="62"/>
    </row>
    <row r="217" spans="1:11" x14ac:dyDescent="0.3">
      <c r="A217" s="62"/>
      <c r="B217" s="62"/>
      <c r="C217" s="62"/>
      <c r="D217" s="62"/>
      <c r="E217" s="62"/>
      <c r="F217" s="62"/>
      <c r="G217" s="62"/>
      <c r="H217" s="62"/>
      <c r="I217" s="62"/>
      <c r="J217" s="62"/>
      <c r="K217" s="62"/>
    </row>
    <row r="218" spans="1:11" x14ac:dyDescent="0.3">
      <c r="A218" s="62"/>
      <c r="B218" s="62"/>
      <c r="C218" s="62"/>
      <c r="D218" s="62"/>
      <c r="E218" s="62"/>
      <c r="F218" s="62"/>
      <c r="G218" s="62"/>
      <c r="H218" s="62"/>
      <c r="I218" s="62"/>
      <c r="J218" s="62"/>
      <c r="K218" s="62"/>
    </row>
    <row r="219" spans="1:11" x14ac:dyDescent="0.3">
      <c r="A219" s="62"/>
      <c r="B219" s="62"/>
      <c r="C219" s="62"/>
      <c r="D219" s="62"/>
      <c r="E219" s="62"/>
      <c r="F219" s="62"/>
      <c r="G219" s="62"/>
      <c r="H219" s="62"/>
      <c r="I219" s="62"/>
      <c r="J219" s="62"/>
      <c r="K219" s="62"/>
    </row>
    <row r="220" spans="1:11" x14ac:dyDescent="0.3">
      <c r="A220" s="62"/>
      <c r="B220" s="62"/>
      <c r="C220" s="62"/>
      <c r="D220" s="62"/>
      <c r="E220" s="62"/>
      <c r="F220" s="62"/>
      <c r="G220" s="62"/>
      <c r="H220" s="62"/>
      <c r="I220" s="62"/>
      <c r="J220" s="62"/>
      <c r="K220" s="62"/>
    </row>
    <row r="221" spans="1:11" x14ac:dyDescent="0.3">
      <c r="A221" s="62"/>
      <c r="B221" s="62"/>
      <c r="C221" s="62"/>
      <c r="D221" s="62"/>
      <c r="E221" s="62"/>
      <c r="F221" s="62"/>
      <c r="G221" s="62"/>
      <c r="H221" s="62"/>
      <c r="I221" s="62"/>
      <c r="J221" s="62"/>
      <c r="K221" s="62"/>
    </row>
    <row r="222" spans="1:11" x14ac:dyDescent="0.3">
      <c r="A222" s="62"/>
      <c r="B222" s="62"/>
      <c r="C222" s="62"/>
      <c r="D222" s="62"/>
      <c r="E222" s="62"/>
      <c r="F222" s="62"/>
      <c r="G222" s="62"/>
      <c r="H222" s="62"/>
      <c r="I222" s="62"/>
      <c r="J222" s="62"/>
      <c r="K222" s="62"/>
    </row>
    <row r="223" spans="1:11" x14ac:dyDescent="0.3">
      <c r="A223" s="62"/>
      <c r="B223" s="62"/>
      <c r="C223" s="62"/>
      <c r="D223" s="62"/>
      <c r="E223" s="62"/>
      <c r="F223" s="62"/>
      <c r="G223" s="62"/>
      <c r="H223" s="62"/>
      <c r="I223" s="62"/>
      <c r="J223" s="62"/>
      <c r="K223" s="62"/>
    </row>
    <row r="224" spans="1:11" x14ac:dyDescent="0.3">
      <c r="A224" s="62"/>
      <c r="B224" s="62"/>
      <c r="C224" s="62"/>
      <c r="D224" s="62"/>
      <c r="E224" s="62"/>
      <c r="F224" s="62"/>
      <c r="G224" s="62"/>
      <c r="H224" s="62"/>
      <c r="I224" s="62"/>
      <c r="J224" s="62"/>
      <c r="K224" s="62"/>
    </row>
    <row r="225" spans="1:11" x14ac:dyDescent="0.3">
      <c r="A225" s="62"/>
      <c r="B225" s="62"/>
      <c r="C225" s="62"/>
      <c r="D225" s="62"/>
      <c r="E225" s="62"/>
      <c r="F225" s="62"/>
      <c r="G225" s="62"/>
      <c r="H225" s="62"/>
      <c r="I225" s="62"/>
      <c r="J225" s="62"/>
      <c r="K225" s="62"/>
    </row>
    <row r="226" spans="1:11" x14ac:dyDescent="0.3">
      <c r="A226" s="62"/>
      <c r="B226" s="62"/>
      <c r="C226" s="62"/>
      <c r="D226" s="62"/>
      <c r="E226" s="62"/>
      <c r="F226" s="62"/>
      <c r="G226" s="62"/>
      <c r="H226" s="62"/>
      <c r="I226" s="62"/>
      <c r="J226" s="62"/>
      <c r="K226" s="62"/>
    </row>
    <row r="227" spans="1:11" x14ac:dyDescent="0.3">
      <c r="A227" s="62"/>
      <c r="B227" s="62"/>
      <c r="C227" s="62"/>
      <c r="D227" s="62"/>
      <c r="E227" s="62"/>
      <c r="F227" s="62"/>
      <c r="G227" s="62"/>
      <c r="H227" s="62"/>
      <c r="I227" s="62"/>
      <c r="J227" s="62"/>
      <c r="K227" s="62"/>
    </row>
    <row r="228" spans="1:11" x14ac:dyDescent="0.3">
      <c r="A228" s="62"/>
      <c r="B228" s="62"/>
      <c r="C228" s="62"/>
      <c r="D228" s="62"/>
      <c r="E228" s="62"/>
      <c r="F228" s="62"/>
      <c r="G228" s="62"/>
      <c r="H228" s="62"/>
      <c r="I228" s="62"/>
      <c r="J228" s="62"/>
      <c r="K228" s="62"/>
    </row>
    <row r="229" spans="1:11" x14ac:dyDescent="0.3">
      <c r="A229" s="62"/>
      <c r="B229" s="62"/>
      <c r="C229" s="62"/>
      <c r="D229" s="62"/>
      <c r="E229" s="62"/>
      <c r="F229" s="62"/>
      <c r="G229" s="62"/>
      <c r="H229" s="62"/>
      <c r="I229" s="62"/>
      <c r="J229" s="62"/>
      <c r="K229" s="62"/>
    </row>
    <row r="230" spans="1:11" x14ac:dyDescent="0.3">
      <c r="A230" s="62"/>
      <c r="B230" s="62"/>
      <c r="C230" s="62"/>
      <c r="D230" s="62"/>
      <c r="E230" s="62"/>
      <c r="F230" s="62"/>
      <c r="G230" s="62"/>
      <c r="H230" s="62"/>
      <c r="I230" s="62"/>
      <c r="J230" s="62"/>
      <c r="K230" s="62"/>
    </row>
    <row r="231" spans="1:11" x14ac:dyDescent="0.3">
      <c r="A231" s="62"/>
      <c r="B231" s="62"/>
      <c r="C231" s="62"/>
      <c r="D231" s="62"/>
      <c r="E231" s="62"/>
      <c r="F231" s="62"/>
      <c r="G231" s="62"/>
      <c r="H231" s="62"/>
      <c r="I231" s="62"/>
      <c r="J231" s="62"/>
      <c r="K231" s="62"/>
    </row>
    <row r="232" spans="1:11" x14ac:dyDescent="0.3">
      <c r="A232" s="62"/>
      <c r="B232" s="62"/>
      <c r="C232" s="62"/>
      <c r="D232" s="62"/>
      <c r="E232" s="62"/>
      <c r="F232" s="62"/>
      <c r="G232" s="62"/>
      <c r="H232" s="62"/>
      <c r="I232" s="62"/>
      <c r="J232" s="62"/>
      <c r="K232" s="62"/>
    </row>
    <row r="233" spans="1:11" x14ac:dyDescent="0.3">
      <c r="A233" s="62"/>
      <c r="B233" s="62"/>
      <c r="C233" s="62"/>
      <c r="D233" s="62"/>
      <c r="E233" s="62"/>
      <c r="F233" s="62"/>
      <c r="G233" s="62"/>
      <c r="H233" s="62"/>
      <c r="I233" s="62"/>
      <c r="J233" s="62"/>
      <c r="K233" s="62"/>
    </row>
    <row r="234" spans="1:11" x14ac:dyDescent="0.3">
      <c r="A234" s="62"/>
      <c r="B234" s="62"/>
      <c r="C234" s="62"/>
      <c r="D234" s="62"/>
      <c r="E234" s="62"/>
      <c r="F234" s="62"/>
      <c r="G234" s="62"/>
      <c r="H234" s="62"/>
      <c r="I234" s="62"/>
      <c r="J234" s="62"/>
      <c r="K234" s="62"/>
    </row>
    <row r="235" spans="1:11" x14ac:dyDescent="0.3">
      <c r="A235" s="62"/>
      <c r="B235" s="62"/>
      <c r="C235" s="62"/>
      <c r="D235" s="62"/>
      <c r="E235" s="62"/>
      <c r="F235" s="62"/>
      <c r="G235" s="62"/>
      <c r="H235" s="62"/>
      <c r="I235" s="62"/>
      <c r="J235" s="62"/>
      <c r="K235" s="62"/>
    </row>
    <row r="236" spans="1:11" x14ac:dyDescent="0.3">
      <c r="A236" s="62"/>
      <c r="B236" s="62"/>
      <c r="C236" s="62"/>
      <c r="D236" s="62"/>
      <c r="E236" s="62"/>
      <c r="F236" s="62"/>
      <c r="G236" s="62"/>
      <c r="H236" s="62"/>
      <c r="I236" s="62"/>
      <c r="J236" s="62"/>
      <c r="K236" s="62"/>
    </row>
    <row r="237" spans="1:11" x14ac:dyDescent="0.3">
      <c r="A237" s="62"/>
      <c r="B237" s="62"/>
      <c r="C237" s="62"/>
      <c r="D237" s="62"/>
      <c r="E237" s="62"/>
      <c r="F237" s="62"/>
      <c r="G237" s="62"/>
      <c r="H237" s="62"/>
      <c r="I237" s="62"/>
      <c r="J237" s="62"/>
      <c r="K237" s="62"/>
    </row>
    <row r="238" spans="1:11" x14ac:dyDescent="0.3">
      <c r="A238" s="62"/>
      <c r="B238" s="62"/>
      <c r="C238" s="62"/>
      <c r="D238" s="62"/>
      <c r="E238" s="62"/>
      <c r="F238" s="62"/>
      <c r="G238" s="62"/>
      <c r="H238" s="62"/>
      <c r="I238" s="62"/>
      <c r="J238" s="62"/>
      <c r="K238" s="62"/>
    </row>
    <row r="239" spans="1:11" x14ac:dyDescent="0.3">
      <c r="A239" s="62"/>
      <c r="B239" s="62"/>
      <c r="C239" s="62"/>
      <c r="D239" s="62"/>
      <c r="E239" s="62"/>
      <c r="F239" s="62"/>
      <c r="G239" s="62"/>
      <c r="H239" s="62"/>
      <c r="I239" s="62"/>
      <c r="J239" s="62"/>
      <c r="K239" s="62"/>
    </row>
    <row r="240" spans="1:11" x14ac:dyDescent="0.3">
      <c r="A240" s="62"/>
      <c r="B240" s="62"/>
      <c r="C240" s="62"/>
      <c r="D240" s="62"/>
      <c r="E240" s="62"/>
      <c r="F240" s="62"/>
      <c r="G240" s="62"/>
      <c r="H240" s="62"/>
      <c r="I240" s="62"/>
      <c r="J240" s="62"/>
      <c r="K240" s="62"/>
    </row>
    <row r="241" spans="1:11" x14ac:dyDescent="0.3">
      <c r="A241" s="62"/>
      <c r="B241" s="62"/>
      <c r="C241" s="62"/>
      <c r="D241" s="62"/>
      <c r="E241" s="62"/>
      <c r="F241" s="62"/>
      <c r="G241" s="62"/>
      <c r="H241" s="62"/>
      <c r="I241" s="62"/>
      <c r="J241" s="62"/>
      <c r="K241" s="62"/>
    </row>
    <row r="242" spans="1:11" x14ac:dyDescent="0.3">
      <c r="A242" s="62"/>
      <c r="B242" s="62"/>
      <c r="C242" s="62"/>
      <c r="D242" s="62"/>
      <c r="E242" s="62"/>
      <c r="F242" s="62"/>
      <c r="G242" s="62"/>
      <c r="H242" s="62"/>
      <c r="I242" s="62"/>
      <c r="J242" s="62"/>
      <c r="K242" s="62"/>
    </row>
    <row r="243" spans="1:11" x14ac:dyDescent="0.3">
      <c r="A243" s="62"/>
      <c r="B243" s="62"/>
      <c r="C243" s="62"/>
      <c r="D243" s="62"/>
      <c r="E243" s="62"/>
      <c r="F243" s="62"/>
      <c r="G243" s="62"/>
      <c r="H243" s="62"/>
      <c r="I243" s="62"/>
      <c r="J243" s="62"/>
      <c r="K243" s="62"/>
    </row>
    <row r="244" spans="1:11" x14ac:dyDescent="0.3">
      <c r="A244" s="62"/>
      <c r="B244" s="62"/>
      <c r="C244" s="62"/>
      <c r="D244" s="62"/>
      <c r="E244" s="62"/>
      <c r="F244" s="62"/>
      <c r="G244" s="62"/>
      <c r="H244" s="62"/>
      <c r="I244" s="62"/>
      <c r="J244" s="62"/>
      <c r="K244" s="62"/>
    </row>
    <row r="245" spans="1:11" x14ac:dyDescent="0.3">
      <c r="A245" s="62"/>
      <c r="B245" s="62"/>
      <c r="C245" s="62"/>
      <c r="D245" s="62"/>
      <c r="E245" s="62"/>
      <c r="F245" s="62"/>
      <c r="G245" s="62"/>
      <c r="H245" s="62"/>
      <c r="I245" s="62"/>
      <c r="J245" s="62"/>
      <c r="K245" s="62"/>
    </row>
    <row r="246" spans="1:11" x14ac:dyDescent="0.3">
      <c r="A246" s="62"/>
      <c r="B246" s="62"/>
      <c r="C246" s="62"/>
      <c r="D246" s="62"/>
      <c r="E246" s="62"/>
      <c r="F246" s="62"/>
      <c r="G246" s="62"/>
      <c r="H246" s="62"/>
      <c r="I246" s="62"/>
      <c r="J246" s="62"/>
      <c r="K246" s="62"/>
    </row>
    <row r="247" spans="1:11" x14ac:dyDescent="0.3">
      <c r="A247" s="62"/>
      <c r="B247" s="62"/>
      <c r="C247" s="62"/>
      <c r="D247" s="62"/>
      <c r="E247" s="62"/>
      <c r="F247" s="62"/>
      <c r="G247" s="62"/>
      <c r="H247" s="62"/>
      <c r="I247" s="62"/>
      <c r="J247" s="62"/>
      <c r="K247" s="62"/>
    </row>
    <row r="248" spans="1:11" x14ac:dyDescent="0.3">
      <c r="A248" s="62"/>
      <c r="B248" s="62"/>
      <c r="C248" s="62"/>
      <c r="D248" s="62"/>
      <c r="E248" s="62"/>
      <c r="F248" s="62"/>
      <c r="G248" s="62"/>
      <c r="H248" s="62"/>
      <c r="I248" s="62"/>
      <c r="J248" s="62"/>
      <c r="K248" s="62"/>
    </row>
    <row r="249" spans="1:11" x14ac:dyDescent="0.3">
      <c r="A249" s="62"/>
      <c r="B249" s="62"/>
      <c r="C249" s="62"/>
      <c r="D249" s="62"/>
      <c r="E249" s="62"/>
      <c r="F249" s="62"/>
      <c r="G249" s="62"/>
      <c r="H249" s="62"/>
      <c r="I249" s="62"/>
      <c r="J249" s="62"/>
      <c r="K249" s="62"/>
    </row>
    <row r="250" spans="1:11" x14ac:dyDescent="0.3">
      <c r="A250" s="62"/>
      <c r="B250" s="62"/>
      <c r="C250" s="62"/>
      <c r="D250" s="62"/>
      <c r="E250" s="62"/>
      <c r="F250" s="62"/>
      <c r="G250" s="62"/>
      <c r="H250" s="62"/>
      <c r="I250" s="62"/>
      <c r="J250" s="62"/>
      <c r="K250" s="62"/>
    </row>
    <row r="251" spans="1:11" x14ac:dyDescent="0.3">
      <c r="A251" s="62"/>
      <c r="B251" s="62"/>
      <c r="C251" s="62"/>
      <c r="D251" s="62"/>
      <c r="E251" s="62"/>
      <c r="F251" s="62"/>
      <c r="G251" s="62"/>
      <c r="H251" s="62"/>
      <c r="I251" s="62"/>
      <c r="J251" s="62"/>
      <c r="K251" s="62"/>
    </row>
    <row r="252" spans="1:11" x14ac:dyDescent="0.3">
      <c r="A252" s="62"/>
      <c r="B252" s="62"/>
      <c r="C252" s="62"/>
      <c r="D252" s="62"/>
      <c r="E252" s="62"/>
      <c r="F252" s="62"/>
      <c r="G252" s="62"/>
      <c r="H252" s="62"/>
      <c r="I252" s="62"/>
      <c r="J252" s="62"/>
      <c r="K252" s="62"/>
    </row>
    <row r="253" spans="1:11" x14ac:dyDescent="0.3">
      <c r="A253" s="62"/>
      <c r="B253" s="62"/>
      <c r="C253" s="62"/>
      <c r="D253" s="62"/>
      <c r="E253" s="62"/>
      <c r="F253" s="62"/>
      <c r="G253" s="62"/>
      <c r="H253" s="62"/>
      <c r="I253" s="62"/>
      <c r="J253" s="62"/>
      <c r="K253" s="62"/>
    </row>
    <row r="254" spans="1:11" x14ac:dyDescent="0.3">
      <c r="A254" s="62"/>
      <c r="B254" s="62"/>
      <c r="C254" s="62"/>
      <c r="D254" s="62"/>
      <c r="E254" s="62"/>
      <c r="F254" s="62"/>
      <c r="G254" s="62"/>
      <c r="H254" s="62"/>
      <c r="I254" s="62"/>
      <c r="J254" s="62"/>
      <c r="K254" s="62"/>
    </row>
    <row r="255" spans="1:11" x14ac:dyDescent="0.3">
      <c r="A255" s="62"/>
      <c r="B255" s="62"/>
      <c r="C255" s="62"/>
      <c r="D255" s="62"/>
      <c r="E255" s="62"/>
      <c r="F255" s="62"/>
      <c r="G255" s="62"/>
      <c r="H255" s="62"/>
      <c r="I255" s="62"/>
      <c r="J255" s="62"/>
      <c r="K255" s="62"/>
    </row>
    <row r="256" spans="1:11" x14ac:dyDescent="0.3">
      <c r="A256" s="62"/>
      <c r="B256" s="62"/>
      <c r="C256" s="62"/>
      <c r="D256" s="62"/>
      <c r="E256" s="62"/>
      <c r="F256" s="62"/>
      <c r="G256" s="62"/>
      <c r="H256" s="62"/>
      <c r="I256" s="62"/>
      <c r="J256" s="62"/>
      <c r="K256" s="62"/>
    </row>
    <row r="257" spans="1:11" x14ac:dyDescent="0.3">
      <c r="A257" s="62"/>
      <c r="B257" s="62"/>
      <c r="C257" s="62"/>
      <c r="D257" s="62"/>
      <c r="E257" s="62"/>
      <c r="F257" s="62"/>
      <c r="G257" s="62"/>
      <c r="H257" s="62"/>
      <c r="I257" s="62"/>
      <c r="J257" s="62"/>
      <c r="K257" s="62"/>
    </row>
    <row r="258" spans="1:11" x14ac:dyDescent="0.3">
      <c r="A258" s="62"/>
      <c r="B258" s="62"/>
      <c r="C258" s="62"/>
      <c r="D258" s="62"/>
      <c r="E258" s="62"/>
      <c r="F258" s="62"/>
      <c r="G258" s="62"/>
      <c r="H258" s="62"/>
      <c r="I258" s="62"/>
      <c r="J258" s="62"/>
      <c r="K258" s="62"/>
    </row>
    <row r="259" spans="1:11" x14ac:dyDescent="0.3">
      <c r="A259" s="62"/>
      <c r="B259" s="62"/>
      <c r="C259" s="62"/>
      <c r="D259" s="62"/>
      <c r="E259" s="62"/>
      <c r="F259" s="62"/>
      <c r="G259" s="62"/>
      <c r="H259" s="62"/>
      <c r="I259" s="62"/>
      <c r="J259" s="62"/>
      <c r="K259" s="62"/>
    </row>
    <row r="260" spans="1:11" x14ac:dyDescent="0.3">
      <c r="A260" s="62"/>
      <c r="B260" s="62"/>
      <c r="C260" s="62"/>
      <c r="D260" s="62"/>
      <c r="E260" s="62"/>
      <c r="F260" s="62"/>
      <c r="G260" s="62"/>
      <c r="H260" s="62"/>
      <c r="I260" s="62"/>
      <c r="J260" s="62"/>
      <c r="K260" s="62"/>
    </row>
    <row r="261" spans="1:11" x14ac:dyDescent="0.3">
      <c r="A261" s="62"/>
      <c r="B261" s="62"/>
      <c r="C261" s="62"/>
      <c r="D261" s="62"/>
      <c r="E261" s="62"/>
      <c r="F261" s="62"/>
      <c r="G261" s="62"/>
      <c r="H261" s="62"/>
      <c r="I261" s="62"/>
      <c r="J261" s="62"/>
      <c r="K261" s="62"/>
    </row>
    <row r="262" spans="1:11" x14ac:dyDescent="0.3">
      <c r="A262" s="62"/>
      <c r="B262" s="62"/>
      <c r="C262" s="62"/>
      <c r="D262" s="62"/>
      <c r="E262" s="62"/>
      <c r="F262" s="62"/>
      <c r="G262" s="62"/>
      <c r="H262" s="62"/>
      <c r="I262" s="62"/>
      <c r="J262" s="62"/>
      <c r="K262" s="62"/>
    </row>
    <row r="263" spans="1:11" x14ac:dyDescent="0.3">
      <c r="A263" s="62"/>
      <c r="B263" s="62"/>
      <c r="C263" s="62"/>
      <c r="D263" s="62"/>
      <c r="E263" s="62"/>
      <c r="F263" s="62"/>
      <c r="G263" s="62"/>
      <c r="H263" s="62"/>
      <c r="I263" s="62"/>
      <c r="J263" s="62"/>
      <c r="K263" s="62"/>
    </row>
    <row r="264" spans="1:11" x14ac:dyDescent="0.3">
      <c r="A264" s="62"/>
      <c r="B264" s="62"/>
      <c r="C264" s="62"/>
      <c r="D264" s="62"/>
      <c r="E264" s="62"/>
      <c r="F264" s="62"/>
      <c r="G264" s="62"/>
      <c r="H264" s="62"/>
      <c r="I264" s="62"/>
      <c r="J264" s="62"/>
      <c r="K264" s="62"/>
    </row>
    <row r="265" spans="1:11" x14ac:dyDescent="0.3">
      <c r="A265" s="62"/>
      <c r="B265" s="62"/>
      <c r="C265" s="62"/>
      <c r="D265" s="62"/>
      <c r="E265" s="62"/>
      <c r="F265" s="62"/>
      <c r="G265" s="62"/>
      <c r="H265" s="62"/>
      <c r="I265" s="62"/>
      <c r="J265" s="62"/>
      <c r="K265" s="62"/>
    </row>
    <row r="266" spans="1:11" x14ac:dyDescent="0.3">
      <c r="A266" s="62"/>
      <c r="B266" s="62"/>
      <c r="C266" s="62"/>
      <c r="D266" s="62"/>
      <c r="E266" s="62"/>
      <c r="F266" s="62"/>
      <c r="G266" s="62"/>
      <c r="H266" s="62"/>
      <c r="I266" s="62"/>
      <c r="J266" s="62"/>
      <c r="K266" s="62"/>
    </row>
    <row r="267" spans="1:11" x14ac:dyDescent="0.3">
      <c r="A267" s="62"/>
      <c r="B267" s="62"/>
      <c r="C267" s="62"/>
      <c r="D267" s="62"/>
      <c r="E267" s="62"/>
      <c r="F267" s="62"/>
      <c r="G267" s="62"/>
      <c r="H267" s="62"/>
      <c r="I267" s="62"/>
      <c r="J267" s="62"/>
      <c r="K267" s="62"/>
    </row>
    <row r="268" spans="1:11" x14ac:dyDescent="0.3">
      <c r="A268" s="62"/>
      <c r="B268" s="62"/>
      <c r="C268" s="62"/>
      <c r="D268" s="62"/>
      <c r="E268" s="62"/>
      <c r="F268" s="62"/>
      <c r="G268" s="62"/>
      <c r="H268" s="62"/>
      <c r="I268" s="62"/>
      <c r="J268" s="62"/>
      <c r="K268" s="62"/>
    </row>
    <row r="269" spans="1:11" x14ac:dyDescent="0.3">
      <c r="A269" s="62"/>
      <c r="B269" s="62"/>
      <c r="C269" s="62"/>
      <c r="D269" s="62"/>
      <c r="E269" s="62"/>
      <c r="F269" s="62"/>
      <c r="G269" s="62"/>
      <c r="H269" s="62"/>
      <c r="I269" s="62"/>
      <c r="J269" s="62"/>
      <c r="K269" s="62"/>
    </row>
    <row r="270" spans="1:11" x14ac:dyDescent="0.3">
      <c r="A270" s="62"/>
      <c r="B270" s="62"/>
      <c r="C270" s="62"/>
      <c r="D270" s="62"/>
      <c r="E270" s="62"/>
      <c r="F270" s="62"/>
      <c r="G270" s="62"/>
      <c r="H270" s="62"/>
      <c r="I270" s="62"/>
      <c r="J270" s="62"/>
      <c r="K270" s="62"/>
    </row>
    <row r="271" spans="1:11" x14ac:dyDescent="0.3">
      <c r="A271" s="62"/>
      <c r="B271" s="62"/>
      <c r="C271" s="62"/>
      <c r="D271" s="62"/>
      <c r="E271" s="62"/>
      <c r="F271" s="62"/>
      <c r="G271" s="62"/>
      <c r="H271" s="62"/>
      <c r="I271" s="62"/>
      <c r="J271" s="62"/>
      <c r="K271" s="62"/>
    </row>
    <row r="272" spans="1:11" x14ac:dyDescent="0.3">
      <c r="A272" s="62"/>
      <c r="B272" s="62"/>
      <c r="C272" s="62"/>
      <c r="D272" s="62"/>
      <c r="E272" s="62"/>
      <c r="F272" s="62"/>
      <c r="G272" s="62"/>
      <c r="H272" s="62"/>
      <c r="I272" s="62"/>
      <c r="J272" s="62"/>
      <c r="K272" s="62"/>
    </row>
    <row r="273" spans="1:11" x14ac:dyDescent="0.3">
      <c r="A273" s="62"/>
      <c r="B273" s="62"/>
      <c r="C273" s="62"/>
      <c r="D273" s="62"/>
      <c r="E273" s="62"/>
      <c r="F273" s="62"/>
      <c r="G273" s="62"/>
      <c r="H273" s="62"/>
      <c r="I273" s="62"/>
      <c r="J273" s="62"/>
      <c r="K273" s="62"/>
    </row>
    <row r="274" spans="1:11" x14ac:dyDescent="0.3">
      <c r="A274" s="62"/>
      <c r="B274" s="62"/>
      <c r="C274" s="62"/>
      <c r="D274" s="62"/>
      <c r="E274" s="62"/>
      <c r="F274" s="62"/>
      <c r="G274" s="62"/>
      <c r="H274" s="62"/>
      <c r="I274" s="62"/>
      <c r="J274" s="62"/>
      <c r="K274" s="62"/>
    </row>
    <row r="275" spans="1:11" x14ac:dyDescent="0.3">
      <c r="A275" s="62"/>
      <c r="B275" s="62"/>
      <c r="C275" s="62"/>
      <c r="D275" s="62"/>
      <c r="E275" s="62"/>
      <c r="F275" s="62"/>
      <c r="G275" s="62"/>
      <c r="H275" s="62"/>
      <c r="I275" s="62"/>
      <c r="J275" s="62"/>
      <c r="K275" s="62"/>
    </row>
    <row r="276" spans="1:11" x14ac:dyDescent="0.3">
      <c r="A276" s="62"/>
      <c r="B276" s="62"/>
      <c r="C276" s="62"/>
      <c r="D276" s="62"/>
      <c r="E276" s="62"/>
      <c r="F276" s="62"/>
      <c r="G276" s="62"/>
      <c r="H276" s="62"/>
      <c r="I276" s="62"/>
      <c r="J276" s="62"/>
      <c r="K276" s="62"/>
    </row>
    <row r="277" spans="1:11" x14ac:dyDescent="0.3">
      <c r="A277" s="62"/>
      <c r="B277" s="62"/>
      <c r="C277" s="62"/>
      <c r="D277" s="62"/>
      <c r="E277" s="62"/>
      <c r="F277" s="62"/>
      <c r="G277" s="62"/>
      <c r="H277" s="62"/>
      <c r="I277" s="62"/>
      <c r="J277" s="62"/>
      <c r="K277" s="62"/>
    </row>
    <row r="278" spans="1:11" x14ac:dyDescent="0.3">
      <c r="A278" s="62"/>
      <c r="B278" s="62"/>
      <c r="C278" s="62"/>
      <c r="D278" s="62"/>
      <c r="E278" s="62"/>
      <c r="F278" s="62"/>
      <c r="G278" s="62"/>
      <c r="H278" s="62"/>
      <c r="I278" s="62"/>
      <c r="J278" s="62"/>
      <c r="K278" s="62"/>
    </row>
    <row r="279" spans="1:11" x14ac:dyDescent="0.3">
      <c r="A279" s="62"/>
      <c r="B279" s="62"/>
      <c r="C279" s="62"/>
      <c r="D279" s="62"/>
      <c r="E279" s="62"/>
      <c r="F279" s="62"/>
      <c r="G279" s="62"/>
      <c r="H279" s="62"/>
      <c r="I279" s="62"/>
      <c r="J279" s="62"/>
      <c r="K279" s="62"/>
    </row>
    <row r="280" spans="1:11" x14ac:dyDescent="0.3">
      <c r="A280" s="62"/>
      <c r="B280" s="62"/>
      <c r="C280" s="62"/>
      <c r="D280" s="62"/>
      <c r="E280" s="62"/>
      <c r="F280" s="62"/>
      <c r="G280" s="62"/>
      <c r="H280" s="62"/>
      <c r="I280" s="62"/>
      <c r="J280" s="62"/>
      <c r="K280" s="62"/>
    </row>
    <row r="281" spans="1:11" x14ac:dyDescent="0.3">
      <c r="A281" s="62"/>
      <c r="B281" s="62"/>
      <c r="C281" s="62"/>
      <c r="D281" s="62"/>
      <c r="E281" s="62"/>
      <c r="F281" s="62"/>
      <c r="G281" s="62"/>
      <c r="H281" s="62"/>
      <c r="I281" s="62"/>
      <c r="J281" s="62"/>
      <c r="K281" s="62"/>
    </row>
    <row r="282" spans="1:11" x14ac:dyDescent="0.3">
      <c r="A282" s="62"/>
      <c r="B282" s="62"/>
      <c r="C282" s="62"/>
      <c r="D282" s="62"/>
      <c r="E282" s="62"/>
      <c r="F282" s="62"/>
      <c r="G282" s="62"/>
      <c r="H282" s="62"/>
      <c r="I282" s="62"/>
      <c r="J282" s="62"/>
      <c r="K282" s="62"/>
    </row>
    <row r="283" spans="1:11" x14ac:dyDescent="0.3">
      <c r="A283" s="62"/>
      <c r="B283" s="62"/>
      <c r="C283" s="62"/>
      <c r="D283" s="62"/>
      <c r="E283" s="62"/>
      <c r="F283" s="62"/>
      <c r="G283" s="62"/>
      <c r="H283" s="62"/>
      <c r="I283" s="62"/>
      <c r="J283" s="62"/>
      <c r="K283" s="62"/>
    </row>
    <row r="284" spans="1:11" x14ac:dyDescent="0.3">
      <c r="A284" s="62"/>
      <c r="B284" s="62"/>
      <c r="C284" s="62"/>
      <c r="D284" s="62"/>
      <c r="E284" s="62"/>
      <c r="F284" s="62"/>
      <c r="G284" s="62"/>
      <c r="H284" s="62"/>
      <c r="I284" s="62"/>
      <c r="J284" s="62"/>
      <c r="K284" s="62"/>
    </row>
    <row r="285" spans="1:11" x14ac:dyDescent="0.3">
      <c r="A285" s="62"/>
      <c r="B285" s="62"/>
      <c r="C285" s="62"/>
      <c r="D285" s="62"/>
      <c r="E285" s="62"/>
      <c r="F285" s="62"/>
      <c r="G285" s="62"/>
      <c r="H285" s="62"/>
      <c r="I285" s="62"/>
      <c r="J285" s="62"/>
      <c r="K285" s="62"/>
    </row>
    <row r="286" spans="1:11" x14ac:dyDescent="0.3">
      <c r="A286" s="62"/>
      <c r="B286" s="62"/>
      <c r="C286" s="62"/>
      <c r="D286" s="62"/>
      <c r="E286" s="62"/>
      <c r="F286" s="62"/>
      <c r="G286" s="62"/>
      <c r="H286" s="62"/>
      <c r="I286" s="62"/>
      <c r="J286" s="62"/>
      <c r="K286" s="62"/>
    </row>
    <row r="287" spans="1:11" x14ac:dyDescent="0.3">
      <c r="A287" s="62"/>
      <c r="B287" s="62"/>
      <c r="C287" s="62"/>
      <c r="D287" s="62"/>
      <c r="E287" s="62"/>
      <c r="F287" s="62"/>
      <c r="G287" s="62"/>
      <c r="H287" s="62"/>
      <c r="I287" s="62"/>
      <c r="J287" s="62"/>
      <c r="K287" s="62"/>
    </row>
    <row r="288" spans="1:11" x14ac:dyDescent="0.3">
      <c r="A288" s="62"/>
      <c r="B288" s="62"/>
      <c r="C288" s="62"/>
      <c r="D288" s="62"/>
      <c r="E288" s="62"/>
      <c r="F288" s="62"/>
      <c r="G288" s="62"/>
      <c r="H288" s="62"/>
      <c r="I288" s="62"/>
      <c r="J288" s="62"/>
      <c r="K288" s="62"/>
    </row>
    <row r="289" spans="1:11" x14ac:dyDescent="0.3">
      <c r="A289" s="62"/>
      <c r="B289" s="62"/>
      <c r="C289" s="62"/>
      <c r="D289" s="62"/>
      <c r="E289" s="62"/>
      <c r="F289" s="62"/>
      <c r="G289" s="62"/>
      <c r="H289" s="62"/>
      <c r="I289" s="62"/>
      <c r="J289" s="62"/>
      <c r="K289" s="62"/>
    </row>
    <row r="290" spans="1:11" x14ac:dyDescent="0.3">
      <c r="A290" s="62"/>
      <c r="B290" s="62"/>
      <c r="C290" s="62"/>
      <c r="D290" s="62"/>
      <c r="E290" s="62"/>
      <c r="F290" s="62"/>
      <c r="G290" s="62"/>
      <c r="H290" s="62"/>
      <c r="I290" s="62"/>
      <c r="J290" s="62"/>
      <c r="K290" s="62"/>
    </row>
    <row r="291" spans="1:11" x14ac:dyDescent="0.3">
      <c r="A291" s="62"/>
      <c r="B291" s="62"/>
      <c r="C291" s="62"/>
      <c r="D291" s="62"/>
      <c r="E291" s="62"/>
      <c r="F291" s="62"/>
      <c r="G291" s="62"/>
      <c r="H291" s="62"/>
      <c r="I291" s="62"/>
      <c r="J291" s="62"/>
      <c r="K291" s="62"/>
    </row>
    <row r="292" spans="1:11" x14ac:dyDescent="0.3">
      <c r="A292" s="62"/>
      <c r="B292" s="62"/>
      <c r="C292" s="62"/>
      <c r="D292" s="62"/>
      <c r="E292" s="62"/>
      <c r="F292" s="62"/>
      <c r="G292" s="62"/>
      <c r="H292" s="62"/>
      <c r="I292" s="62"/>
      <c r="J292" s="62"/>
      <c r="K292" s="62"/>
    </row>
    <row r="293" spans="1:11" x14ac:dyDescent="0.3">
      <c r="A293" s="62"/>
      <c r="B293" s="62"/>
      <c r="C293" s="62"/>
      <c r="D293" s="62"/>
      <c r="E293" s="62"/>
      <c r="F293" s="62"/>
      <c r="G293" s="62"/>
      <c r="H293" s="62"/>
      <c r="I293" s="62"/>
      <c r="J293" s="62"/>
      <c r="K293" s="62"/>
    </row>
    <row r="294" spans="1:11" x14ac:dyDescent="0.3">
      <c r="A294" s="62"/>
      <c r="B294" s="62"/>
      <c r="C294" s="62"/>
      <c r="D294" s="62"/>
      <c r="E294" s="62"/>
      <c r="F294" s="62"/>
      <c r="G294" s="62"/>
      <c r="H294" s="62"/>
      <c r="I294" s="62"/>
      <c r="J294" s="62"/>
      <c r="K294" s="62"/>
    </row>
    <row r="295" spans="1:11" x14ac:dyDescent="0.3">
      <c r="A295" s="62"/>
      <c r="B295" s="62"/>
      <c r="C295" s="62"/>
      <c r="D295" s="62"/>
      <c r="E295" s="62"/>
      <c r="F295" s="62"/>
      <c r="G295" s="62"/>
      <c r="H295" s="62"/>
      <c r="I295" s="62"/>
      <c r="J295" s="62"/>
      <c r="K295" s="62"/>
    </row>
    <row r="296" spans="1:11" x14ac:dyDescent="0.3">
      <c r="A296" s="62"/>
      <c r="B296" s="62"/>
      <c r="C296" s="62"/>
      <c r="D296" s="62"/>
      <c r="E296" s="62"/>
      <c r="F296" s="62"/>
      <c r="G296" s="62"/>
      <c r="H296" s="62"/>
      <c r="I296" s="62"/>
      <c r="J296" s="62"/>
      <c r="K296" s="62"/>
    </row>
    <row r="297" spans="1:11" x14ac:dyDescent="0.3">
      <c r="A297" s="62"/>
      <c r="B297" s="62"/>
      <c r="C297" s="62"/>
      <c r="D297" s="62"/>
      <c r="E297" s="62"/>
      <c r="F297" s="62"/>
      <c r="G297" s="62"/>
      <c r="H297" s="62"/>
      <c r="I297" s="62"/>
      <c r="J297" s="62"/>
      <c r="K297" s="62"/>
    </row>
    <row r="298" spans="1:11" x14ac:dyDescent="0.3">
      <c r="A298" s="62"/>
      <c r="B298" s="62"/>
      <c r="C298" s="62"/>
      <c r="D298" s="62"/>
      <c r="E298" s="62"/>
      <c r="F298" s="62"/>
      <c r="G298" s="62"/>
      <c r="H298" s="62"/>
      <c r="I298" s="62"/>
      <c r="J298" s="62"/>
      <c r="K298" s="62"/>
    </row>
    <row r="299" spans="1:11" x14ac:dyDescent="0.3">
      <c r="A299" s="62"/>
      <c r="B299" s="62"/>
      <c r="C299" s="62"/>
      <c r="D299" s="62"/>
      <c r="E299" s="62"/>
      <c r="F299" s="62"/>
      <c r="G299" s="62"/>
      <c r="H299" s="62"/>
      <c r="I299" s="62"/>
      <c r="J299" s="62"/>
      <c r="K299" s="62"/>
    </row>
    <row r="300" spans="1:11" x14ac:dyDescent="0.3">
      <c r="A300" s="62"/>
      <c r="B300" s="62"/>
      <c r="C300" s="62"/>
      <c r="D300" s="62"/>
      <c r="E300" s="62"/>
      <c r="F300" s="62"/>
      <c r="G300" s="62"/>
      <c r="H300" s="62"/>
      <c r="I300" s="62"/>
      <c r="J300" s="62"/>
      <c r="K300" s="62"/>
    </row>
    <row r="301" spans="1:11" x14ac:dyDescent="0.3">
      <c r="A301" s="62"/>
      <c r="B301" s="62"/>
      <c r="C301" s="62"/>
      <c r="D301" s="62"/>
      <c r="E301" s="62"/>
      <c r="F301" s="62"/>
      <c r="G301" s="62"/>
      <c r="H301" s="62"/>
      <c r="I301" s="62"/>
      <c r="J301" s="62"/>
      <c r="K301" s="62"/>
    </row>
    <row r="302" spans="1:11" x14ac:dyDescent="0.3">
      <c r="A302" s="62"/>
      <c r="B302" s="62"/>
      <c r="C302" s="62"/>
      <c r="D302" s="62"/>
      <c r="E302" s="62"/>
      <c r="F302" s="62"/>
      <c r="G302" s="62"/>
      <c r="H302" s="62"/>
      <c r="I302" s="62"/>
      <c r="J302" s="62"/>
      <c r="K302" s="62"/>
    </row>
    <row r="303" spans="1:11" x14ac:dyDescent="0.3">
      <c r="A303" s="62"/>
      <c r="B303" s="62"/>
      <c r="C303" s="62"/>
      <c r="D303" s="62"/>
      <c r="E303" s="62"/>
      <c r="F303" s="62"/>
      <c r="G303" s="62"/>
      <c r="H303" s="62"/>
      <c r="I303" s="62"/>
      <c r="J303" s="62"/>
      <c r="K303" s="62"/>
    </row>
    <row r="304" spans="1:11" x14ac:dyDescent="0.3">
      <c r="A304" s="62"/>
      <c r="B304" s="62"/>
      <c r="C304" s="62"/>
      <c r="D304" s="62"/>
      <c r="E304" s="62"/>
      <c r="F304" s="62"/>
      <c r="G304" s="62"/>
      <c r="H304" s="62"/>
      <c r="I304" s="62"/>
      <c r="J304" s="62"/>
      <c r="K304" s="62"/>
    </row>
    <row r="305" spans="1:11" x14ac:dyDescent="0.3">
      <c r="A305" s="62"/>
      <c r="B305" s="62"/>
      <c r="C305" s="62"/>
      <c r="D305" s="62"/>
      <c r="E305" s="62"/>
      <c r="F305" s="62"/>
      <c r="G305" s="62"/>
      <c r="H305" s="62"/>
      <c r="I305" s="62"/>
      <c r="J305" s="62"/>
      <c r="K305" s="62"/>
    </row>
    <row r="306" spans="1:11" x14ac:dyDescent="0.3">
      <c r="A306" s="62"/>
      <c r="B306" s="62"/>
      <c r="C306" s="62"/>
      <c r="D306" s="62"/>
      <c r="E306" s="62"/>
      <c r="F306" s="62"/>
      <c r="G306" s="62"/>
      <c r="H306" s="62"/>
      <c r="I306" s="62"/>
      <c r="J306" s="62"/>
      <c r="K306" s="62"/>
    </row>
    <row r="307" spans="1:11" x14ac:dyDescent="0.3">
      <c r="A307" s="62"/>
      <c r="B307" s="62"/>
      <c r="C307" s="62"/>
      <c r="D307" s="62"/>
      <c r="E307" s="62"/>
      <c r="F307" s="62"/>
      <c r="G307" s="62"/>
      <c r="H307" s="62"/>
      <c r="I307" s="62"/>
      <c r="J307" s="62"/>
      <c r="K307" s="62"/>
    </row>
    <row r="308" spans="1:11" x14ac:dyDescent="0.3">
      <c r="A308" s="62"/>
      <c r="B308" s="62"/>
      <c r="C308" s="62"/>
      <c r="D308" s="62"/>
      <c r="E308" s="62"/>
      <c r="F308" s="62"/>
      <c r="G308" s="62"/>
      <c r="H308" s="62"/>
      <c r="I308" s="62"/>
      <c r="J308" s="62"/>
      <c r="K308" s="62"/>
    </row>
    <row r="309" spans="1:11" x14ac:dyDescent="0.3">
      <c r="A309" s="62"/>
      <c r="B309" s="62"/>
      <c r="C309" s="62"/>
      <c r="D309" s="62"/>
      <c r="E309" s="62"/>
      <c r="F309" s="62"/>
      <c r="G309" s="62"/>
      <c r="H309" s="62"/>
      <c r="I309" s="62"/>
      <c r="J309" s="62"/>
      <c r="K309" s="62"/>
    </row>
    <row r="310" spans="1:11" x14ac:dyDescent="0.3">
      <c r="A310" s="62"/>
      <c r="B310" s="62"/>
      <c r="C310" s="62"/>
      <c r="D310" s="62"/>
      <c r="E310" s="62"/>
      <c r="F310" s="62"/>
      <c r="G310" s="62"/>
      <c r="H310" s="62"/>
      <c r="I310" s="62"/>
      <c r="J310" s="62"/>
      <c r="K310" s="62"/>
    </row>
    <row r="311" spans="1:11" x14ac:dyDescent="0.3">
      <c r="A311" s="62"/>
      <c r="B311" s="62"/>
      <c r="C311" s="62"/>
      <c r="D311" s="62"/>
      <c r="E311" s="62"/>
      <c r="F311" s="62"/>
      <c r="G311" s="62"/>
      <c r="H311" s="62"/>
      <c r="I311" s="62"/>
      <c r="J311" s="62"/>
      <c r="K311" s="62"/>
    </row>
    <row r="312" spans="1:11" x14ac:dyDescent="0.3">
      <c r="A312" s="62"/>
      <c r="B312" s="62"/>
      <c r="C312" s="62"/>
      <c r="D312" s="62"/>
      <c r="E312" s="62"/>
      <c r="F312" s="62"/>
      <c r="G312" s="62"/>
      <c r="H312" s="62"/>
      <c r="I312" s="62"/>
      <c r="J312" s="62"/>
      <c r="K312" s="62"/>
    </row>
    <row r="313" spans="1:11" x14ac:dyDescent="0.3">
      <c r="A313" s="62"/>
      <c r="B313" s="62"/>
      <c r="C313" s="62"/>
      <c r="D313" s="62"/>
      <c r="E313" s="62"/>
      <c r="F313" s="62"/>
      <c r="G313" s="62"/>
      <c r="H313" s="62"/>
      <c r="I313" s="62"/>
      <c r="J313" s="62"/>
      <c r="K313" s="62"/>
    </row>
    <row r="314" spans="1:11" x14ac:dyDescent="0.3">
      <c r="A314" s="62"/>
      <c r="B314" s="62"/>
      <c r="C314" s="62"/>
      <c r="D314" s="62"/>
      <c r="E314" s="62"/>
      <c r="F314" s="62"/>
      <c r="G314" s="62"/>
      <c r="H314" s="62"/>
      <c r="I314" s="62"/>
      <c r="J314" s="62"/>
      <c r="K314" s="62"/>
    </row>
    <row r="315" spans="1:11" x14ac:dyDescent="0.3">
      <c r="A315" s="62"/>
      <c r="B315" s="62"/>
      <c r="C315" s="62"/>
      <c r="D315" s="62"/>
      <c r="E315" s="62"/>
      <c r="F315" s="62"/>
      <c r="G315" s="62"/>
      <c r="H315" s="62"/>
      <c r="I315" s="62"/>
      <c r="J315" s="62"/>
      <c r="K315" s="62"/>
    </row>
    <row r="316" spans="1:11" x14ac:dyDescent="0.3">
      <c r="A316" s="62"/>
      <c r="B316" s="62"/>
      <c r="C316" s="62"/>
      <c r="D316" s="62"/>
      <c r="E316" s="62"/>
      <c r="F316" s="62"/>
      <c r="G316" s="62"/>
      <c r="H316" s="62"/>
      <c r="I316" s="62"/>
      <c r="J316" s="62"/>
      <c r="K316" s="62"/>
    </row>
    <row r="317" spans="1:11" x14ac:dyDescent="0.3">
      <c r="A317" s="62"/>
      <c r="B317" s="62"/>
      <c r="C317" s="62"/>
      <c r="D317" s="62"/>
      <c r="E317" s="62"/>
      <c r="F317" s="62"/>
      <c r="G317" s="62"/>
      <c r="H317" s="62"/>
      <c r="I317" s="62"/>
      <c r="J317" s="62"/>
      <c r="K317" s="62"/>
    </row>
    <row r="318" spans="1:11" x14ac:dyDescent="0.3">
      <c r="A318" s="62"/>
      <c r="B318" s="62"/>
      <c r="C318" s="62"/>
      <c r="D318" s="62"/>
      <c r="E318" s="62"/>
      <c r="F318" s="62"/>
      <c r="G318" s="62"/>
      <c r="H318" s="62"/>
      <c r="I318" s="62"/>
      <c r="J318" s="62"/>
      <c r="K318" s="62"/>
    </row>
    <row r="319" spans="1:11" x14ac:dyDescent="0.3">
      <c r="A319" s="62"/>
      <c r="B319" s="62"/>
      <c r="C319" s="62"/>
      <c r="D319" s="62"/>
      <c r="E319" s="62"/>
      <c r="F319" s="62"/>
      <c r="G319" s="62"/>
      <c r="H319" s="62"/>
      <c r="I319" s="62"/>
      <c r="J319" s="62"/>
      <c r="K319" s="62"/>
    </row>
    <row r="320" spans="1:11" x14ac:dyDescent="0.3">
      <c r="A320" s="62"/>
      <c r="B320" s="62"/>
      <c r="C320" s="62"/>
      <c r="D320" s="62"/>
      <c r="E320" s="62"/>
      <c r="F320" s="62"/>
      <c r="G320" s="62"/>
      <c r="H320" s="62"/>
      <c r="I320" s="62"/>
      <c r="J320" s="62"/>
      <c r="K320" s="62"/>
    </row>
    <row r="321" spans="1:11" x14ac:dyDescent="0.3">
      <c r="A321" s="62"/>
      <c r="B321" s="62"/>
      <c r="C321" s="62"/>
      <c r="D321" s="62"/>
      <c r="E321" s="62"/>
      <c r="F321" s="62"/>
      <c r="G321" s="62"/>
      <c r="H321" s="62"/>
      <c r="I321" s="62"/>
      <c r="J321" s="62"/>
      <c r="K321" s="62"/>
    </row>
    <row r="322" spans="1:11" x14ac:dyDescent="0.3">
      <c r="A322" s="62"/>
      <c r="B322" s="62"/>
      <c r="C322" s="62"/>
      <c r="D322" s="62"/>
      <c r="E322" s="62"/>
      <c r="F322" s="62"/>
      <c r="G322" s="62"/>
      <c r="H322" s="62"/>
      <c r="I322" s="62"/>
      <c r="J322" s="62"/>
      <c r="K322" s="62"/>
    </row>
    <row r="323" spans="1:11" x14ac:dyDescent="0.3">
      <c r="A323" s="62"/>
      <c r="B323" s="62"/>
      <c r="C323" s="62"/>
      <c r="D323" s="62"/>
      <c r="E323" s="62"/>
      <c r="F323" s="62"/>
      <c r="G323" s="62"/>
      <c r="H323" s="62"/>
      <c r="I323" s="62"/>
      <c r="J323" s="62"/>
      <c r="K323" s="62"/>
    </row>
    <row r="324" spans="1:11" x14ac:dyDescent="0.3">
      <c r="A324" s="62"/>
      <c r="B324" s="62"/>
      <c r="C324" s="62"/>
      <c r="D324" s="62"/>
      <c r="E324" s="62"/>
      <c r="F324" s="62"/>
      <c r="G324" s="62"/>
      <c r="H324" s="62"/>
      <c r="I324" s="62"/>
      <c r="J324" s="62"/>
      <c r="K324" s="62"/>
    </row>
    <row r="325" spans="1:11" x14ac:dyDescent="0.3">
      <c r="A325" s="62"/>
      <c r="B325" s="62"/>
      <c r="C325" s="62"/>
      <c r="D325" s="62"/>
      <c r="E325" s="62"/>
      <c r="F325" s="62"/>
      <c r="G325" s="62"/>
      <c r="H325" s="62"/>
      <c r="I325" s="62"/>
      <c r="J325" s="62"/>
      <c r="K325" s="62"/>
    </row>
    <row r="326" spans="1:11" x14ac:dyDescent="0.3">
      <c r="A326" s="62"/>
      <c r="B326" s="62"/>
      <c r="C326" s="62"/>
      <c r="D326" s="62"/>
      <c r="E326" s="62"/>
      <c r="F326" s="62"/>
      <c r="G326" s="62"/>
      <c r="H326" s="62"/>
      <c r="I326" s="62"/>
      <c r="J326" s="62"/>
      <c r="K326" s="62"/>
    </row>
    <row r="327" spans="1:11" x14ac:dyDescent="0.3">
      <c r="A327" s="62"/>
      <c r="B327" s="62"/>
      <c r="C327" s="62"/>
      <c r="D327" s="62"/>
      <c r="E327" s="62"/>
      <c r="F327" s="62"/>
      <c r="G327" s="62"/>
      <c r="H327" s="62"/>
      <c r="I327" s="62"/>
      <c r="J327" s="62"/>
      <c r="K327" s="62"/>
    </row>
    <row r="328" spans="1:11" x14ac:dyDescent="0.3">
      <c r="A328" s="62"/>
      <c r="B328" s="62"/>
      <c r="C328" s="62"/>
      <c r="D328" s="62"/>
      <c r="E328" s="62"/>
      <c r="F328" s="62"/>
      <c r="G328" s="62"/>
      <c r="H328" s="62"/>
      <c r="I328" s="62"/>
      <c r="J328" s="62"/>
      <c r="K328" s="62"/>
    </row>
    <row r="329" spans="1:11" x14ac:dyDescent="0.3">
      <c r="A329" s="62"/>
      <c r="B329" s="62"/>
      <c r="C329" s="62"/>
      <c r="D329" s="62"/>
      <c r="E329" s="62"/>
      <c r="F329" s="62"/>
      <c r="G329" s="62"/>
      <c r="H329" s="62"/>
      <c r="I329" s="62"/>
      <c r="J329" s="62"/>
      <c r="K329" s="62"/>
    </row>
    <row r="330" spans="1:11" x14ac:dyDescent="0.3">
      <c r="A330" s="62"/>
      <c r="B330" s="62"/>
      <c r="C330" s="62"/>
      <c r="D330" s="62"/>
      <c r="E330" s="62"/>
      <c r="F330" s="62"/>
      <c r="G330" s="62"/>
      <c r="H330" s="62"/>
      <c r="I330" s="62"/>
      <c r="J330" s="62"/>
      <c r="K330" s="62"/>
    </row>
    <row r="331" spans="1:11" x14ac:dyDescent="0.3">
      <c r="A331" s="62"/>
      <c r="B331" s="62"/>
      <c r="C331" s="62"/>
      <c r="D331" s="62"/>
      <c r="E331" s="62"/>
      <c r="F331" s="62"/>
      <c r="G331" s="62"/>
      <c r="H331" s="62"/>
      <c r="I331" s="62"/>
      <c r="J331" s="62"/>
      <c r="K331" s="62"/>
    </row>
    <row r="332" spans="1:11" x14ac:dyDescent="0.3">
      <c r="A332" s="62"/>
      <c r="B332" s="62"/>
      <c r="C332" s="62"/>
      <c r="D332" s="62"/>
      <c r="E332" s="62"/>
      <c r="F332" s="62"/>
      <c r="G332" s="62"/>
      <c r="H332" s="62"/>
      <c r="I332" s="62"/>
      <c r="J332" s="62"/>
      <c r="K332" s="62"/>
    </row>
    <row r="333" spans="1:11" x14ac:dyDescent="0.3">
      <c r="A333" s="62"/>
      <c r="B333" s="62"/>
      <c r="C333" s="62"/>
      <c r="D333" s="62"/>
      <c r="E333" s="62"/>
      <c r="F333" s="62"/>
      <c r="G333" s="62"/>
      <c r="H333" s="62"/>
      <c r="I333" s="62"/>
      <c r="J333" s="62"/>
      <c r="K333" s="62"/>
    </row>
    <row r="334" spans="1:11" x14ac:dyDescent="0.3">
      <c r="A334" s="62"/>
      <c r="B334" s="62"/>
      <c r="C334" s="62"/>
      <c r="D334" s="62"/>
      <c r="E334" s="62"/>
      <c r="F334" s="62"/>
      <c r="G334" s="62"/>
      <c r="H334" s="62"/>
      <c r="I334" s="62"/>
      <c r="J334" s="62"/>
      <c r="K334" s="62"/>
    </row>
    <row r="335" spans="1:11" x14ac:dyDescent="0.3">
      <c r="A335" s="62"/>
      <c r="B335" s="62"/>
      <c r="C335" s="62"/>
      <c r="D335" s="62"/>
      <c r="E335" s="62"/>
      <c r="F335" s="62"/>
      <c r="G335" s="62"/>
      <c r="H335" s="62"/>
      <c r="I335" s="62"/>
      <c r="J335" s="62"/>
      <c r="K335" s="62"/>
    </row>
    <row r="336" spans="1:11" x14ac:dyDescent="0.3">
      <c r="A336" s="62"/>
      <c r="B336" s="62"/>
      <c r="C336" s="62"/>
      <c r="D336" s="62"/>
      <c r="E336" s="62"/>
      <c r="F336" s="62"/>
      <c r="G336" s="62"/>
      <c r="H336" s="62"/>
      <c r="I336" s="62"/>
      <c r="J336" s="62"/>
      <c r="K336" s="62"/>
    </row>
    <row r="337" spans="1:11" x14ac:dyDescent="0.3">
      <c r="A337" s="62"/>
      <c r="B337" s="62"/>
      <c r="C337" s="62"/>
      <c r="D337" s="62"/>
      <c r="E337" s="62"/>
      <c r="F337" s="62"/>
      <c r="G337" s="62"/>
      <c r="H337" s="62"/>
      <c r="I337" s="62"/>
      <c r="J337" s="62"/>
      <c r="K337" s="62"/>
    </row>
    <row r="338" spans="1:11" x14ac:dyDescent="0.3">
      <c r="A338" s="62"/>
      <c r="B338" s="62"/>
      <c r="C338" s="62"/>
      <c r="D338" s="62"/>
      <c r="E338" s="62"/>
      <c r="F338" s="62"/>
      <c r="G338" s="62"/>
      <c r="H338" s="62"/>
      <c r="I338" s="62"/>
      <c r="J338" s="62"/>
      <c r="K338" s="62"/>
    </row>
    <row r="339" spans="1:11" x14ac:dyDescent="0.3">
      <c r="A339" s="62"/>
      <c r="B339" s="62"/>
      <c r="C339" s="62"/>
      <c r="D339" s="62"/>
      <c r="E339" s="62"/>
      <c r="F339" s="62"/>
      <c r="G339" s="62"/>
      <c r="H339" s="62"/>
      <c r="I339" s="62"/>
      <c r="J339" s="62"/>
      <c r="K339" s="62"/>
    </row>
    <row r="340" spans="1:11" x14ac:dyDescent="0.3">
      <c r="A340" s="62"/>
      <c r="B340" s="62"/>
      <c r="C340" s="62"/>
      <c r="D340" s="62"/>
      <c r="E340" s="62"/>
      <c r="F340" s="62"/>
      <c r="G340" s="62"/>
      <c r="H340" s="62"/>
      <c r="I340" s="62"/>
      <c r="J340" s="62"/>
      <c r="K340" s="62"/>
    </row>
    <row r="341" spans="1:11" x14ac:dyDescent="0.3">
      <c r="A341" s="62"/>
      <c r="B341" s="62"/>
      <c r="C341" s="62"/>
      <c r="D341" s="62"/>
      <c r="E341" s="62"/>
      <c r="F341" s="62"/>
      <c r="G341" s="62"/>
      <c r="H341" s="62"/>
      <c r="I341" s="62"/>
      <c r="J341" s="62"/>
      <c r="K341" s="62"/>
    </row>
    <row r="342" spans="1:11" x14ac:dyDescent="0.3">
      <c r="A342" s="62"/>
      <c r="B342" s="62"/>
      <c r="C342" s="62"/>
      <c r="D342" s="62"/>
      <c r="E342" s="62"/>
      <c r="F342" s="62"/>
      <c r="G342" s="62"/>
      <c r="H342" s="62"/>
      <c r="I342" s="62"/>
      <c r="J342" s="62"/>
      <c r="K342" s="62"/>
    </row>
    <row r="343" spans="1:11" x14ac:dyDescent="0.3">
      <c r="A343" s="62"/>
      <c r="B343" s="62"/>
      <c r="C343" s="62"/>
      <c r="D343" s="62"/>
      <c r="E343" s="62"/>
      <c r="F343" s="62"/>
      <c r="G343" s="62"/>
      <c r="H343" s="62"/>
      <c r="I343" s="62"/>
      <c r="J343" s="62"/>
      <c r="K343" s="62"/>
    </row>
    <row r="344" spans="1:11" x14ac:dyDescent="0.3">
      <c r="A344" s="62"/>
      <c r="B344" s="62"/>
      <c r="C344" s="62"/>
      <c r="D344" s="62"/>
      <c r="E344" s="62"/>
      <c r="F344" s="62"/>
      <c r="G344" s="62"/>
      <c r="H344" s="62"/>
      <c r="I344" s="62"/>
      <c r="J344" s="62"/>
      <c r="K344" s="62"/>
    </row>
    <row r="345" spans="1:11" x14ac:dyDescent="0.3">
      <c r="A345" s="62"/>
      <c r="B345" s="62"/>
      <c r="C345" s="62"/>
      <c r="D345" s="62"/>
      <c r="E345" s="62"/>
      <c r="F345" s="62"/>
      <c r="G345" s="62"/>
      <c r="H345" s="62"/>
      <c r="I345" s="62"/>
      <c r="J345" s="62"/>
      <c r="K345" s="62"/>
    </row>
    <row r="346" spans="1:11" x14ac:dyDescent="0.3">
      <c r="A346" s="62"/>
      <c r="B346" s="62"/>
      <c r="C346" s="62"/>
      <c r="D346" s="62"/>
      <c r="E346" s="62"/>
      <c r="F346" s="62"/>
      <c r="G346" s="62"/>
      <c r="H346" s="62"/>
      <c r="I346" s="62"/>
      <c r="J346" s="62"/>
      <c r="K346" s="62"/>
    </row>
    <row r="347" spans="1:11" x14ac:dyDescent="0.3">
      <c r="A347" s="62"/>
      <c r="B347" s="62"/>
      <c r="C347" s="62"/>
      <c r="D347" s="62"/>
      <c r="E347" s="62"/>
      <c r="F347" s="62"/>
      <c r="G347" s="62"/>
      <c r="H347" s="62"/>
      <c r="I347" s="62"/>
      <c r="J347" s="62"/>
      <c r="K347" s="62"/>
    </row>
    <row r="348" spans="1:11" x14ac:dyDescent="0.3">
      <c r="A348" s="62"/>
      <c r="B348" s="62"/>
      <c r="C348" s="62"/>
      <c r="D348" s="62"/>
      <c r="E348" s="62"/>
      <c r="F348" s="62"/>
      <c r="G348" s="62"/>
      <c r="H348" s="62"/>
      <c r="I348" s="62"/>
      <c r="J348" s="62"/>
      <c r="K348" s="62"/>
    </row>
    <row r="349" spans="1:11" x14ac:dyDescent="0.3">
      <c r="A349" s="62"/>
      <c r="B349" s="62"/>
      <c r="C349" s="62"/>
      <c r="D349" s="62"/>
      <c r="E349" s="62"/>
      <c r="F349" s="62"/>
      <c r="G349" s="62"/>
      <c r="H349" s="62"/>
      <c r="I349" s="62"/>
      <c r="J349" s="62"/>
      <c r="K349" s="62"/>
    </row>
    <row r="350" spans="1:11" x14ac:dyDescent="0.3">
      <c r="A350" s="62"/>
      <c r="B350" s="62"/>
      <c r="C350" s="62"/>
      <c r="D350" s="62"/>
      <c r="E350" s="62"/>
      <c r="F350" s="62"/>
      <c r="G350" s="62"/>
      <c r="H350" s="62"/>
      <c r="I350" s="62"/>
      <c r="J350" s="62"/>
      <c r="K350" s="62"/>
    </row>
    <row r="351" spans="1:11" x14ac:dyDescent="0.3">
      <c r="A351" s="62"/>
      <c r="B351" s="62"/>
      <c r="C351" s="62"/>
      <c r="D351" s="62"/>
      <c r="E351" s="62"/>
      <c r="F351" s="62"/>
      <c r="G351" s="62"/>
      <c r="H351" s="62"/>
      <c r="I351" s="62"/>
      <c r="J351" s="62"/>
      <c r="K351" s="62"/>
    </row>
    <row r="352" spans="1:11" x14ac:dyDescent="0.3">
      <c r="A352" s="62"/>
      <c r="B352" s="62"/>
      <c r="C352" s="62"/>
      <c r="D352" s="62"/>
      <c r="E352" s="62"/>
      <c r="F352" s="62"/>
      <c r="G352" s="62"/>
      <c r="H352" s="62"/>
      <c r="I352" s="62"/>
      <c r="J352" s="62"/>
      <c r="K352" s="62"/>
    </row>
    <row r="353" spans="1:11" x14ac:dyDescent="0.3">
      <c r="A353" s="62"/>
      <c r="B353" s="62"/>
      <c r="C353" s="62"/>
      <c r="D353" s="62"/>
      <c r="E353" s="62"/>
      <c r="F353" s="62"/>
      <c r="G353" s="62"/>
      <c r="H353" s="62"/>
      <c r="I353" s="62"/>
      <c r="J353" s="62"/>
      <c r="K353" s="62"/>
    </row>
    <row r="354" spans="1:11" x14ac:dyDescent="0.3">
      <c r="A354" s="62"/>
      <c r="B354" s="62"/>
      <c r="C354" s="62"/>
      <c r="D354" s="62"/>
      <c r="E354" s="62"/>
      <c r="F354" s="62"/>
      <c r="G354" s="62"/>
      <c r="H354" s="62"/>
      <c r="I354" s="62"/>
      <c r="J354" s="62"/>
      <c r="K354" s="62"/>
    </row>
    <row r="355" spans="1:11" x14ac:dyDescent="0.3">
      <c r="A355" s="62"/>
      <c r="B355" s="62"/>
      <c r="C355" s="62"/>
      <c r="D355" s="62"/>
      <c r="E355" s="62"/>
      <c r="F355" s="62"/>
      <c r="G355" s="62"/>
      <c r="H355" s="62"/>
      <c r="I355" s="62"/>
      <c r="J355" s="62"/>
      <c r="K355" s="62"/>
    </row>
    <row r="356" spans="1:11" x14ac:dyDescent="0.3">
      <c r="A356" s="62"/>
      <c r="B356" s="62"/>
      <c r="C356" s="62"/>
      <c r="D356" s="62"/>
      <c r="E356" s="62"/>
      <c r="F356" s="62"/>
      <c r="G356" s="62"/>
      <c r="H356" s="62"/>
      <c r="I356" s="62"/>
      <c r="J356" s="62"/>
      <c r="K356" s="62"/>
    </row>
    <row r="357" spans="1:11" x14ac:dyDescent="0.3">
      <c r="A357" s="62"/>
      <c r="B357" s="62"/>
      <c r="C357" s="62"/>
      <c r="D357" s="62"/>
      <c r="E357" s="62"/>
      <c r="F357" s="62"/>
      <c r="G357" s="62"/>
      <c r="H357" s="62"/>
      <c r="I357" s="62"/>
      <c r="J357" s="62"/>
      <c r="K357" s="62"/>
    </row>
    <row r="358" spans="1:11" x14ac:dyDescent="0.3">
      <c r="A358" s="62"/>
      <c r="B358" s="62"/>
      <c r="C358" s="62"/>
      <c r="D358" s="62"/>
      <c r="E358" s="62"/>
      <c r="F358" s="62"/>
      <c r="G358" s="62"/>
      <c r="H358" s="62"/>
      <c r="I358" s="62"/>
      <c r="J358" s="62"/>
      <c r="K358" s="62"/>
    </row>
    <row r="359" spans="1:11" x14ac:dyDescent="0.3">
      <c r="A359" s="62"/>
      <c r="B359" s="62"/>
      <c r="C359" s="62"/>
      <c r="D359" s="62"/>
      <c r="E359" s="62"/>
      <c r="F359" s="62"/>
      <c r="G359" s="62"/>
      <c r="H359" s="62"/>
      <c r="I359" s="62"/>
      <c r="J359" s="62"/>
      <c r="K359" s="62"/>
    </row>
    <row r="360" spans="1:11" x14ac:dyDescent="0.3">
      <c r="A360" s="62"/>
      <c r="B360" s="62"/>
      <c r="C360" s="62"/>
      <c r="D360" s="62"/>
      <c r="E360" s="62"/>
      <c r="F360" s="62"/>
      <c r="G360" s="62"/>
      <c r="H360" s="62"/>
      <c r="I360" s="62"/>
      <c r="J360" s="62"/>
      <c r="K360" s="62"/>
    </row>
    <row r="361" spans="1:11" x14ac:dyDescent="0.3">
      <c r="A361" s="62"/>
      <c r="B361" s="62"/>
      <c r="C361" s="62"/>
      <c r="D361" s="62"/>
      <c r="E361" s="62"/>
      <c r="F361" s="62"/>
      <c r="G361" s="62"/>
      <c r="H361" s="62"/>
      <c r="I361" s="62"/>
      <c r="J361" s="62"/>
      <c r="K361" s="62"/>
    </row>
    <row r="362" spans="1:11" x14ac:dyDescent="0.3">
      <c r="A362" s="62"/>
      <c r="B362" s="62"/>
      <c r="C362" s="62"/>
      <c r="D362" s="62"/>
      <c r="E362" s="62"/>
      <c r="F362" s="62"/>
      <c r="G362" s="62"/>
      <c r="H362" s="62"/>
      <c r="I362" s="62"/>
      <c r="J362" s="62"/>
      <c r="K362" s="62"/>
    </row>
    <row r="363" spans="1:11" x14ac:dyDescent="0.3">
      <c r="A363" s="62"/>
      <c r="B363" s="62"/>
      <c r="C363" s="62"/>
      <c r="D363" s="62"/>
      <c r="E363" s="62"/>
      <c r="F363" s="62"/>
      <c r="G363" s="62"/>
      <c r="H363" s="62"/>
      <c r="I363" s="62"/>
      <c r="J363" s="62"/>
      <c r="K363" s="62"/>
    </row>
    <row r="364" spans="1:11" x14ac:dyDescent="0.3">
      <c r="A364" s="62"/>
      <c r="B364" s="62"/>
      <c r="C364" s="62"/>
      <c r="D364" s="62"/>
      <c r="E364" s="62"/>
      <c r="F364" s="62"/>
      <c r="G364" s="62"/>
      <c r="H364" s="62"/>
      <c r="I364" s="62"/>
      <c r="J364" s="62"/>
      <c r="K364" s="62"/>
    </row>
    <row r="365" spans="1:11" x14ac:dyDescent="0.3">
      <c r="A365" s="62"/>
      <c r="B365" s="62"/>
      <c r="C365" s="62"/>
      <c r="D365" s="62"/>
      <c r="E365" s="62"/>
      <c r="F365" s="62"/>
      <c r="G365" s="62"/>
      <c r="H365" s="62"/>
      <c r="I365" s="62"/>
      <c r="J365" s="62"/>
      <c r="K365" s="62"/>
    </row>
    <row r="366" spans="1:11" x14ac:dyDescent="0.3">
      <c r="A366" s="62"/>
      <c r="B366" s="62"/>
      <c r="C366" s="62"/>
      <c r="D366" s="62"/>
      <c r="E366" s="62"/>
      <c r="F366" s="62"/>
      <c r="G366" s="62"/>
      <c r="H366" s="62"/>
      <c r="I366" s="62"/>
      <c r="J366" s="62"/>
      <c r="K366" s="62"/>
    </row>
    <row r="367" spans="1:11" x14ac:dyDescent="0.3">
      <c r="A367" s="62"/>
      <c r="B367" s="62"/>
      <c r="C367" s="62"/>
      <c r="D367" s="62"/>
      <c r="E367" s="62"/>
      <c r="F367" s="62"/>
      <c r="G367" s="62"/>
      <c r="H367" s="62"/>
      <c r="I367" s="62"/>
      <c r="J367" s="62"/>
      <c r="K367" s="62"/>
    </row>
    <row r="368" spans="1:11" x14ac:dyDescent="0.3">
      <c r="A368" s="62"/>
      <c r="B368" s="62"/>
      <c r="C368" s="62"/>
      <c r="D368" s="62"/>
      <c r="E368" s="62"/>
      <c r="F368" s="62"/>
      <c r="G368" s="62"/>
      <c r="H368" s="62"/>
      <c r="I368" s="62"/>
      <c r="J368" s="62"/>
      <c r="K368" s="62"/>
    </row>
    <row r="369" spans="1:11" x14ac:dyDescent="0.3">
      <c r="A369" s="62"/>
      <c r="B369" s="62"/>
      <c r="C369" s="62"/>
      <c r="D369" s="62"/>
      <c r="E369" s="62"/>
      <c r="F369" s="62"/>
      <c r="G369" s="62"/>
      <c r="H369" s="62"/>
      <c r="I369" s="62"/>
      <c r="J369" s="62"/>
      <c r="K369" s="62"/>
    </row>
    <row r="370" spans="1:11" x14ac:dyDescent="0.3">
      <c r="A370" s="62"/>
      <c r="B370" s="62"/>
      <c r="C370" s="62"/>
      <c r="D370" s="62"/>
      <c r="E370" s="62"/>
      <c r="F370" s="62"/>
      <c r="G370" s="62"/>
      <c r="H370" s="62"/>
      <c r="I370" s="62"/>
      <c r="J370" s="62"/>
      <c r="K370" s="62"/>
    </row>
    <row r="371" spans="1:11" x14ac:dyDescent="0.3">
      <c r="A371" s="62"/>
      <c r="B371" s="62"/>
      <c r="C371" s="62"/>
      <c r="D371" s="62"/>
      <c r="E371" s="62"/>
      <c r="F371" s="62"/>
      <c r="G371" s="62"/>
      <c r="H371" s="62"/>
      <c r="I371" s="62"/>
      <c r="J371" s="62"/>
      <c r="K371" s="62"/>
    </row>
    <row r="372" spans="1:11" x14ac:dyDescent="0.3">
      <c r="A372" s="62"/>
      <c r="B372" s="62"/>
      <c r="C372" s="62"/>
      <c r="D372" s="62"/>
      <c r="E372" s="62"/>
      <c r="F372" s="62"/>
      <c r="G372" s="62"/>
      <c r="H372" s="62"/>
      <c r="I372" s="62"/>
      <c r="J372" s="62"/>
      <c r="K372" s="62"/>
    </row>
    <row r="373" spans="1:11" x14ac:dyDescent="0.3">
      <c r="A373" s="62"/>
      <c r="B373" s="62"/>
      <c r="C373" s="62"/>
      <c r="D373" s="62"/>
      <c r="E373" s="62"/>
      <c r="F373" s="62"/>
      <c r="G373" s="62"/>
      <c r="H373" s="62"/>
      <c r="I373" s="62"/>
      <c r="J373" s="62"/>
      <c r="K373" s="62"/>
    </row>
    <row r="374" spans="1:11" x14ac:dyDescent="0.3">
      <c r="A374" s="62"/>
      <c r="B374" s="62"/>
      <c r="C374" s="62"/>
      <c r="D374" s="62"/>
      <c r="E374" s="62"/>
      <c r="F374" s="62"/>
      <c r="G374" s="62"/>
      <c r="H374" s="62"/>
      <c r="I374" s="62"/>
      <c r="J374" s="62"/>
      <c r="K374" s="62"/>
    </row>
    <row r="375" spans="1:11" x14ac:dyDescent="0.3">
      <c r="A375" s="62"/>
      <c r="B375" s="62"/>
      <c r="C375" s="62"/>
      <c r="D375" s="62"/>
      <c r="E375" s="62"/>
      <c r="F375" s="62"/>
      <c r="G375" s="62"/>
      <c r="H375" s="62"/>
      <c r="I375" s="62"/>
      <c r="J375" s="62"/>
      <c r="K375" s="62"/>
    </row>
    <row r="376" spans="1:11" x14ac:dyDescent="0.3">
      <c r="A376" s="62"/>
      <c r="B376" s="62"/>
      <c r="C376" s="62"/>
      <c r="D376" s="62"/>
      <c r="E376" s="62"/>
      <c r="F376" s="62"/>
      <c r="G376" s="62"/>
      <c r="H376" s="62"/>
      <c r="I376" s="62"/>
      <c r="J376" s="62"/>
      <c r="K376" s="62"/>
    </row>
    <row r="377" spans="1:11" x14ac:dyDescent="0.3">
      <c r="A377" s="62"/>
      <c r="B377" s="62"/>
      <c r="C377" s="62"/>
      <c r="D377" s="62"/>
      <c r="E377" s="62"/>
      <c r="F377" s="62"/>
      <c r="G377" s="62"/>
      <c r="H377" s="62"/>
      <c r="I377" s="62"/>
      <c r="J377" s="62"/>
      <c r="K377" s="62"/>
    </row>
    <row r="378" spans="1:11" x14ac:dyDescent="0.3">
      <c r="A378" s="62"/>
      <c r="B378" s="62"/>
      <c r="C378" s="62"/>
      <c r="D378" s="62"/>
      <c r="E378" s="62"/>
      <c r="F378" s="62"/>
      <c r="G378" s="62"/>
      <c r="H378" s="62"/>
      <c r="I378" s="62"/>
      <c r="J378" s="62"/>
      <c r="K378" s="62"/>
    </row>
    <row r="379" spans="1:11" x14ac:dyDescent="0.3">
      <c r="A379" s="62"/>
      <c r="B379" s="62"/>
      <c r="C379" s="62"/>
      <c r="D379" s="62"/>
      <c r="E379" s="62"/>
      <c r="F379" s="62"/>
      <c r="G379" s="62"/>
      <c r="H379" s="62"/>
      <c r="I379" s="62"/>
      <c r="J379" s="62"/>
      <c r="K379" s="62"/>
    </row>
    <row r="380" spans="1:11" x14ac:dyDescent="0.3">
      <c r="A380" s="62"/>
      <c r="B380" s="62"/>
      <c r="C380" s="62"/>
      <c r="D380" s="62"/>
      <c r="E380" s="62"/>
      <c r="F380" s="62"/>
      <c r="G380" s="62"/>
      <c r="H380" s="62"/>
      <c r="I380" s="62"/>
      <c r="J380" s="62"/>
      <c r="K380" s="62"/>
    </row>
    <row r="381" spans="1:11" x14ac:dyDescent="0.3">
      <c r="A381" s="62"/>
      <c r="B381" s="62"/>
      <c r="C381" s="62"/>
      <c r="D381" s="62"/>
      <c r="E381" s="62"/>
      <c r="F381" s="62"/>
      <c r="G381" s="62"/>
      <c r="H381" s="62"/>
      <c r="I381" s="62"/>
      <c r="J381" s="62"/>
      <c r="K381" s="62"/>
    </row>
    <row r="382" spans="1:11" x14ac:dyDescent="0.3">
      <c r="A382" s="62"/>
      <c r="B382" s="62"/>
      <c r="C382" s="62"/>
      <c r="D382" s="62"/>
      <c r="E382" s="62"/>
      <c r="F382" s="62"/>
      <c r="G382" s="62"/>
      <c r="H382" s="62"/>
      <c r="I382" s="62"/>
      <c r="J382" s="62"/>
      <c r="K382" s="62"/>
    </row>
    <row r="383" spans="1:11" x14ac:dyDescent="0.3">
      <c r="A383" s="62"/>
      <c r="B383" s="62"/>
      <c r="C383" s="62"/>
      <c r="D383" s="62"/>
      <c r="E383" s="62"/>
      <c r="F383" s="62"/>
      <c r="G383" s="62"/>
      <c r="H383" s="62"/>
      <c r="I383" s="62"/>
      <c r="J383" s="62"/>
      <c r="K383" s="62"/>
    </row>
    <row r="384" spans="1:11" x14ac:dyDescent="0.3">
      <c r="A384" s="62"/>
      <c r="B384" s="62"/>
      <c r="C384" s="62"/>
      <c r="D384" s="62"/>
      <c r="E384" s="62"/>
      <c r="F384" s="62"/>
      <c r="G384" s="62"/>
      <c r="H384" s="62"/>
      <c r="I384" s="62"/>
      <c r="J384" s="62"/>
      <c r="K384" s="62"/>
    </row>
    <row r="385" spans="1:11" x14ac:dyDescent="0.3">
      <c r="A385" s="62"/>
      <c r="B385" s="62"/>
      <c r="C385" s="62"/>
      <c r="D385" s="62"/>
      <c r="E385" s="62"/>
      <c r="F385" s="62"/>
      <c r="G385" s="62"/>
      <c r="H385" s="62"/>
      <c r="I385" s="62"/>
      <c r="J385" s="62"/>
      <c r="K385" s="62"/>
    </row>
    <row r="386" spans="1:11" x14ac:dyDescent="0.3">
      <c r="A386" s="62"/>
      <c r="B386" s="62"/>
      <c r="C386" s="62"/>
      <c r="D386" s="62"/>
      <c r="E386" s="62"/>
      <c r="F386" s="62"/>
      <c r="G386" s="62"/>
      <c r="H386" s="62"/>
      <c r="I386" s="62"/>
      <c r="J386" s="62"/>
      <c r="K386" s="62"/>
    </row>
    <row r="387" spans="1:11" x14ac:dyDescent="0.3">
      <c r="A387" s="62"/>
      <c r="B387" s="62"/>
      <c r="C387" s="62"/>
      <c r="D387" s="62"/>
      <c r="E387" s="62"/>
      <c r="F387" s="62"/>
      <c r="G387" s="62"/>
      <c r="H387" s="62"/>
      <c r="I387" s="62"/>
      <c r="J387" s="62"/>
      <c r="K387" s="62"/>
    </row>
    <row r="388" spans="1:11" x14ac:dyDescent="0.3">
      <c r="A388" s="62"/>
      <c r="B388" s="62"/>
      <c r="C388" s="62"/>
      <c r="D388" s="62"/>
      <c r="E388" s="62"/>
      <c r="F388" s="62"/>
      <c r="G388" s="62"/>
      <c r="H388" s="62"/>
      <c r="I388" s="62"/>
      <c r="J388" s="62"/>
      <c r="K388" s="62"/>
    </row>
    <row r="389" spans="1:11" x14ac:dyDescent="0.3">
      <c r="A389" s="62"/>
      <c r="B389" s="62"/>
      <c r="C389" s="62"/>
      <c r="D389" s="62"/>
      <c r="E389" s="62"/>
      <c r="F389" s="62"/>
      <c r="G389" s="62"/>
      <c r="H389" s="62"/>
      <c r="I389" s="62"/>
      <c r="J389" s="62"/>
      <c r="K389" s="62"/>
    </row>
    <row r="390" spans="1:11" x14ac:dyDescent="0.3">
      <c r="A390" s="62"/>
      <c r="B390" s="62"/>
      <c r="C390" s="62"/>
      <c r="D390" s="62"/>
      <c r="E390" s="62"/>
      <c r="F390" s="62"/>
      <c r="G390" s="62"/>
      <c r="H390" s="62"/>
      <c r="I390" s="62"/>
      <c r="J390" s="62"/>
      <c r="K390" s="62"/>
    </row>
    <row r="391" spans="1:11" x14ac:dyDescent="0.3">
      <c r="A391" s="62"/>
      <c r="B391" s="62"/>
      <c r="C391" s="62"/>
      <c r="D391" s="62"/>
      <c r="E391" s="62"/>
      <c r="F391" s="62"/>
      <c r="G391" s="62"/>
      <c r="H391" s="62"/>
      <c r="I391" s="62"/>
      <c r="J391" s="62"/>
      <c r="K391" s="62"/>
    </row>
    <row r="392" spans="1:11" x14ac:dyDescent="0.3">
      <c r="A392" s="62"/>
      <c r="B392" s="62"/>
      <c r="C392" s="62"/>
      <c r="D392" s="62"/>
      <c r="E392" s="62"/>
      <c r="F392" s="62"/>
      <c r="G392" s="62"/>
      <c r="H392" s="62"/>
      <c r="I392" s="62"/>
      <c r="J392" s="62"/>
      <c r="K392" s="62"/>
    </row>
    <row r="393" spans="1:11" x14ac:dyDescent="0.3">
      <c r="A393" s="62"/>
      <c r="B393" s="62"/>
      <c r="C393" s="62"/>
      <c r="D393" s="62"/>
      <c r="E393" s="62"/>
      <c r="F393" s="62"/>
      <c r="G393" s="62"/>
      <c r="H393" s="62"/>
      <c r="I393" s="62"/>
      <c r="J393" s="62"/>
      <c r="K393" s="62"/>
    </row>
    <row r="394" spans="1:11" x14ac:dyDescent="0.3">
      <c r="A394" s="62"/>
      <c r="B394" s="62"/>
      <c r="C394" s="62"/>
      <c r="D394" s="62"/>
      <c r="E394" s="62"/>
      <c r="F394" s="62"/>
      <c r="G394" s="62"/>
      <c r="H394" s="62"/>
      <c r="I394" s="62"/>
      <c r="J394" s="62"/>
      <c r="K394" s="62"/>
    </row>
    <row r="395" spans="1:11" x14ac:dyDescent="0.3">
      <c r="A395" s="62"/>
      <c r="B395" s="62"/>
      <c r="C395" s="62"/>
      <c r="D395" s="62"/>
      <c r="E395" s="62"/>
      <c r="F395" s="62"/>
      <c r="G395" s="62"/>
      <c r="H395" s="62"/>
      <c r="I395" s="62"/>
      <c r="J395" s="62"/>
      <c r="K395" s="62"/>
    </row>
    <row r="396" spans="1:11" x14ac:dyDescent="0.3">
      <c r="A396" s="62"/>
      <c r="B396" s="62"/>
      <c r="C396" s="62"/>
      <c r="D396" s="62"/>
      <c r="E396" s="62"/>
      <c r="F396" s="62"/>
      <c r="G396" s="62"/>
      <c r="H396" s="62"/>
      <c r="I396" s="62"/>
      <c r="J396" s="62"/>
      <c r="K396" s="62"/>
    </row>
    <row r="397" spans="1:11" x14ac:dyDescent="0.3">
      <c r="A397" s="62"/>
      <c r="B397" s="62"/>
      <c r="C397" s="62"/>
      <c r="D397" s="62"/>
      <c r="E397" s="62"/>
      <c r="F397" s="62"/>
      <c r="G397" s="62"/>
      <c r="H397" s="62"/>
      <c r="I397" s="62"/>
      <c r="J397" s="62"/>
      <c r="K397" s="62"/>
    </row>
    <row r="398" spans="1:11" x14ac:dyDescent="0.3">
      <c r="A398" s="62"/>
      <c r="B398" s="62"/>
      <c r="C398" s="62"/>
      <c r="D398" s="62"/>
      <c r="E398" s="62"/>
      <c r="F398" s="62"/>
      <c r="G398" s="62"/>
      <c r="H398" s="62"/>
      <c r="I398" s="62"/>
      <c r="J398" s="62"/>
      <c r="K398" s="62"/>
    </row>
    <row r="399" spans="1:11" x14ac:dyDescent="0.3">
      <c r="A399" s="62"/>
      <c r="B399" s="62"/>
      <c r="C399" s="62"/>
      <c r="D399" s="62"/>
      <c r="E399" s="62"/>
      <c r="F399" s="62"/>
      <c r="G399" s="62"/>
      <c r="H399" s="62"/>
      <c r="I399" s="62"/>
      <c r="J399" s="62"/>
      <c r="K399" s="62"/>
    </row>
    <row r="400" spans="1:11" x14ac:dyDescent="0.3">
      <c r="A400" s="62"/>
      <c r="B400" s="62"/>
      <c r="C400" s="62"/>
      <c r="D400" s="62"/>
      <c r="E400" s="62"/>
      <c r="F400" s="62"/>
      <c r="G400" s="62"/>
      <c r="H400" s="62"/>
      <c r="I400" s="62"/>
      <c r="J400" s="62"/>
      <c r="K400" s="62"/>
    </row>
    <row r="401" spans="1:11" x14ac:dyDescent="0.3">
      <c r="A401" s="62"/>
      <c r="B401" s="62"/>
      <c r="C401" s="62"/>
      <c r="D401" s="62"/>
      <c r="E401" s="62"/>
      <c r="F401" s="62"/>
      <c r="G401" s="62"/>
      <c r="H401" s="62"/>
      <c r="I401" s="62"/>
      <c r="J401" s="62"/>
      <c r="K401" s="62"/>
    </row>
    <row r="402" spans="1:11" x14ac:dyDescent="0.3">
      <c r="A402" s="62"/>
      <c r="B402" s="62"/>
      <c r="C402" s="62"/>
      <c r="D402" s="62"/>
      <c r="E402" s="62"/>
      <c r="F402" s="62"/>
      <c r="G402" s="62"/>
      <c r="H402" s="62"/>
      <c r="I402" s="62"/>
      <c r="J402" s="62"/>
      <c r="K402" s="62"/>
    </row>
    <row r="403" spans="1:11" x14ac:dyDescent="0.3">
      <c r="A403" s="62"/>
      <c r="B403" s="62"/>
      <c r="C403" s="62"/>
      <c r="D403" s="62"/>
      <c r="E403" s="62"/>
      <c r="F403" s="62"/>
      <c r="G403" s="62"/>
      <c r="H403" s="62"/>
      <c r="I403" s="62"/>
      <c r="J403" s="62"/>
      <c r="K403" s="62"/>
    </row>
    <row r="404" spans="1:11" x14ac:dyDescent="0.3">
      <c r="A404" s="62"/>
      <c r="B404" s="62"/>
      <c r="C404" s="62"/>
      <c r="D404" s="62"/>
      <c r="E404" s="62"/>
      <c r="F404" s="62"/>
      <c r="G404" s="62"/>
      <c r="H404" s="62"/>
      <c r="I404" s="62"/>
      <c r="J404" s="62"/>
      <c r="K404" s="62"/>
    </row>
    <row r="405" spans="1:11" x14ac:dyDescent="0.3">
      <c r="A405" s="62"/>
      <c r="B405" s="62"/>
      <c r="C405" s="62"/>
      <c r="D405" s="62"/>
      <c r="E405" s="62"/>
      <c r="F405" s="62"/>
      <c r="G405" s="62"/>
      <c r="H405" s="62"/>
      <c r="I405" s="62"/>
      <c r="J405" s="62"/>
      <c r="K405" s="62"/>
    </row>
    <row r="406" spans="1:11" x14ac:dyDescent="0.3">
      <c r="A406" s="62"/>
      <c r="B406" s="62"/>
      <c r="C406" s="62"/>
      <c r="D406" s="62"/>
      <c r="E406" s="62"/>
      <c r="F406" s="62"/>
      <c r="G406" s="62"/>
      <c r="H406" s="62"/>
      <c r="I406" s="62"/>
      <c r="J406" s="62"/>
      <c r="K406" s="62"/>
    </row>
    <row r="407" spans="1:11" x14ac:dyDescent="0.3">
      <c r="A407" s="62"/>
      <c r="B407" s="62"/>
      <c r="C407" s="62"/>
      <c r="D407" s="62"/>
      <c r="E407" s="62"/>
      <c r="F407" s="62"/>
      <c r="G407" s="62"/>
      <c r="H407" s="62"/>
      <c r="I407" s="62"/>
      <c r="J407" s="62"/>
      <c r="K407" s="62"/>
    </row>
    <row r="408" spans="1:11" x14ac:dyDescent="0.3">
      <c r="A408" s="62"/>
      <c r="B408" s="62"/>
      <c r="C408" s="62"/>
      <c r="D408" s="62"/>
      <c r="E408" s="62"/>
      <c r="F408" s="62"/>
      <c r="G408" s="62"/>
      <c r="H408" s="62"/>
      <c r="I408" s="62"/>
      <c r="J408" s="62"/>
      <c r="K408" s="62"/>
    </row>
    <row r="409" spans="1:11" x14ac:dyDescent="0.3">
      <c r="A409" s="62"/>
      <c r="B409" s="62"/>
      <c r="C409" s="62"/>
      <c r="D409" s="62"/>
      <c r="E409" s="62"/>
      <c r="F409" s="62"/>
      <c r="G409" s="62"/>
      <c r="H409" s="62"/>
      <c r="I409" s="62"/>
      <c r="J409" s="62"/>
      <c r="K409" s="62"/>
    </row>
    <row r="410" spans="1:11" x14ac:dyDescent="0.3">
      <c r="A410" s="62"/>
      <c r="B410" s="62"/>
      <c r="C410" s="62"/>
      <c r="D410" s="62"/>
      <c r="E410" s="62"/>
      <c r="F410" s="62"/>
      <c r="G410" s="62"/>
      <c r="H410" s="62"/>
      <c r="I410" s="62"/>
      <c r="J410" s="62"/>
      <c r="K410" s="62"/>
    </row>
    <row r="411" spans="1:11" x14ac:dyDescent="0.3">
      <c r="A411" s="62"/>
      <c r="B411" s="62"/>
      <c r="C411" s="62"/>
      <c r="D411" s="62"/>
      <c r="E411" s="62"/>
      <c r="F411" s="62"/>
      <c r="G411" s="62"/>
      <c r="H411" s="62"/>
      <c r="I411" s="62"/>
      <c r="J411" s="62"/>
      <c r="K411" s="62"/>
    </row>
    <row r="412" spans="1:11" x14ac:dyDescent="0.3">
      <c r="A412" s="62"/>
      <c r="B412" s="62"/>
      <c r="C412" s="62"/>
      <c r="D412" s="62"/>
      <c r="E412" s="62"/>
      <c r="F412" s="62"/>
      <c r="G412" s="62"/>
      <c r="H412" s="62"/>
      <c r="I412" s="62"/>
      <c r="J412" s="62"/>
      <c r="K412" s="62"/>
    </row>
    <row r="413" spans="1:11" x14ac:dyDescent="0.3">
      <c r="A413" s="62"/>
      <c r="B413" s="62"/>
      <c r="C413" s="62"/>
      <c r="D413" s="62"/>
      <c r="E413" s="62"/>
      <c r="F413" s="62"/>
      <c r="G413" s="62"/>
      <c r="H413" s="62"/>
      <c r="I413" s="62"/>
      <c r="J413" s="62"/>
      <c r="K413" s="62"/>
    </row>
    <row r="414" spans="1:11" x14ac:dyDescent="0.3">
      <c r="A414" s="62"/>
      <c r="B414" s="62"/>
      <c r="C414" s="62"/>
      <c r="D414" s="62"/>
      <c r="E414" s="62"/>
      <c r="F414" s="62"/>
      <c r="G414" s="62"/>
      <c r="H414" s="62"/>
      <c r="I414" s="62"/>
      <c r="J414" s="62"/>
      <c r="K414" s="62"/>
    </row>
    <row r="415" spans="1:11" x14ac:dyDescent="0.3">
      <c r="A415" s="62"/>
      <c r="B415" s="62"/>
      <c r="C415" s="62"/>
      <c r="D415" s="62"/>
      <c r="E415" s="62"/>
      <c r="F415" s="62"/>
      <c r="G415" s="62"/>
      <c r="H415" s="62"/>
      <c r="I415" s="62"/>
      <c r="J415" s="62"/>
      <c r="K415" s="62"/>
    </row>
    <row r="416" spans="1:11" x14ac:dyDescent="0.3">
      <c r="A416" s="62"/>
      <c r="B416" s="62"/>
      <c r="C416" s="62"/>
      <c r="D416" s="62"/>
      <c r="E416" s="62"/>
      <c r="F416" s="62"/>
      <c r="G416" s="62"/>
      <c r="H416" s="62"/>
      <c r="I416" s="62"/>
      <c r="J416" s="62"/>
      <c r="K416" s="62"/>
    </row>
    <row r="417" spans="1:11" x14ac:dyDescent="0.3">
      <c r="A417" s="62"/>
      <c r="B417" s="62"/>
      <c r="C417" s="62"/>
      <c r="D417" s="62"/>
      <c r="E417" s="62"/>
      <c r="F417" s="62"/>
      <c r="G417" s="62"/>
      <c r="H417" s="62"/>
      <c r="I417" s="62"/>
      <c r="J417" s="62"/>
      <c r="K417" s="62"/>
    </row>
    <row r="418" spans="1:11" x14ac:dyDescent="0.3">
      <c r="A418" s="62"/>
      <c r="B418" s="62"/>
      <c r="C418" s="62"/>
      <c r="D418" s="62"/>
      <c r="E418" s="62"/>
      <c r="F418" s="62"/>
      <c r="G418" s="62"/>
      <c r="H418" s="62"/>
      <c r="I418" s="62"/>
      <c r="J418" s="62"/>
      <c r="K418" s="62"/>
    </row>
    <row r="419" spans="1:11" x14ac:dyDescent="0.3">
      <c r="A419" s="62"/>
      <c r="B419" s="62"/>
      <c r="C419" s="62"/>
      <c r="D419" s="62"/>
      <c r="E419" s="62"/>
      <c r="F419" s="62"/>
      <c r="G419" s="62"/>
      <c r="H419" s="62"/>
      <c r="I419" s="62"/>
      <c r="J419" s="62"/>
      <c r="K419" s="62"/>
    </row>
    <row r="420" spans="1:11" x14ac:dyDescent="0.3">
      <c r="A420" s="62"/>
      <c r="B420" s="62"/>
      <c r="C420" s="62"/>
      <c r="D420" s="62"/>
      <c r="E420" s="62"/>
      <c r="F420" s="62"/>
      <c r="G420" s="62"/>
      <c r="H420" s="62"/>
      <c r="I420" s="62"/>
      <c r="J420" s="62"/>
      <c r="K420" s="62"/>
    </row>
    <row r="421" spans="1:11" x14ac:dyDescent="0.3">
      <c r="A421" s="62"/>
      <c r="B421" s="62"/>
      <c r="C421" s="62"/>
      <c r="D421" s="62"/>
      <c r="E421" s="62"/>
      <c r="F421" s="62"/>
      <c r="G421" s="62"/>
      <c r="H421" s="62"/>
      <c r="I421" s="62"/>
      <c r="J421" s="62"/>
      <c r="K421" s="62"/>
    </row>
    <row r="422" spans="1:11" x14ac:dyDescent="0.3">
      <c r="A422" s="62"/>
      <c r="B422" s="62"/>
      <c r="C422" s="62"/>
      <c r="D422" s="62"/>
      <c r="E422" s="62"/>
      <c r="F422" s="62"/>
      <c r="G422" s="62"/>
      <c r="H422" s="62"/>
      <c r="I422" s="62"/>
      <c r="J422" s="62"/>
      <c r="K422" s="62"/>
    </row>
    <row r="423" spans="1:11" x14ac:dyDescent="0.3">
      <c r="A423" s="62"/>
      <c r="B423" s="62"/>
      <c r="C423" s="62"/>
      <c r="D423" s="62"/>
      <c r="E423" s="62"/>
      <c r="F423" s="62"/>
      <c r="G423" s="62"/>
      <c r="H423" s="62"/>
      <c r="I423" s="62"/>
      <c r="J423" s="62"/>
      <c r="K423" s="62"/>
    </row>
    <row r="424" spans="1:11" x14ac:dyDescent="0.3">
      <c r="A424" s="62"/>
      <c r="B424" s="62"/>
      <c r="C424" s="62"/>
      <c r="D424" s="62"/>
      <c r="E424" s="62"/>
      <c r="F424" s="62"/>
      <c r="G424" s="62"/>
      <c r="H424" s="62"/>
      <c r="I424" s="62"/>
      <c r="J424" s="62"/>
      <c r="K424" s="62"/>
    </row>
    <row r="425" spans="1:11" x14ac:dyDescent="0.3">
      <c r="A425" s="62"/>
      <c r="B425" s="62"/>
      <c r="C425" s="62"/>
      <c r="D425" s="62"/>
      <c r="E425" s="62"/>
      <c r="F425" s="62"/>
      <c r="G425" s="62"/>
      <c r="H425" s="62"/>
      <c r="I425" s="62"/>
      <c r="J425" s="62"/>
      <c r="K425" s="62"/>
    </row>
    <row r="426" spans="1:11" x14ac:dyDescent="0.3">
      <c r="A426" s="62"/>
      <c r="B426" s="62"/>
      <c r="C426" s="62"/>
      <c r="D426" s="62"/>
      <c r="E426" s="62"/>
      <c r="F426" s="62"/>
      <c r="G426" s="62"/>
      <c r="H426" s="62"/>
      <c r="I426" s="62"/>
      <c r="J426" s="62"/>
      <c r="K426" s="62"/>
    </row>
    <row r="427" spans="1:11" x14ac:dyDescent="0.3">
      <c r="A427" s="62"/>
      <c r="B427" s="62"/>
      <c r="C427" s="62"/>
      <c r="D427" s="62"/>
      <c r="E427" s="62"/>
      <c r="F427" s="62"/>
      <c r="G427" s="62"/>
      <c r="H427" s="62"/>
      <c r="I427" s="62"/>
      <c r="J427" s="62"/>
      <c r="K427" s="62"/>
    </row>
    <row r="428" spans="1:11" x14ac:dyDescent="0.3">
      <c r="A428" s="62"/>
      <c r="B428" s="62"/>
      <c r="C428" s="62"/>
      <c r="D428" s="62"/>
      <c r="E428" s="62"/>
      <c r="F428" s="62"/>
      <c r="G428" s="62"/>
      <c r="H428" s="62"/>
      <c r="I428" s="62"/>
      <c r="J428" s="62"/>
      <c r="K428" s="62"/>
    </row>
    <row r="429" spans="1:11" x14ac:dyDescent="0.3">
      <c r="A429" s="62"/>
      <c r="B429" s="62"/>
      <c r="C429" s="62"/>
      <c r="D429" s="62"/>
      <c r="E429" s="62"/>
      <c r="F429" s="62"/>
      <c r="G429" s="62"/>
      <c r="H429" s="62"/>
      <c r="I429" s="62"/>
      <c r="J429" s="62"/>
      <c r="K429" s="62"/>
    </row>
    <row r="430" spans="1:11" x14ac:dyDescent="0.3">
      <c r="A430" s="62"/>
      <c r="B430" s="62"/>
      <c r="C430" s="62"/>
      <c r="D430" s="62"/>
      <c r="E430" s="62"/>
      <c r="F430" s="62"/>
      <c r="G430" s="62"/>
      <c r="H430" s="62"/>
      <c r="I430" s="62"/>
      <c r="J430" s="62"/>
      <c r="K430" s="62"/>
    </row>
    <row r="431" spans="1:11" x14ac:dyDescent="0.3">
      <c r="A431" s="62"/>
      <c r="B431" s="62"/>
      <c r="C431" s="62"/>
      <c r="D431" s="62"/>
      <c r="E431" s="62"/>
      <c r="F431" s="62"/>
      <c r="G431" s="62"/>
      <c r="H431" s="62"/>
      <c r="I431" s="62"/>
      <c r="J431" s="62"/>
      <c r="K431" s="62"/>
    </row>
    <row r="432" spans="1:11" x14ac:dyDescent="0.3">
      <c r="A432" s="62"/>
      <c r="B432" s="62"/>
      <c r="C432" s="62"/>
      <c r="D432" s="62"/>
      <c r="E432" s="62"/>
      <c r="F432" s="62"/>
      <c r="G432" s="62"/>
      <c r="H432" s="62"/>
      <c r="I432" s="62"/>
      <c r="J432" s="62"/>
      <c r="K432" s="62"/>
    </row>
    <row r="433" spans="1:11" x14ac:dyDescent="0.3">
      <c r="A433" s="62"/>
      <c r="B433" s="62"/>
      <c r="C433" s="62"/>
      <c r="D433" s="62"/>
      <c r="E433" s="62"/>
      <c r="F433" s="62"/>
      <c r="G433" s="62"/>
      <c r="H433" s="62"/>
      <c r="I433" s="62"/>
      <c r="J433" s="62"/>
      <c r="K433" s="62"/>
    </row>
    <row r="434" spans="1:11" x14ac:dyDescent="0.3">
      <c r="A434" s="62"/>
      <c r="B434" s="62"/>
      <c r="C434" s="62"/>
      <c r="D434" s="62"/>
      <c r="E434" s="62"/>
      <c r="F434" s="62"/>
      <c r="G434" s="62"/>
      <c r="H434" s="62"/>
      <c r="I434" s="62"/>
      <c r="J434" s="62"/>
      <c r="K434" s="62"/>
    </row>
    <row r="435" spans="1:11" x14ac:dyDescent="0.3">
      <c r="A435" s="62"/>
      <c r="B435" s="62"/>
      <c r="C435" s="62"/>
      <c r="D435" s="62"/>
      <c r="E435" s="62"/>
      <c r="F435" s="62"/>
      <c r="G435" s="62"/>
      <c r="H435" s="62"/>
      <c r="I435" s="62"/>
      <c r="J435" s="62"/>
      <c r="K435" s="62"/>
    </row>
    <row r="436" spans="1:11" x14ac:dyDescent="0.3">
      <c r="A436" s="62"/>
      <c r="B436" s="62"/>
      <c r="C436" s="62"/>
      <c r="D436" s="62"/>
      <c r="E436" s="62"/>
      <c r="F436" s="62"/>
      <c r="G436" s="62"/>
      <c r="H436" s="62"/>
      <c r="I436" s="62"/>
      <c r="J436" s="62"/>
      <c r="K436" s="62"/>
    </row>
    <row r="437" spans="1:11" x14ac:dyDescent="0.3">
      <c r="A437" s="62"/>
      <c r="B437" s="62"/>
      <c r="C437" s="62"/>
      <c r="D437" s="62"/>
      <c r="E437" s="62"/>
      <c r="F437" s="62"/>
      <c r="G437" s="62"/>
      <c r="H437" s="62"/>
      <c r="I437" s="62"/>
      <c r="J437" s="62"/>
      <c r="K437" s="62"/>
    </row>
    <row r="438" spans="1:11" x14ac:dyDescent="0.3">
      <c r="A438" s="62"/>
      <c r="B438" s="62"/>
      <c r="C438" s="62"/>
      <c r="D438" s="62"/>
      <c r="E438" s="62"/>
      <c r="F438" s="62"/>
      <c r="G438" s="62"/>
      <c r="H438" s="62"/>
      <c r="I438" s="62"/>
      <c r="J438" s="62"/>
      <c r="K438" s="62"/>
    </row>
    <row r="439" spans="1:11" x14ac:dyDescent="0.3">
      <c r="A439" s="62"/>
      <c r="B439" s="62"/>
      <c r="C439" s="62"/>
      <c r="D439" s="62"/>
      <c r="E439" s="62"/>
      <c r="F439" s="62"/>
      <c r="G439" s="62"/>
      <c r="H439" s="62"/>
      <c r="I439" s="62"/>
      <c r="J439" s="62"/>
      <c r="K439" s="62"/>
    </row>
    <row r="440" spans="1:11" x14ac:dyDescent="0.3">
      <c r="A440" s="62"/>
      <c r="B440" s="62"/>
      <c r="C440" s="62"/>
      <c r="D440" s="62"/>
      <c r="E440" s="62"/>
      <c r="F440" s="62"/>
      <c r="G440" s="62"/>
      <c r="H440" s="62"/>
      <c r="I440" s="62"/>
      <c r="J440" s="62"/>
      <c r="K440" s="62"/>
    </row>
    <row r="441" spans="1:11" x14ac:dyDescent="0.3">
      <c r="A441" s="62"/>
      <c r="B441" s="62"/>
      <c r="C441" s="62"/>
      <c r="D441" s="62"/>
      <c r="E441" s="62"/>
      <c r="F441" s="62"/>
      <c r="G441" s="62"/>
      <c r="H441" s="62"/>
      <c r="I441" s="62"/>
      <c r="J441" s="62"/>
      <c r="K441" s="62"/>
    </row>
    <row r="442" spans="1:11" x14ac:dyDescent="0.3">
      <c r="A442" s="62"/>
      <c r="B442" s="62"/>
      <c r="C442" s="62"/>
      <c r="D442" s="62"/>
      <c r="E442" s="62"/>
      <c r="F442" s="62"/>
      <c r="G442" s="62"/>
      <c r="H442" s="62"/>
      <c r="I442" s="62"/>
      <c r="J442" s="62"/>
      <c r="K442" s="62"/>
    </row>
    <row r="443" spans="1:11" x14ac:dyDescent="0.3">
      <c r="A443" s="62"/>
      <c r="B443" s="62"/>
      <c r="C443" s="62"/>
      <c r="D443" s="62"/>
      <c r="E443" s="62"/>
      <c r="F443" s="62"/>
      <c r="G443" s="62"/>
      <c r="H443" s="62"/>
      <c r="I443" s="62"/>
      <c r="J443" s="62"/>
      <c r="K443" s="62"/>
    </row>
    <row r="444" spans="1:11" x14ac:dyDescent="0.3">
      <c r="A444" s="62"/>
      <c r="B444" s="62"/>
      <c r="C444" s="62"/>
      <c r="D444" s="62"/>
      <c r="E444" s="62"/>
      <c r="F444" s="62"/>
      <c r="G444" s="62"/>
      <c r="H444" s="62"/>
      <c r="I444" s="62"/>
      <c r="J444" s="62"/>
      <c r="K444" s="62"/>
    </row>
    <row r="445" spans="1:11" x14ac:dyDescent="0.3">
      <c r="A445" s="62"/>
      <c r="B445" s="62"/>
      <c r="C445" s="62"/>
      <c r="D445" s="62"/>
      <c r="E445" s="62"/>
      <c r="F445" s="62"/>
      <c r="G445" s="62"/>
      <c r="H445" s="62"/>
      <c r="I445" s="62"/>
      <c r="J445" s="62"/>
      <c r="K445" s="62"/>
    </row>
    <row r="446" spans="1:11" x14ac:dyDescent="0.3">
      <c r="A446" s="62"/>
      <c r="B446" s="62"/>
      <c r="C446" s="62"/>
      <c r="D446" s="62"/>
      <c r="E446" s="62"/>
      <c r="F446" s="62"/>
      <c r="G446" s="62"/>
      <c r="H446" s="62"/>
      <c r="I446" s="62"/>
      <c r="J446" s="62"/>
      <c r="K446" s="62"/>
    </row>
    <row r="447" spans="1:11" x14ac:dyDescent="0.3">
      <c r="A447" s="62"/>
      <c r="B447" s="62"/>
      <c r="C447" s="62"/>
      <c r="D447" s="62"/>
      <c r="E447" s="62"/>
      <c r="F447" s="62"/>
      <c r="G447" s="62"/>
      <c r="H447" s="62"/>
      <c r="I447" s="62"/>
      <c r="J447" s="62"/>
      <c r="K447" s="62"/>
    </row>
    <row r="448" spans="1:11" x14ac:dyDescent="0.3">
      <c r="A448" s="62"/>
      <c r="B448" s="62"/>
      <c r="C448" s="62"/>
      <c r="D448" s="62"/>
      <c r="E448" s="62"/>
      <c r="F448" s="62"/>
      <c r="G448" s="62"/>
      <c r="H448" s="62"/>
      <c r="I448" s="62"/>
      <c r="J448" s="62"/>
      <c r="K448" s="62"/>
    </row>
    <row r="449" spans="1:11" x14ac:dyDescent="0.3">
      <c r="A449" s="62"/>
      <c r="B449" s="62"/>
      <c r="C449" s="62"/>
      <c r="D449" s="62"/>
      <c r="E449" s="62"/>
      <c r="F449" s="62"/>
      <c r="G449" s="62"/>
      <c r="H449" s="62"/>
      <c r="I449" s="62"/>
      <c r="J449" s="62"/>
      <c r="K449" s="62"/>
    </row>
    <row r="450" spans="1:11" x14ac:dyDescent="0.3">
      <c r="A450" s="62"/>
      <c r="B450" s="62"/>
      <c r="C450" s="62"/>
      <c r="D450" s="62"/>
      <c r="E450" s="62"/>
      <c r="F450" s="62"/>
      <c r="G450" s="62"/>
      <c r="H450" s="62"/>
      <c r="I450" s="62"/>
      <c r="J450" s="62"/>
      <c r="K450" s="62"/>
    </row>
    <row r="451" spans="1:11" x14ac:dyDescent="0.3">
      <c r="A451" s="62"/>
      <c r="B451" s="62"/>
      <c r="C451" s="62"/>
      <c r="D451" s="62"/>
      <c r="E451" s="62"/>
      <c r="F451" s="62"/>
      <c r="G451" s="62"/>
      <c r="H451" s="62"/>
      <c r="I451" s="62"/>
      <c r="J451" s="62"/>
      <c r="K451" s="62"/>
    </row>
    <row r="452" spans="1:11" x14ac:dyDescent="0.3">
      <c r="A452" s="62"/>
      <c r="B452" s="62"/>
      <c r="C452" s="62"/>
      <c r="D452" s="62"/>
      <c r="E452" s="62"/>
      <c r="F452" s="62"/>
      <c r="G452" s="62"/>
      <c r="H452" s="62"/>
      <c r="I452" s="62"/>
      <c r="J452" s="62"/>
      <c r="K452" s="62"/>
    </row>
    <row r="453" spans="1:11" x14ac:dyDescent="0.3">
      <c r="A453" s="62"/>
      <c r="B453" s="62"/>
      <c r="C453" s="62"/>
      <c r="D453" s="62"/>
      <c r="E453" s="62"/>
      <c r="F453" s="62"/>
      <c r="G453" s="62"/>
      <c r="H453" s="62"/>
      <c r="I453" s="62"/>
      <c r="J453" s="62"/>
      <c r="K453" s="62"/>
    </row>
    <row r="454" spans="1:11" x14ac:dyDescent="0.3">
      <c r="A454" s="62"/>
      <c r="B454" s="62"/>
      <c r="C454" s="62"/>
      <c r="D454" s="62"/>
      <c r="E454" s="62"/>
      <c r="F454" s="62"/>
      <c r="G454" s="62"/>
      <c r="H454" s="62"/>
      <c r="I454" s="62"/>
      <c r="J454" s="62"/>
      <c r="K454" s="62"/>
    </row>
    <row r="455" spans="1:11" x14ac:dyDescent="0.3">
      <c r="A455" s="62"/>
      <c r="B455" s="62"/>
      <c r="C455" s="62"/>
      <c r="D455" s="62"/>
      <c r="E455" s="62"/>
      <c r="F455" s="62"/>
      <c r="G455" s="62"/>
      <c r="H455" s="62"/>
      <c r="I455" s="62"/>
      <c r="J455" s="62"/>
      <c r="K455" s="62"/>
    </row>
    <row r="456" spans="1:11" x14ac:dyDescent="0.3">
      <c r="A456" s="62"/>
      <c r="B456" s="62"/>
      <c r="C456" s="62"/>
      <c r="D456" s="62"/>
      <c r="E456" s="62"/>
      <c r="F456" s="62"/>
      <c r="G456" s="62"/>
      <c r="H456" s="62"/>
      <c r="I456" s="62"/>
      <c r="J456" s="62"/>
      <c r="K456" s="62"/>
    </row>
    <row r="457" spans="1:11" x14ac:dyDescent="0.3">
      <c r="A457" s="62"/>
      <c r="B457" s="62"/>
      <c r="C457" s="62"/>
      <c r="D457" s="62"/>
      <c r="E457" s="62"/>
      <c r="F457" s="62"/>
      <c r="G457" s="62"/>
      <c r="H457" s="62"/>
      <c r="I457" s="62"/>
      <c r="J457" s="62"/>
      <c r="K457" s="62"/>
    </row>
    <row r="458" spans="1:11" x14ac:dyDescent="0.3">
      <c r="A458" s="62"/>
      <c r="B458" s="62"/>
      <c r="C458" s="62"/>
      <c r="D458" s="62"/>
      <c r="E458" s="62"/>
      <c r="F458" s="62"/>
      <c r="G458" s="62"/>
      <c r="H458" s="62"/>
      <c r="I458" s="62"/>
      <c r="J458" s="62"/>
      <c r="K458" s="62"/>
    </row>
    <row r="459" spans="1:11" x14ac:dyDescent="0.3">
      <c r="A459" s="62"/>
      <c r="B459" s="62"/>
      <c r="C459" s="62"/>
      <c r="D459" s="62"/>
      <c r="E459" s="62"/>
      <c r="F459" s="62"/>
      <c r="G459" s="62"/>
      <c r="H459" s="62"/>
      <c r="I459" s="62"/>
      <c r="J459" s="62"/>
      <c r="K459" s="62"/>
    </row>
    <row r="460" spans="1:11" x14ac:dyDescent="0.3">
      <c r="A460" s="62"/>
      <c r="B460" s="62"/>
      <c r="C460" s="62"/>
      <c r="D460" s="62"/>
      <c r="E460" s="62"/>
      <c r="F460" s="62"/>
      <c r="G460" s="62"/>
      <c r="H460" s="62"/>
      <c r="I460" s="62"/>
      <c r="J460" s="62"/>
      <c r="K460" s="62"/>
    </row>
    <row r="461" spans="1:11" x14ac:dyDescent="0.3">
      <c r="A461" s="62"/>
      <c r="B461" s="62"/>
      <c r="C461" s="62"/>
      <c r="D461" s="62"/>
      <c r="E461" s="62"/>
      <c r="F461" s="62"/>
      <c r="G461" s="62"/>
      <c r="H461" s="62"/>
      <c r="I461" s="62"/>
      <c r="J461" s="62"/>
      <c r="K461" s="62"/>
    </row>
    <row r="462" spans="1:11" x14ac:dyDescent="0.3">
      <c r="A462" s="62"/>
      <c r="B462" s="62"/>
      <c r="C462" s="62"/>
      <c r="D462" s="62"/>
      <c r="E462" s="62"/>
      <c r="F462" s="62"/>
      <c r="G462" s="62"/>
      <c r="H462" s="62"/>
      <c r="I462" s="62"/>
      <c r="J462" s="62"/>
      <c r="K462" s="62"/>
    </row>
    <row r="463" spans="1:11" x14ac:dyDescent="0.3">
      <c r="A463" s="62"/>
      <c r="B463" s="62"/>
      <c r="C463" s="62"/>
      <c r="D463" s="62"/>
      <c r="E463" s="62"/>
      <c r="F463" s="62"/>
      <c r="G463" s="62"/>
      <c r="H463" s="62"/>
      <c r="I463" s="62"/>
      <c r="J463" s="62"/>
      <c r="K463" s="62"/>
    </row>
    <row r="464" spans="1:11" x14ac:dyDescent="0.3">
      <c r="A464" s="62"/>
      <c r="B464" s="62"/>
      <c r="C464" s="62"/>
      <c r="D464" s="62"/>
      <c r="E464" s="62"/>
      <c r="F464" s="62"/>
      <c r="G464" s="62"/>
      <c r="H464" s="62"/>
      <c r="I464" s="62"/>
      <c r="J464" s="62"/>
      <c r="K464" s="62"/>
    </row>
    <row r="465" spans="1:11" x14ac:dyDescent="0.3">
      <c r="A465" s="62"/>
      <c r="B465" s="62"/>
      <c r="C465" s="62"/>
      <c r="D465" s="62"/>
      <c r="E465" s="62"/>
      <c r="F465" s="62"/>
      <c r="G465" s="62"/>
      <c r="H465" s="62"/>
      <c r="I465" s="62"/>
      <c r="J465" s="62"/>
      <c r="K465" s="62"/>
    </row>
    <row r="466" spans="1:11" x14ac:dyDescent="0.3">
      <c r="A466" s="62"/>
      <c r="B466" s="62"/>
      <c r="C466" s="62"/>
      <c r="D466" s="62"/>
      <c r="E466" s="62"/>
      <c r="F466" s="62"/>
      <c r="G466" s="62"/>
      <c r="H466" s="62"/>
      <c r="I466" s="62"/>
      <c r="J466" s="62"/>
      <c r="K466" s="62"/>
    </row>
    <row r="467" spans="1:11" x14ac:dyDescent="0.3">
      <c r="A467" s="62"/>
      <c r="B467" s="62"/>
      <c r="C467" s="62"/>
      <c r="D467" s="62"/>
      <c r="E467" s="62"/>
      <c r="F467" s="62"/>
      <c r="G467" s="62"/>
      <c r="H467" s="62"/>
      <c r="I467" s="62"/>
      <c r="J467" s="62"/>
      <c r="K467" s="62"/>
    </row>
    <row r="468" spans="1:11" x14ac:dyDescent="0.3">
      <c r="A468" s="62"/>
      <c r="B468" s="62"/>
      <c r="C468" s="62"/>
      <c r="D468" s="62"/>
      <c r="E468" s="62"/>
      <c r="F468" s="62"/>
      <c r="G468" s="62"/>
      <c r="H468" s="62"/>
      <c r="I468" s="62"/>
      <c r="J468" s="62"/>
      <c r="K468" s="62"/>
    </row>
    <row r="469" spans="1:11" x14ac:dyDescent="0.3">
      <c r="A469" s="62"/>
      <c r="B469" s="62"/>
      <c r="C469" s="62"/>
      <c r="D469" s="62"/>
      <c r="E469" s="62"/>
      <c r="F469" s="62"/>
      <c r="G469" s="62"/>
      <c r="H469" s="62"/>
      <c r="I469" s="62"/>
      <c r="J469" s="62"/>
      <c r="K469" s="62"/>
    </row>
    <row r="470" spans="1:11" x14ac:dyDescent="0.3">
      <c r="A470" s="62"/>
      <c r="B470" s="62"/>
      <c r="C470" s="62"/>
      <c r="D470" s="62"/>
      <c r="E470" s="62"/>
      <c r="F470" s="62"/>
      <c r="G470" s="62"/>
      <c r="H470" s="62"/>
      <c r="I470" s="62"/>
      <c r="J470" s="62"/>
      <c r="K470" s="62"/>
    </row>
    <row r="471" spans="1:11" x14ac:dyDescent="0.3">
      <c r="A471" s="62"/>
      <c r="B471" s="62"/>
      <c r="C471" s="62"/>
      <c r="D471" s="62"/>
      <c r="E471" s="62"/>
      <c r="F471" s="62"/>
      <c r="G471" s="62"/>
      <c r="H471" s="62"/>
      <c r="I471" s="62"/>
      <c r="J471" s="62"/>
      <c r="K471" s="62"/>
    </row>
    <row r="472" spans="1:11" x14ac:dyDescent="0.3">
      <c r="A472" s="62"/>
      <c r="B472" s="62"/>
      <c r="C472" s="62"/>
      <c r="D472" s="62"/>
      <c r="E472" s="62"/>
      <c r="F472" s="62"/>
      <c r="G472" s="62"/>
      <c r="H472" s="62"/>
      <c r="I472" s="62"/>
      <c r="J472" s="62"/>
      <c r="K472" s="62"/>
    </row>
    <row r="473" spans="1:11" x14ac:dyDescent="0.3">
      <c r="A473" s="62"/>
      <c r="B473" s="62"/>
      <c r="C473" s="62"/>
      <c r="D473" s="62"/>
      <c r="E473" s="62"/>
      <c r="F473" s="62"/>
      <c r="G473" s="62"/>
      <c r="H473" s="62"/>
      <c r="I473" s="62"/>
      <c r="J473" s="62"/>
      <c r="K473" s="62"/>
    </row>
    <row r="474" spans="1:11" x14ac:dyDescent="0.3">
      <c r="A474" s="62"/>
      <c r="B474" s="62"/>
      <c r="C474" s="62"/>
      <c r="D474" s="62"/>
      <c r="E474" s="62"/>
      <c r="F474" s="62"/>
      <c r="G474" s="62"/>
      <c r="H474" s="62"/>
      <c r="I474" s="62"/>
      <c r="J474" s="62"/>
      <c r="K474" s="62"/>
    </row>
    <row r="475" spans="1:11" x14ac:dyDescent="0.3">
      <c r="A475" s="62"/>
      <c r="B475" s="62"/>
      <c r="C475" s="62"/>
      <c r="D475" s="62"/>
      <c r="E475" s="62"/>
      <c r="F475" s="62"/>
      <c r="G475" s="62"/>
      <c r="H475" s="62"/>
      <c r="I475" s="62"/>
      <c r="J475" s="62"/>
      <c r="K475" s="62"/>
    </row>
    <row r="476" spans="1:11" x14ac:dyDescent="0.3">
      <c r="A476" s="62"/>
      <c r="B476" s="62"/>
      <c r="C476" s="62"/>
      <c r="D476" s="62"/>
      <c r="E476" s="62"/>
      <c r="F476" s="62"/>
      <c r="G476" s="62"/>
      <c r="H476" s="62"/>
      <c r="I476" s="62"/>
      <c r="J476" s="62"/>
      <c r="K476" s="62"/>
    </row>
    <row r="477" spans="1:11" x14ac:dyDescent="0.3">
      <c r="A477" s="62"/>
      <c r="B477" s="62"/>
      <c r="C477" s="62"/>
      <c r="D477" s="62"/>
      <c r="E477" s="62"/>
      <c r="F477" s="62"/>
      <c r="G477" s="62"/>
      <c r="H477" s="62"/>
      <c r="I477" s="62"/>
      <c r="J477" s="62"/>
      <c r="K477" s="62"/>
    </row>
    <row r="478" spans="1:11" x14ac:dyDescent="0.3">
      <c r="A478" s="62"/>
      <c r="B478" s="62"/>
      <c r="C478" s="62"/>
      <c r="D478" s="62"/>
      <c r="E478" s="62"/>
      <c r="F478" s="62"/>
      <c r="G478" s="62"/>
      <c r="H478" s="62"/>
      <c r="I478" s="62"/>
      <c r="J478" s="62"/>
      <c r="K478" s="62"/>
    </row>
    <row r="479" spans="1:11" x14ac:dyDescent="0.3">
      <c r="A479" s="62"/>
      <c r="B479" s="62"/>
      <c r="C479" s="62"/>
      <c r="D479" s="62"/>
      <c r="E479" s="62"/>
      <c r="F479" s="62"/>
      <c r="G479" s="62"/>
      <c r="H479" s="62"/>
      <c r="I479" s="62"/>
      <c r="J479" s="62"/>
      <c r="K479" s="62"/>
    </row>
    <row r="480" spans="1:11" x14ac:dyDescent="0.3">
      <c r="A480" s="62"/>
      <c r="B480" s="62"/>
      <c r="C480" s="62"/>
      <c r="D480" s="62"/>
      <c r="E480" s="62"/>
      <c r="F480" s="62"/>
      <c r="G480" s="62"/>
      <c r="H480" s="62"/>
      <c r="I480" s="62"/>
      <c r="J480" s="62"/>
      <c r="K480" s="62"/>
    </row>
    <row r="481" spans="1:11" x14ac:dyDescent="0.3">
      <c r="A481" s="62"/>
      <c r="B481" s="62"/>
      <c r="C481" s="62"/>
      <c r="D481" s="62"/>
      <c r="E481" s="62"/>
      <c r="F481" s="62"/>
      <c r="G481" s="62"/>
      <c r="H481" s="62"/>
      <c r="I481" s="62"/>
      <c r="J481" s="62"/>
      <c r="K481" s="62"/>
    </row>
    <row r="482" spans="1:11" x14ac:dyDescent="0.3">
      <c r="A482" s="62"/>
      <c r="B482" s="62"/>
      <c r="C482" s="62"/>
      <c r="D482" s="62"/>
      <c r="E482" s="62"/>
      <c r="F482" s="62"/>
      <c r="G482" s="62"/>
      <c r="H482" s="62"/>
      <c r="I482" s="62"/>
      <c r="J482" s="62"/>
      <c r="K482" s="62"/>
    </row>
    <row r="483" spans="1:11" x14ac:dyDescent="0.3">
      <c r="A483" s="62"/>
      <c r="B483" s="62"/>
      <c r="C483" s="62"/>
      <c r="D483" s="62"/>
      <c r="E483" s="62"/>
      <c r="F483" s="62"/>
      <c r="G483" s="62"/>
      <c r="H483" s="62"/>
      <c r="I483" s="62"/>
      <c r="J483" s="62"/>
      <c r="K483" s="62"/>
    </row>
    <row r="484" spans="1:11" x14ac:dyDescent="0.3">
      <c r="A484" s="62"/>
      <c r="B484" s="62"/>
      <c r="C484" s="62"/>
      <c r="D484" s="62"/>
      <c r="E484" s="62"/>
      <c r="F484" s="62"/>
      <c r="G484" s="62"/>
      <c r="H484" s="62"/>
      <c r="I484" s="62"/>
      <c r="J484" s="62"/>
      <c r="K484" s="62"/>
    </row>
    <row r="485" spans="1:11" x14ac:dyDescent="0.3">
      <c r="A485" s="62"/>
      <c r="B485" s="62"/>
      <c r="C485" s="62"/>
      <c r="D485" s="62"/>
      <c r="E485" s="62"/>
      <c r="F485" s="62"/>
      <c r="G485" s="62"/>
      <c r="H485" s="62"/>
      <c r="I485" s="62"/>
      <c r="J485" s="62"/>
      <c r="K485" s="62"/>
    </row>
    <row r="486" spans="1:11" x14ac:dyDescent="0.3">
      <c r="A486" s="62"/>
      <c r="B486" s="62"/>
      <c r="C486" s="62"/>
      <c r="D486" s="62"/>
      <c r="E486" s="62"/>
      <c r="F486" s="62"/>
      <c r="G486" s="62"/>
      <c r="H486" s="62"/>
      <c r="I486" s="62"/>
      <c r="J486" s="62"/>
      <c r="K486" s="62"/>
    </row>
    <row r="487" spans="1:11" x14ac:dyDescent="0.3">
      <c r="A487" s="62"/>
      <c r="B487" s="62"/>
      <c r="C487" s="62"/>
      <c r="D487" s="62"/>
      <c r="E487" s="62"/>
      <c r="F487" s="62"/>
      <c r="G487" s="62"/>
      <c r="H487" s="62"/>
      <c r="I487" s="62"/>
      <c r="J487" s="62"/>
      <c r="K487" s="62"/>
    </row>
    <row r="488" spans="1:11" x14ac:dyDescent="0.3">
      <c r="A488" s="62"/>
      <c r="B488" s="62"/>
      <c r="C488" s="62"/>
      <c r="D488" s="62"/>
      <c r="E488" s="62"/>
      <c r="F488" s="62"/>
      <c r="G488" s="62"/>
      <c r="H488" s="62"/>
      <c r="I488" s="62"/>
      <c r="J488" s="62"/>
      <c r="K488" s="62"/>
    </row>
    <row r="489" spans="1:11" x14ac:dyDescent="0.3">
      <c r="A489" s="62"/>
      <c r="B489" s="62"/>
      <c r="C489" s="62"/>
      <c r="D489" s="62"/>
      <c r="E489" s="62"/>
      <c r="F489" s="62"/>
      <c r="G489" s="62"/>
      <c r="H489" s="62"/>
      <c r="I489" s="62"/>
      <c r="J489" s="62"/>
      <c r="K489" s="62"/>
    </row>
    <row r="490" spans="1:11" x14ac:dyDescent="0.3">
      <c r="A490" s="62"/>
      <c r="B490" s="62"/>
      <c r="C490" s="62"/>
      <c r="D490" s="62"/>
      <c r="E490" s="62"/>
      <c r="F490" s="62"/>
      <c r="G490" s="62"/>
      <c r="H490" s="62"/>
      <c r="I490" s="62"/>
      <c r="J490" s="62"/>
      <c r="K490" s="62"/>
    </row>
    <row r="491" spans="1:11" x14ac:dyDescent="0.3">
      <c r="A491" s="62"/>
      <c r="B491" s="62"/>
      <c r="C491" s="62"/>
      <c r="D491" s="62"/>
      <c r="E491" s="62"/>
      <c r="F491" s="62"/>
      <c r="G491" s="62"/>
      <c r="H491" s="62"/>
      <c r="I491" s="62"/>
      <c r="J491" s="62"/>
      <c r="K491" s="62"/>
    </row>
    <row r="492" spans="1:11" x14ac:dyDescent="0.3">
      <c r="A492" s="62"/>
      <c r="B492" s="62"/>
      <c r="C492" s="62"/>
      <c r="D492" s="62"/>
      <c r="E492" s="62"/>
      <c r="F492" s="62"/>
      <c r="G492" s="62"/>
      <c r="H492" s="62"/>
      <c r="I492" s="62"/>
      <c r="J492" s="62"/>
      <c r="K492" s="62"/>
    </row>
    <row r="493" spans="1:11" x14ac:dyDescent="0.3">
      <c r="A493" s="62"/>
      <c r="B493" s="62"/>
      <c r="C493" s="62"/>
      <c r="D493" s="62"/>
      <c r="E493" s="62"/>
      <c r="F493" s="62"/>
      <c r="G493" s="62"/>
      <c r="H493" s="62"/>
      <c r="I493" s="62"/>
      <c r="J493" s="62"/>
      <c r="K493" s="62"/>
    </row>
    <row r="494" spans="1:11" x14ac:dyDescent="0.3">
      <c r="A494" s="62"/>
      <c r="B494" s="62"/>
      <c r="C494" s="62"/>
      <c r="D494" s="62"/>
      <c r="E494" s="62"/>
      <c r="F494" s="62"/>
      <c r="G494" s="62"/>
      <c r="H494" s="62"/>
      <c r="I494" s="62"/>
      <c r="J494" s="62"/>
      <c r="K494" s="62"/>
    </row>
    <row r="495" spans="1:11" x14ac:dyDescent="0.3">
      <c r="A495" s="62"/>
      <c r="B495" s="62"/>
      <c r="C495" s="62"/>
      <c r="D495" s="62"/>
      <c r="E495" s="62"/>
      <c r="F495" s="62"/>
      <c r="G495" s="62"/>
      <c r="H495" s="62"/>
      <c r="I495" s="62"/>
      <c r="J495" s="62"/>
      <c r="K495" s="62"/>
    </row>
    <row r="496" spans="1:11" x14ac:dyDescent="0.3">
      <c r="A496" s="62"/>
      <c r="B496" s="62"/>
      <c r="C496" s="62"/>
      <c r="D496" s="62"/>
      <c r="E496" s="62"/>
      <c r="F496" s="62"/>
      <c r="G496" s="62"/>
      <c r="H496" s="62"/>
      <c r="I496" s="62"/>
      <c r="J496" s="62"/>
      <c r="K496" s="62"/>
    </row>
    <row r="497" spans="1:11" x14ac:dyDescent="0.3">
      <c r="A497" s="62"/>
      <c r="B497" s="62"/>
      <c r="C497" s="62"/>
      <c r="D497" s="62"/>
      <c r="E497" s="62"/>
      <c r="F497" s="62"/>
      <c r="G497" s="62"/>
      <c r="H497" s="62"/>
      <c r="I497" s="62"/>
      <c r="J497" s="62"/>
      <c r="K497" s="62"/>
    </row>
    <row r="498" spans="1:11" x14ac:dyDescent="0.3">
      <c r="A498" s="62"/>
      <c r="B498" s="62"/>
      <c r="C498" s="62"/>
      <c r="D498" s="62"/>
      <c r="E498" s="62"/>
      <c r="F498" s="62"/>
      <c r="G498" s="62"/>
      <c r="H498" s="62"/>
      <c r="I498" s="62"/>
      <c r="J498" s="62"/>
      <c r="K498" s="62"/>
    </row>
    <row r="499" spans="1:11" x14ac:dyDescent="0.3">
      <c r="A499" s="62"/>
      <c r="B499" s="62"/>
      <c r="C499" s="62"/>
      <c r="D499" s="62"/>
      <c r="E499" s="62"/>
      <c r="F499" s="62"/>
      <c r="G499" s="62"/>
      <c r="H499" s="62"/>
      <c r="I499" s="62"/>
      <c r="J499" s="62"/>
      <c r="K499" s="62"/>
    </row>
    <row r="500" spans="1:11" x14ac:dyDescent="0.3">
      <c r="A500" s="62"/>
      <c r="B500" s="62"/>
      <c r="C500" s="62"/>
      <c r="D500" s="62"/>
      <c r="E500" s="62"/>
      <c r="F500" s="62"/>
      <c r="G500" s="62"/>
      <c r="H500" s="62"/>
      <c r="I500" s="62"/>
      <c r="J500" s="62"/>
      <c r="K500" s="62"/>
    </row>
    <row r="501" spans="1:11" x14ac:dyDescent="0.3">
      <c r="A501" s="62"/>
      <c r="B501" s="62"/>
      <c r="C501" s="62"/>
      <c r="D501" s="62"/>
      <c r="E501" s="62"/>
      <c r="F501" s="62"/>
      <c r="G501" s="62"/>
      <c r="H501" s="62"/>
      <c r="I501" s="62"/>
      <c r="J501" s="62"/>
      <c r="K501" s="62"/>
    </row>
    <row r="502" spans="1:11" x14ac:dyDescent="0.3">
      <c r="A502" s="62"/>
      <c r="B502" s="62"/>
      <c r="C502" s="62"/>
      <c r="D502" s="62"/>
      <c r="E502" s="62"/>
      <c r="F502" s="62"/>
      <c r="G502" s="62"/>
      <c r="H502" s="62"/>
      <c r="I502" s="62"/>
      <c r="J502" s="62"/>
      <c r="K502" s="62"/>
    </row>
    <row r="503" spans="1:11" x14ac:dyDescent="0.3">
      <c r="A503" s="62"/>
      <c r="B503" s="62"/>
      <c r="C503" s="62"/>
      <c r="D503" s="62"/>
      <c r="E503" s="62"/>
      <c r="F503" s="62"/>
      <c r="G503" s="62"/>
      <c r="H503" s="62"/>
      <c r="I503" s="62"/>
      <c r="J503" s="62"/>
      <c r="K503" s="62"/>
    </row>
    <row r="504" spans="1:11" x14ac:dyDescent="0.3">
      <c r="A504" s="62"/>
      <c r="B504" s="62"/>
      <c r="C504" s="62"/>
      <c r="D504" s="62"/>
      <c r="E504" s="62"/>
      <c r="F504" s="62"/>
      <c r="G504" s="62"/>
      <c r="H504" s="62"/>
      <c r="I504" s="62"/>
      <c r="J504" s="62"/>
      <c r="K504" s="62"/>
    </row>
    <row r="505" spans="1:11" x14ac:dyDescent="0.3">
      <c r="A505" s="62"/>
      <c r="B505" s="62"/>
      <c r="C505" s="62"/>
      <c r="D505" s="62"/>
      <c r="E505" s="62"/>
      <c r="F505" s="62"/>
      <c r="G505" s="62"/>
      <c r="H505" s="62"/>
      <c r="I505" s="62"/>
      <c r="J505" s="62"/>
      <c r="K505" s="62"/>
    </row>
    <row r="506" spans="1:11" x14ac:dyDescent="0.3">
      <c r="A506" s="62"/>
      <c r="B506" s="62"/>
      <c r="C506" s="62"/>
      <c r="D506" s="62"/>
      <c r="E506" s="62"/>
      <c r="F506" s="62"/>
      <c r="G506" s="62"/>
      <c r="H506" s="62"/>
      <c r="I506" s="62"/>
      <c r="J506" s="62"/>
      <c r="K506" s="62"/>
    </row>
    <row r="507" spans="1:11" x14ac:dyDescent="0.3">
      <c r="A507" s="62"/>
      <c r="B507" s="62"/>
      <c r="C507" s="62"/>
      <c r="D507" s="62"/>
      <c r="E507" s="62"/>
      <c r="F507" s="62"/>
      <c r="G507" s="62"/>
      <c r="H507" s="62"/>
      <c r="I507" s="62"/>
      <c r="J507" s="62"/>
      <c r="K507" s="62"/>
    </row>
    <row r="508" spans="1:11" x14ac:dyDescent="0.3">
      <c r="A508" s="62"/>
      <c r="B508" s="62"/>
      <c r="C508" s="62"/>
      <c r="D508" s="62"/>
      <c r="E508" s="62"/>
      <c r="F508" s="62"/>
      <c r="G508" s="62"/>
      <c r="H508" s="62"/>
      <c r="I508" s="62"/>
      <c r="J508" s="62"/>
      <c r="K508" s="62"/>
    </row>
    <row r="509" spans="1:11" x14ac:dyDescent="0.3">
      <c r="A509" s="62"/>
      <c r="B509" s="62"/>
      <c r="C509" s="62"/>
      <c r="D509" s="62"/>
      <c r="E509" s="62"/>
      <c r="F509" s="62"/>
      <c r="G509" s="62"/>
      <c r="H509" s="62"/>
      <c r="I509" s="62"/>
      <c r="J509" s="62"/>
      <c r="K509" s="62"/>
    </row>
    <row r="510" spans="1:11" x14ac:dyDescent="0.3">
      <c r="A510" s="62"/>
      <c r="B510" s="62"/>
      <c r="C510" s="62"/>
      <c r="D510" s="62"/>
      <c r="E510" s="62"/>
      <c r="F510" s="62"/>
      <c r="G510" s="62"/>
      <c r="H510" s="62"/>
      <c r="I510" s="62"/>
      <c r="J510" s="62"/>
      <c r="K510" s="62"/>
    </row>
    <row r="511" spans="1:11" x14ac:dyDescent="0.3">
      <c r="A511" s="62"/>
      <c r="B511" s="62"/>
      <c r="C511" s="62"/>
      <c r="D511" s="62"/>
      <c r="E511" s="62"/>
      <c r="F511" s="62"/>
      <c r="G511" s="62"/>
      <c r="H511" s="62"/>
      <c r="I511" s="62"/>
      <c r="J511" s="62"/>
      <c r="K511" s="62"/>
    </row>
    <row r="512" spans="1:11" x14ac:dyDescent="0.3">
      <c r="A512" s="62"/>
      <c r="B512" s="62"/>
      <c r="C512" s="62"/>
      <c r="D512" s="62"/>
      <c r="E512" s="62"/>
      <c r="F512" s="62"/>
      <c r="G512" s="62"/>
      <c r="H512" s="62"/>
      <c r="I512" s="62"/>
      <c r="J512" s="62"/>
      <c r="K512" s="62"/>
    </row>
    <row r="513" spans="1:11" x14ac:dyDescent="0.3">
      <c r="A513" s="62"/>
      <c r="B513" s="62"/>
      <c r="C513" s="62"/>
      <c r="D513" s="62"/>
      <c r="E513" s="62"/>
      <c r="F513" s="62"/>
      <c r="G513" s="62"/>
      <c r="H513" s="62"/>
      <c r="I513" s="62"/>
      <c r="J513" s="62"/>
      <c r="K513" s="62"/>
    </row>
    <row r="514" spans="1:11" x14ac:dyDescent="0.3">
      <c r="A514" s="62"/>
      <c r="B514" s="62"/>
      <c r="C514" s="62"/>
      <c r="D514" s="62"/>
      <c r="E514" s="62"/>
      <c r="F514" s="62"/>
      <c r="G514" s="62"/>
      <c r="H514" s="62"/>
      <c r="I514" s="62"/>
      <c r="J514" s="62"/>
      <c r="K514" s="62"/>
    </row>
    <row r="515" spans="1:11" x14ac:dyDescent="0.3">
      <c r="A515" s="62"/>
      <c r="B515" s="62"/>
      <c r="C515" s="62"/>
      <c r="D515" s="62"/>
      <c r="E515" s="62"/>
      <c r="F515" s="62"/>
      <c r="G515" s="62"/>
      <c r="H515" s="62"/>
      <c r="I515" s="62"/>
      <c r="J515" s="62"/>
      <c r="K515" s="62"/>
    </row>
    <row r="516" spans="1:11" x14ac:dyDescent="0.3">
      <c r="A516" s="62"/>
      <c r="B516" s="62"/>
      <c r="C516" s="62"/>
      <c r="D516" s="62"/>
      <c r="E516" s="62"/>
      <c r="F516" s="62"/>
      <c r="G516" s="62"/>
      <c r="H516" s="62"/>
      <c r="I516" s="62"/>
      <c r="J516" s="62"/>
      <c r="K516" s="62"/>
    </row>
    <row r="517" spans="1:11" x14ac:dyDescent="0.3">
      <c r="A517" s="62"/>
      <c r="B517" s="62"/>
      <c r="C517" s="62"/>
      <c r="D517" s="62"/>
      <c r="E517" s="62"/>
      <c r="F517" s="62"/>
      <c r="G517" s="62"/>
      <c r="H517" s="62"/>
      <c r="I517" s="62"/>
      <c r="J517" s="62"/>
      <c r="K517" s="62"/>
    </row>
    <row r="518" spans="1:11" x14ac:dyDescent="0.3">
      <c r="A518" s="62"/>
      <c r="B518" s="62"/>
      <c r="C518" s="62"/>
      <c r="D518" s="62"/>
      <c r="E518" s="62"/>
      <c r="F518" s="62"/>
      <c r="G518" s="62"/>
      <c r="H518" s="62"/>
      <c r="I518" s="62"/>
      <c r="J518" s="62"/>
      <c r="K518" s="62"/>
    </row>
    <row r="519" spans="1:11" x14ac:dyDescent="0.3">
      <c r="A519" s="62"/>
      <c r="B519" s="62"/>
      <c r="C519" s="62"/>
      <c r="D519" s="62"/>
      <c r="E519" s="62"/>
      <c r="F519" s="62"/>
      <c r="G519" s="62"/>
      <c r="H519" s="62"/>
      <c r="I519" s="62"/>
      <c r="J519" s="62"/>
      <c r="K519" s="62"/>
    </row>
    <row r="520" spans="1:11" x14ac:dyDescent="0.3">
      <c r="A520" s="62"/>
      <c r="B520" s="62"/>
      <c r="C520" s="62"/>
      <c r="D520" s="62"/>
      <c r="E520" s="62"/>
      <c r="F520" s="62"/>
      <c r="G520" s="62"/>
      <c r="H520" s="62"/>
      <c r="I520" s="62"/>
      <c r="J520" s="62"/>
      <c r="K520" s="62"/>
    </row>
    <row r="521" spans="1:11" x14ac:dyDescent="0.3">
      <c r="A521" s="62"/>
      <c r="B521" s="62"/>
      <c r="C521" s="62"/>
      <c r="D521" s="62"/>
      <c r="E521" s="62"/>
      <c r="F521" s="62"/>
      <c r="G521" s="62"/>
      <c r="H521" s="62"/>
      <c r="I521" s="62"/>
      <c r="J521" s="62"/>
      <c r="K521" s="62"/>
    </row>
    <row r="522" spans="1:11" x14ac:dyDescent="0.3">
      <c r="A522" s="62"/>
      <c r="B522" s="62"/>
      <c r="C522" s="62"/>
      <c r="D522" s="62"/>
      <c r="E522" s="62"/>
      <c r="F522" s="62"/>
      <c r="G522" s="62"/>
      <c r="H522" s="62"/>
      <c r="I522" s="62"/>
      <c r="J522" s="62"/>
      <c r="K522" s="62"/>
    </row>
    <row r="523" spans="1:11" x14ac:dyDescent="0.3">
      <c r="A523" s="62"/>
      <c r="B523" s="62"/>
      <c r="C523" s="62"/>
      <c r="D523" s="62"/>
      <c r="E523" s="62"/>
      <c r="F523" s="62"/>
      <c r="G523" s="62"/>
      <c r="H523" s="62"/>
      <c r="I523" s="62"/>
      <c r="J523" s="62"/>
      <c r="K523" s="62"/>
    </row>
    <row r="524" spans="1:11" x14ac:dyDescent="0.3">
      <c r="A524" s="62"/>
      <c r="B524" s="62"/>
      <c r="C524" s="62"/>
      <c r="D524" s="62"/>
      <c r="E524" s="62"/>
      <c r="F524" s="62"/>
      <c r="G524" s="62"/>
      <c r="H524" s="62"/>
      <c r="I524" s="62"/>
      <c r="J524" s="62"/>
      <c r="K524" s="62"/>
    </row>
    <row r="525" spans="1:11" x14ac:dyDescent="0.3">
      <c r="A525" s="62"/>
      <c r="B525" s="62"/>
      <c r="C525" s="62"/>
      <c r="D525" s="62"/>
      <c r="E525" s="62"/>
      <c r="F525" s="62"/>
      <c r="G525" s="62"/>
      <c r="H525" s="62"/>
      <c r="I525" s="62"/>
      <c r="J525" s="62"/>
      <c r="K525" s="62"/>
    </row>
    <row r="526" spans="1:11" x14ac:dyDescent="0.3">
      <c r="A526" s="62"/>
      <c r="B526" s="62"/>
      <c r="C526" s="62"/>
      <c r="D526" s="62"/>
      <c r="E526" s="62"/>
      <c r="F526" s="62"/>
      <c r="G526" s="62"/>
      <c r="H526" s="62"/>
      <c r="I526" s="62"/>
      <c r="J526" s="62"/>
      <c r="K526" s="62"/>
    </row>
    <row r="527" spans="1:11" x14ac:dyDescent="0.3">
      <c r="A527" s="62"/>
      <c r="B527" s="62"/>
      <c r="C527" s="62"/>
      <c r="D527" s="62"/>
      <c r="E527" s="62"/>
      <c r="F527" s="62"/>
      <c r="G527" s="62"/>
      <c r="H527" s="62"/>
      <c r="I527" s="62"/>
      <c r="J527" s="62"/>
      <c r="K527" s="62"/>
    </row>
    <row r="528" spans="1:11" x14ac:dyDescent="0.3">
      <c r="A528" s="62"/>
      <c r="B528" s="62"/>
      <c r="C528" s="62"/>
      <c r="D528" s="62"/>
      <c r="E528" s="62"/>
      <c r="F528" s="62"/>
      <c r="G528" s="62"/>
      <c r="H528" s="62"/>
      <c r="I528" s="62"/>
      <c r="J528" s="62"/>
      <c r="K528" s="62"/>
    </row>
    <row r="529" spans="1:11" x14ac:dyDescent="0.3">
      <c r="A529" s="62"/>
      <c r="B529" s="62"/>
      <c r="C529" s="62"/>
      <c r="D529" s="62"/>
      <c r="E529" s="62"/>
      <c r="F529" s="62"/>
      <c r="G529" s="62"/>
      <c r="H529" s="62"/>
      <c r="I529" s="62"/>
      <c r="J529" s="62"/>
      <c r="K529" s="62"/>
    </row>
    <row r="530" spans="1:11" x14ac:dyDescent="0.3">
      <c r="A530" s="62"/>
      <c r="B530" s="62"/>
      <c r="C530" s="62"/>
      <c r="D530" s="62"/>
      <c r="E530" s="62"/>
      <c r="F530" s="62"/>
      <c r="G530" s="62"/>
      <c r="H530" s="62"/>
      <c r="I530" s="62"/>
      <c r="J530" s="62"/>
      <c r="K530" s="62"/>
    </row>
    <row r="531" spans="1:11" x14ac:dyDescent="0.3">
      <c r="A531" s="62"/>
      <c r="B531" s="62"/>
      <c r="C531" s="62"/>
      <c r="D531" s="62"/>
      <c r="E531" s="62"/>
      <c r="F531" s="62"/>
      <c r="G531" s="62"/>
      <c r="H531" s="62"/>
      <c r="I531" s="62"/>
      <c r="J531" s="62"/>
      <c r="K531" s="62"/>
    </row>
    <row r="532" spans="1:11" x14ac:dyDescent="0.3">
      <c r="A532" s="62"/>
      <c r="B532" s="62"/>
      <c r="C532" s="62"/>
      <c r="D532" s="62"/>
      <c r="E532" s="62"/>
      <c r="F532" s="62"/>
      <c r="G532" s="62"/>
      <c r="H532" s="62"/>
      <c r="I532" s="62"/>
      <c r="J532" s="62"/>
      <c r="K532" s="62"/>
    </row>
    <row r="533" spans="1:11" x14ac:dyDescent="0.3">
      <c r="A533" s="62"/>
      <c r="B533" s="62"/>
      <c r="C533" s="62"/>
      <c r="D533" s="62"/>
      <c r="E533" s="62"/>
      <c r="F533" s="62"/>
      <c r="G533" s="62"/>
      <c r="H533" s="62"/>
      <c r="I533" s="62"/>
      <c r="J533" s="62"/>
      <c r="K533" s="62"/>
    </row>
    <row r="534" spans="1:11" x14ac:dyDescent="0.3">
      <c r="A534" s="62"/>
      <c r="B534" s="62"/>
      <c r="C534" s="62"/>
      <c r="D534" s="62"/>
      <c r="E534" s="62"/>
      <c r="F534" s="62"/>
      <c r="G534" s="62"/>
      <c r="H534" s="62"/>
      <c r="I534" s="62"/>
      <c r="J534" s="62"/>
      <c r="K534" s="62"/>
    </row>
    <row r="535" spans="1:11" x14ac:dyDescent="0.3">
      <c r="A535" s="62"/>
      <c r="B535" s="62"/>
      <c r="C535" s="62"/>
      <c r="D535" s="62"/>
      <c r="E535" s="62"/>
      <c r="F535" s="62"/>
      <c r="G535" s="62"/>
      <c r="H535" s="62"/>
      <c r="I535" s="62"/>
      <c r="J535" s="62"/>
      <c r="K535" s="62"/>
    </row>
    <row r="536" spans="1:11" x14ac:dyDescent="0.3">
      <c r="A536" s="62"/>
      <c r="B536" s="62"/>
      <c r="C536" s="62"/>
      <c r="D536" s="62"/>
      <c r="E536" s="62"/>
      <c r="F536" s="62"/>
      <c r="G536" s="62"/>
      <c r="H536" s="62"/>
      <c r="I536" s="62"/>
      <c r="J536" s="62"/>
      <c r="K536" s="62"/>
    </row>
    <row r="537" spans="1:11" x14ac:dyDescent="0.3">
      <c r="A537" s="62"/>
      <c r="B537" s="62"/>
      <c r="C537" s="62"/>
      <c r="D537" s="62"/>
      <c r="E537" s="62"/>
      <c r="F537" s="62"/>
      <c r="G537" s="62"/>
      <c r="H537" s="62"/>
      <c r="I537" s="62"/>
      <c r="J537" s="62"/>
      <c r="K537" s="62"/>
    </row>
    <row r="538" spans="1:11" x14ac:dyDescent="0.3">
      <c r="A538" s="62"/>
      <c r="B538" s="62"/>
      <c r="C538" s="62"/>
      <c r="D538" s="62"/>
      <c r="E538" s="62"/>
      <c r="F538" s="62"/>
      <c r="G538" s="62"/>
      <c r="H538" s="62"/>
      <c r="I538" s="62"/>
      <c r="J538" s="62"/>
      <c r="K538" s="62"/>
    </row>
    <row r="539" spans="1:11" x14ac:dyDescent="0.3">
      <c r="A539" s="62"/>
      <c r="B539" s="62"/>
      <c r="C539" s="62"/>
      <c r="D539" s="62"/>
      <c r="E539" s="62"/>
      <c r="F539" s="62"/>
      <c r="G539" s="62"/>
      <c r="H539" s="62"/>
      <c r="I539" s="62"/>
      <c r="J539" s="62"/>
      <c r="K539" s="62"/>
    </row>
    <row r="540" spans="1:11" x14ac:dyDescent="0.3">
      <c r="A540" s="62"/>
      <c r="B540" s="62"/>
      <c r="C540" s="62"/>
      <c r="D540" s="62"/>
      <c r="E540" s="62"/>
      <c r="F540" s="62"/>
      <c r="G540" s="62"/>
      <c r="H540" s="62"/>
      <c r="I540" s="62"/>
      <c r="J540" s="62"/>
      <c r="K540" s="62"/>
    </row>
    <row r="541" spans="1:11" x14ac:dyDescent="0.3">
      <c r="A541" s="62"/>
      <c r="B541" s="62"/>
      <c r="C541" s="62"/>
      <c r="D541" s="62"/>
      <c r="E541" s="62"/>
      <c r="F541" s="62"/>
      <c r="G541" s="62"/>
      <c r="H541" s="62"/>
      <c r="I541" s="62"/>
      <c r="J541" s="62"/>
      <c r="K541" s="62"/>
    </row>
    <row r="542" spans="1:11" x14ac:dyDescent="0.3">
      <c r="A542" s="62"/>
      <c r="B542" s="62"/>
      <c r="C542" s="62"/>
      <c r="D542" s="62"/>
      <c r="E542" s="62"/>
      <c r="F542" s="62"/>
      <c r="G542" s="62"/>
      <c r="H542" s="62"/>
      <c r="I542" s="62"/>
      <c r="J542" s="62"/>
      <c r="K542" s="62"/>
    </row>
    <row r="543" spans="1:11" x14ac:dyDescent="0.3">
      <c r="A543" s="62"/>
      <c r="B543" s="62"/>
      <c r="C543" s="62"/>
      <c r="D543" s="62"/>
      <c r="E543" s="62"/>
      <c r="F543" s="62"/>
      <c r="G543" s="62"/>
      <c r="H543" s="62"/>
      <c r="I543" s="62"/>
      <c r="J543" s="62"/>
      <c r="K543" s="62"/>
    </row>
    <row r="544" spans="1:11" x14ac:dyDescent="0.3">
      <c r="A544" s="62"/>
      <c r="B544" s="62"/>
      <c r="C544" s="62"/>
      <c r="D544" s="62"/>
      <c r="E544" s="62"/>
      <c r="F544" s="62"/>
      <c r="G544" s="62"/>
      <c r="H544" s="62"/>
      <c r="I544" s="62"/>
      <c r="J544" s="62"/>
      <c r="K544" s="62"/>
    </row>
    <row r="545" spans="1:11" x14ac:dyDescent="0.3">
      <c r="A545" s="62"/>
      <c r="B545" s="62"/>
      <c r="C545" s="62"/>
      <c r="D545" s="62"/>
      <c r="E545" s="62"/>
      <c r="F545" s="62"/>
      <c r="G545" s="62"/>
      <c r="H545" s="62"/>
      <c r="I545" s="62"/>
      <c r="J545" s="62"/>
      <c r="K545" s="62"/>
    </row>
    <row r="546" spans="1:11" x14ac:dyDescent="0.3">
      <c r="A546" s="62"/>
      <c r="B546" s="62"/>
      <c r="C546" s="62"/>
      <c r="D546" s="62"/>
      <c r="E546" s="62"/>
      <c r="F546" s="62"/>
      <c r="G546" s="62"/>
      <c r="H546" s="62"/>
      <c r="I546" s="62"/>
      <c r="J546" s="62"/>
      <c r="K546" s="62"/>
    </row>
    <row r="547" spans="1:11" x14ac:dyDescent="0.3">
      <c r="A547" s="62"/>
      <c r="B547" s="62"/>
      <c r="C547" s="62"/>
      <c r="D547" s="62"/>
      <c r="E547" s="62"/>
      <c r="F547" s="62"/>
      <c r="G547" s="62"/>
      <c r="H547" s="62"/>
      <c r="I547" s="62"/>
      <c r="J547" s="62"/>
      <c r="K547" s="62"/>
    </row>
    <row r="548" spans="1:11" x14ac:dyDescent="0.3">
      <c r="A548" s="62"/>
      <c r="B548" s="62"/>
      <c r="C548" s="62"/>
      <c r="D548" s="62"/>
      <c r="E548" s="62"/>
      <c r="F548" s="62"/>
      <c r="G548" s="62"/>
      <c r="H548" s="62"/>
      <c r="I548" s="62"/>
      <c r="J548" s="62"/>
      <c r="K548" s="62"/>
    </row>
    <row r="549" spans="1:11" x14ac:dyDescent="0.3">
      <c r="A549" s="62"/>
      <c r="B549" s="62"/>
      <c r="C549" s="62"/>
      <c r="D549" s="62"/>
      <c r="E549" s="62"/>
      <c r="F549" s="62"/>
      <c r="G549" s="62"/>
      <c r="H549" s="62"/>
      <c r="I549" s="62"/>
      <c r="J549" s="62"/>
      <c r="K549" s="62"/>
    </row>
    <row r="550" spans="1:11" x14ac:dyDescent="0.3">
      <c r="A550" s="62"/>
      <c r="B550" s="62"/>
      <c r="C550" s="62"/>
      <c r="D550" s="62"/>
      <c r="E550" s="62"/>
      <c r="F550" s="62"/>
      <c r="G550" s="62"/>
      <c r="H550" s="62"/>
      <c r="I550" s="62"/>
      <c r="J550" s="62"/>
      <c r="K550" s="62"/>
    </row>
    <row r="551" spans="1:11" x14ac:dyDescent="0.3">
      <c r="A551" s="62"/>
      <c r="B551" s="62"/>
      <c r="C551" s="62"/>
      <c r="D551" s="62"/>
      <c r="E551" s="62"/>
      <c r="F551" s="62"/>
      <c r="G551" s="62"/>
      <c r="H551" s="62"/>
      <c r="I551" s="62"/>
      <c r="J551" s="62"/>
      <c r="K551" s="62"/>
    </row>
    <row r="552" spans="1:11" x14ac:dyDescent="0.3">
      <c r="A552" s="62"/>
      <c r="B552" s="62"/>
      <c r="C552" s="62"/>
      <c r="D552" s="62"/>
      <c r="E552" s="62"/>
      <c r="F552" s="62"/>
      <c r="G552" s="62"/>
      <c r="H552" s="62"/>
      <c r="I552" s="62"/>
      <c r="J552" s="62"/>
      <c r="K552" s="62"/>
    </row>
    <row r="553" spans="1:11" x14ac:dyDescent="0.3">
      <c r="A553" s="62"/>
      <c r="B553" s="62"/>
      <c r="C553" s="62"/>
      <c r="D553" s="62"/>
      <c r="E553" s="62"/>
      <c r="F553" s="62"/>
      <c r="G553" s="62"/>
      <c r="H553" s="62"/>
      <c r="I553" s="62"/>
      <c r="J553" s="62"/>
      <c r="K553" s="62"/>
    </row>
    <row r="554" spans="1:11" x14ac:dyDescent="0.3">
      <c r="A554" s="62"/>
      <c r="B554" s="62"/>
      <c r="C554" s="62"/>
      <c r="D554" s="62"/>
      <c r="E554" s="62"/>
      <c r="F554" s="62"/>
      <c r="G554" s="62"/>
      <c r="H554" s="62"/>
      <c r="I554" s="62"/>
      <c r="J554" s="62"/>
      <c r="K554" s="62"/>
    </row>
    <row r="555" spans="1:11" x14ac:dyDescent="0.3">
      <c r="A555" s="62"/>
      <c r="B555" s="62"/>
      <c r="C555" s="62"/>
      <c r="D555" s="62"/>
      <c r="E555" s="62"/>
      <c r="F555" s="62"/>
      <c r="G555" s="62"/>
      <c r="H555" s="62"/>
      <c r="I555" s="62"/>
      <c r="J555" s="62"/>
      <c r="K555" s="62"/>
    </row>
    <row r="556" spans="1:11" x14ac:dyDescent="0.3">
      <c r="A556" s="62"/>
      <c r="B556" s="62"/>
      <c r="C556" s="62"/>
      <c r="D556" s="62"/>
      <c r="E556" s="62"/>
      <c r="F556" s="62"/>
      <c r="G556" s="62"/>
      <c r="H556" s="62"/>
      <c r="I556" s="62"/>
      <c r="J556" s="62"/>
      <c r="K556" s="62"/>
    </row>
    <row r="557" spans="1:11" x14ac:dyDescent="0.3">
      <c r="A557" s="62"/>
      <c r="B557" s="62"/>
      <c r="C557" s="62"/>
      <c r="D557" s="62"/>
      <c r="E557" s="62"/>
      <c r="F557" s="62"/>
      <c r="G557" s="62"/>
      <c r="H557" s="62"/>
      <c r="I557" s="62"/>
      <c r="J557" s="62"/>
      <c r="K557" s="62"/>
    </row>
    <row r="558" spans="1:11" x14ac:dyDescent="0.3">
      <c r="A558" s="62"/>
      <c r="B558" s="62"/>
      <c r="C558" s="62"/>
      <c r="D558" s="62"/>
      <c r="E558" s="62"/>
      <c r="F558" s="62"/>
      <c r="G558" s="62"/>
      <c r="H558" s="62"/>
      <c r="I558" s="62"/>
      <c r="J558" s="62"/>
      <c r="K558" s="62"/>
    </row>
    <row r="559" spans="1:11" x14ac:dyDescent="0.3">
      <c r="A559" s="62"/>
      <c r="B559" s="62"/>
      <c r="C559" s="62"/>
      <c r="D559" s="62"/>
      <c r="E559" s="62"/>
      <c r="F559" s="62"/>
      <c r="G559" s="62"/>
      <c r="H559" s="62"/>
      <c r="I559" s="62"/>
      <c r="J559" s="62"/>
      <c r="K559" s="62"/>
    </row>
    <row r="560" spans="1:11" x14ac:dyDescent="0.3">
      <c r="A560" s="62"/>
      <c r="B560" s="62"/>
      <c r="C560" s="62"/>
      <c r="D560" s="62"/>
      <c r="E560" s="62"/>
      <c r="F560" s="62"/>
      <c r="G560" s="62"/>
      <c r="H560" s="62"/>
      <c r="I560" s="62"/>
      <c r="J560" s="62"/>
      <c r="K560" s="62"/>
    </row>
    <row r="561" spans="1:11" x14ac:dyDescent="0.3">
      <c r="A561" s="62"/>
      <c r="B561" s="62"/>
      <c r="C561" s="62"/>
      <c r="D561" s="62"/>
      <c r="E561" s="62"/>
      <c r="F561" s="62"/>
      <c r="G561" s="62"/>
      <c r="H561" s="62"/>
      <c r="I561" s="62"/>
      <c r="J561" s="62"/>
      <c r="K561" s="62"/>
    </row>
    <row r="562" spans="1:11" x14ac:dyDescent="0.3">
      <c r="A562" s="62"/>
      <c r="B562" s="62"/>
      <c r="C562" s="62"/>
      <c r="D562" s="62"/>
      <c r="E562" s="62"/>
      <c r="F562" s="62"/>
      <c r="G562" s="62"/>
      <c r="H562" s="62"/>
      <c r="I562" s="62"/>
      <c r="J562" s="62"/>
      <c r="K562" s="62"/>
    </row>
    <row r="563" spans="1:11" x14ac:dyDescent="0.3">
      <c r="A563" s="62"/>
      <c r="B563" s="62"/>
      <c r="C563" s="62"/>
      <c r="D563" s="62"/>
      <c r="E563" s="62"/>
      <c r="F563" s="62"/>
      <c r="G563" s="62"/>
      <c r="H563" s="62"/>
      <c r="I563" s="62"/>
      <c r="J563" s="62"/>
      <c r="K563" s="62"/>
    </row>
    <row r="564" spans="1:11" x14ac:dyDescent="0.3">
      <c r="A564" s="62"/>
      <c r="B564" s="62"/>
      <c r="C564" s="62"/>
      <c r="D564" s="62"/>
      <c r="E564" s="62"/>
      <c r="F564" s="62"/>
      <c r="G564" s="62"/>
      <c r="H564" s="62"/>
      <c r="I564" s="62"/>
      <c r="J564" s="62"/>
      <c r="K564" s="62"/>
    </row>
    <row r="565" spans="1:11" x14ac:dyDescent="0.3">
      <c r="A565" s="62"/>
      <c r="B565" s="62"/>
      <c r="C565" s="62"/>
      <c r="D565" s="62"/>
      <c r="E565" s="62"/>
      <c r="F565" s="62"/>
      <c r="G565" s="62"/>
      <c r="H565" s="62"/>
      <c r="I565" s="62"/>
      <c r="J565" s="62"/>
      <c r="K565" s="62"/>
    </row>
    <row r="566" spans="1:11" x14ac:dyDescent="0.3">
      <c r="A566" s="62"/>
      <c r="B566" s="62"/>
      <c r="C566" s="62"/>
      <c r="D566" s="62"/>
      <c r="E566" s="62"/>
      <c r="F566" s="62"/>
      <c r="G566" s="62"/>
      <c r="H566" s="62"/>
      <c r="I566" s="62"/>
      <c r="J566" s="62"/>
      <c r="K566" s="62"/>
    </row>
    <row r="567" spans="1:11" x14ac:dyDescent="0.3">
      <c r="A567" s="62"/>
      <c r="B567" s="62"/>
      <c r="C567" s="62"/>
      <c r="D567" s="62"/>
      <c r="E567" s="62"/>
      <c r="F567" s="62"/>
      <c r="G567" s="62"/>
      <c r="H567" s="62"/>
      <c r="I567" s="62"/>
      <c r="J567" s="62"/>
      <c r="K567" s="62"/>
    </row>
    <row r="568" spans="1:11" x14ac:dyDescent="0.3">
      <c r="A568" s="62"/>
      <c r="B568" s="62"/>
      <c r="C568" s="62"/>
      <c r="D568" s="62"/>
      <c r="E568" s="62"/>
      <c r="F568" s="62"/>
      <c r="G568" s="62"/>
      <c r="H568" s="62"/>
      <c r="I568" s="62"/>
      <c r="J568" s="62"/>
      <c r="K568" s="62"/>
    </row>
    <row r="569" spans="1:11" x14ac:dyDescent="0.3">
      <c r="A569" s="62"/>
      <c r="B569" s="62"/>
      <c r="C569" s="62"/>
      <c r="D569" s="62"/>
      <c r="E569" s="62"/>
      <c r="F569" s="62"/>
      <c r="G569" s="62"/>
      <c r="H569" s="62"/>
      <c r="I569" s="62"/>
      <c r="J569" s="62"/>
      <c r="K569" s="62"/>
    </row>
    <row r="570" spans="1:11" x14ac:dyDescent="0.3">
      <c r="A570" s="62"/>
      <c r="B570" s="62"/>
      <c r="C570" s="62"/>
      <c r="D570" s="62"/>
      <c r="E570" s="62"/>
      <c r="F570" s="62"/>
      <c r="G570" s="62"/>
      <c r="H570" s="62"/>
      <c r="I570" s="62"/>
      <c r="J570" s="62"/>
      <c r="K570" s="62"/>
    </row>
    <row r="571" spans="1:11" x14ac:dyDescent="0.3">
      <c r="A571" s="62"/>
      <c r="B571" s="62"/>
      <c r="C571" s="62"/>
      <c r="D571" s="62"/>
      <c r="E571" s="62"/>
      <c r="F571" s="62"/>
      <c r="G571" s="62"/>
      <c r="H571" s="62"/>
      <c r="I571" s="62"/>
      <c r="J571" s="62"/>
      <c r="K571" s="62"/>
    </row>
    <row r="572" spans="1:11" x14ac:dyDescent="0.3">
      <c r="A572" s="62"/>
      <c r="B572" s="62"/>
      <c r="C572" s="62"/>
      <c r="D572" s="62"/>
      <c r="E572" s="62"/>
      <c r="F572" s="62"/>
      <c r="G572" s="62"/>
      <c r="H572" s="62"/>
      <c r="I572" s="62"/>
      <c r="J572" s="62"/>
      <c r="K572" s="62"/>
    </row>
    <row r="573" spans="1:11" x14ac:dyDescent="0.3">
      <c r="A573" s="62"/>
      <c r="B573" s="62"/>
      <c r="C573" s="62"/>
      <c r="D573" s="62"/>
      <c r="E573" s="62"/>
      <c r="F573" s="62"/>
      <c r="G573" s="62"/>
      <c r="H573" s="62"/>
      <c r="I573" s="62"/>
      <c r="J573" s="62"/>
      <c r="K573" s="62"/>
    </row>
    <row r="574" spans="1:11" x14ac:dyDescent="0.3">
      <c r="A574" s="62"/>
      <c r="B574" s="62"/>
      <c r="C574" s="62"/>
      <c r="D574" s="62"/>
      <c r="E574" s="62"/>
      <c r="F574" s="62"/>
      <c r="G574" s="62"/>
      <c r="H574" s="62"/>
      <c r="I574" s="62"/>
      <c r="J574" s="62"/>
      <c r="K574" s="62"/>
    </row>
    <row r="575" spans="1:11" x14ac:dyDescent="0.3">
      <c r="A575" s="62"/>
      <c r="B575" s="62"/>
      <c r="C575" s="62"/>
      <c r="D575" s="62"/>
      <c r="E575" s="62"/>
      <c r="F575" s="62"/>
      <c r="G575" s="62"/>
      <c r="H575" s="62"/>
      <c r="I575" s="62"/>
      <c r="J575" s="62"/>
      <c r="K575" s="62"/>
    </row>
    <row r="576" spans="1:11" x14ac:dyDescent="0.3">
      <c r="A576" s="62"/>
      <c r="B576" s="62"/>
      <c r="C576" s="62"/>
      <c r="D576" s="62"/>
      <c r="E576" s="62"/>
      <c r="F576" s="62"/>
      <c r="G576" s="62"/>
      <c r="H576" s="62"/>
      <c r="I576" s="62"/>
      <c r="J576" s="62"/>
      <c r="K576" s="62"/>
    </row>
    <row r="577" spans="1:11" x14ac:dyDescent="0.3">
      <c r="A577" s="62"/>
      <c r="B577" s="62"/>
      <c r="C577" s="62"/>
      <c r="D577" s="62"/>
      <c r="E577" s="62"/>
      <c r="F577" s="62"/>
      <c r="G577" s="62"/>
      <c r="H577" s="62"/>
      <c r="I577" s="62"/>
      <c r="J577" s="62"/>
      <c r="K577" s="62"/>
    </row>
    <row r="578" spans="1:11" x14ac:dyDescent="0.3">
      <c r="A578" s="62"/>
      <c r="B578" s="62"/>
      <c r="C578" s="62"/>
      <c r="D578" s="62"/>
      <c r="E578" s="62"/>
      <c r="F578" s="62"/>
      <c r="G578" s="62"/>
      <c r="H578" s="62"/>
      <c r="I578" s="62"/>
      <c r="J578" s="62"/>
      <c r="K578" s="62"/>
    </row>
    <row r="579" spans="1:11" x14ac:dyDescent="0.3">
      <c r="A579" s="62"/>
      <c r="B579" s="62"/>
      <c r="C579" s="62"/>
      <c r="D579" s="62"/>
      <c r="E579" s="62"/>
      <c r="F579" s="62"/>
      <c r="G579" s="62"/>
      <c r="H579" s="62"/>
      <c r="I579" s="62"/>
      <c r="J579" s="62"/>
      <c r="K579" s="62"/>
    </row>
    <row r="580" spans="1:11" x14ac:dyDescent="0.3">
      <c r="A580" s="62"/>
      <c r="B580" s="62"/>
      <c r="C580" s="62"/>
      <c r="D580" s="62"/>
      <c r="E580" s="62"/>
      <c r="F580" s="62"/>
      <c r="G580" s="62"/>
      <c r="H580" s="62"/>
      <c r="I580" s="62"/>
      <c r="J580" s="62"/>
      <c r="K580" s="62"/>
    </row>
    <row r="581" spans="1:11" x14ac:dyDescent="0.3">
      <c r="A581" s="62"/>
      <c r="B581" s="62"/>
      <c r="C581" s="62"/>
      <c r="D581" s="62"/>
      <c r="E581" s="62"/>
      <c r="F581" s="62"/>
      <c r="G581" s="62"/>
      <c r="H581" s="62"/>
      <c r="I581" s="62"/>
      <c r="J581" s="62"/>
      <c r="K581" s="62"/>
    </row>
    <row r="582" spans="1:11" x14ac:dyDescent="0.3">
      <c r="A582" s="62"/>
      <c r="B582" s="62"/>
      <c r="C582" s="62"/>
      <c r="D582" s="62"/>
      <c r="E582" s="62"/>
      <c r="F582" s="62"/>
      <c r="G582" s="62"/>
      <c r="H582" s="62"/>
      <c r="I582" s="62"/>
      <c r="J582" s="62"/>
      <c r="K582" s="62"/>
    </row>
    <row r="583" spans="1:11" x14ac:dyDescent="0.3">
      <c r="A583" s="62"/>
      <c r="B583" s="62"/>
      <c r="C583" s="62"/>
      <c r="D583" s="62"/>
      <c r="E583" s="62"/>
      <c r="F583" s="62"/>
      <c r="G583" s="62"/>
      <c r="H583" s="62"/>
      <c r="I583" s="62"/>
      <c r="J583" s="62"/>
      <c r="K583" s="62"/>
    </row>
    <row r="584" spans="1:11" x14ac:dyDescent="0.3">
      <c r="A584" s="62"/>
      <c r="B584" s="62"/>
      <c r="C584" s="62"/>
      <c r="D584" s="62"/>
      <c r="E584" s="62"/>
      <c r="F584" s="62"/>
      <c r="G584" s="62"/>
      <c r="H584" s="62"/>
      <c r="I584" s="62"/>
      <c r="J584" s="62"/>
      <c r="K584" s="62"/>
    </row>
    <row r="585" spans="1:11" x14ac:dyDescent="0.3">
      <c r="A585" s="62"/>
      <c r="B585" s="62"/>
      <c r="C585" s="62"/>
      <c r="D585" s="62"/>
      <c r="E585" s="62"/>
      <c r="F585" s="62"/>
      <c r="G585" s="62"/>
      <c r="H585" s="62"/>
      <c r="I585" s="62"/>
      <c r="J585" s="62"/>
      <c r="K585" s="62"/>
    </row>
    <row r="586" spans="1:11" x14ac:dyDescent="0.3">
      <c r="A586" s="62"/>
      <c r="B586" s="62"/>
      <c r="C586" s="62"/>
      <c r="D586" s="62"/>
      <c r="E586" s="62"/>
      <c r="F586" s="62"/>
      <c r="G586" s="62"/>
      <c r="H586" s="62"/>
      <c r="I586" s="62"/>
      <c r="J586" s="62"/>
      <c r="K586" s="62"/>
    </row>
    <row r="587" spans="1:11" x14ac:dyDescent="0.3">
      <c r="A587" s="62"/>
      <c r="B587" s="62"/>
      <c r="C587" s="62"/>
      <c r="D587" s="62"/>
      <c r="E587" s="62"/>
      <c r="F587" s="62"/>
      <c r="G587" s="62"/>
      <c r="H587" s="62"/>
      <c r="I587" s="62"/>
      <c r="J587" s="62"/>
      <c r="K587" s="62"/>
    </row>
    <row r="588" spans="1:11" x14ac:dyDescent="0.3">
      <c r="A588" s="62"/>
      <c r="B588" s="62"/>
      <c r="C588" s="62"/>
      <c r="D588" s="62"/>
      <c r="E588" s="62"/>
      <c r="F588" s="62"/>
      <c r="G588" s="62"/>
      <c r="H588" s="62"/>
      <c r="I588" s="62"/>
      <c r="J588" s="62"/>
      <c r="K588" s="62"/>
    </row>
    <row r="589" spans="1:11" x14ac:dyDescent="0.3">
      <c r="A589" s="62"/>
      <c r="B589" s="62"/>
      <c r="C589" s="62"/>
      <c r="D589" s="62"/>
      <c r="E589" s="62"/>
      <c r="F589" s="62"/>
      <c r="G589" s="62"/>
      <c r="H589" s="62"/>
      <c r="I589" s="62"/>
      <c r="J589" s="62"/>
      <c r="K589" s="62"/>
    </row>
    <row r="590" spans="1:11" x14ac:dyDescent="0.3">
      <c r="A590" s="62"/>
      <c r="B590" s="62"/>
      <c r="C590" s="62"/>
      <c r="D590" s="62"/>
      <c r="E590" s="62"/>
      <c r="F590" s="62"/>
      <c r="G590" s="62"/>
      <c r="H590" s="62"/>
      <c r="I590" s="62"/>
      <c r="J590" s="62"/>
      <c r="K590" s="62"/>
    </row>
    <row r="591" spans="1:11" x14ac:dyDescent="0.3">
      <c r="A591" s="62"/>
      <c r="B591" s="62"/>
      <c r="C591" s="62"/>
      <c r="D591" s="62"/>
      <c r="E591" s="62"/>
      <c r="F591" s="62"/>
      <c r="G591" s="62"/>
      <c r="H591" s="62"/>
      <c r="I591" s="62"/>
      <c r="J591" s="62"/>
      <c r="K591" s="62"/>
    </row>
    <row r="592" spans="1:11" x14ac:dyDescent="0.3">
      <c r="A592" s="62"/>
      <c r="B592" s="62"/>
      <c r="C592" s="62"/>
      <c r="D592" s="62"/>
      <c r="E592" s="62"/>
      <c r="F592" s="62"/>
      <c r="G592" s="62"/>
      <c r="H592" s="62"/>
      <c r="I592" s="62"/>
      <c r="J592" s="62"/>
      <c r="K592" s="62"/>
    </row>
    <row r="593" spans="1:11" x14ac:dyDescent="0.3">
      <c r="A593" s="62"/>
      <c r="B593" s="62"/>
      <c r="C593" s="62"/>
      <c r="D593" s="62"/>
      <c r="E593" s="62"/>
      <c r="F593" s="62"/>
      <c r="G593" s="62"/>
      <c r="H593" s="62"/>
      <c r="I593" s="62"/>
      <c r="J593" s="62"/>
      <c r="K593" s="62"/>
    </row>
    <row r="594" spans="1:11" x14ac:dyDescent="0.3">
      <c r="A594" s="62"/>
      <c r="B594" s="62"/>
      <c r="C594" s="62"/>
      <c r="D594" s="62"/>
      <c r="E594" s="62"/>
      <c r="F594" s="62"/>
      <c r="G594" s="62"/>
      <c r="H594" s="62"/>
      <c r="I594" s="62"/>
      <c r="J594" s="62"/>
      <c r="K594" s="62"/>
    </row>
    <row r="595" spans="1:11" x14ac:dyDescent="0.3">
      <c r="A595" s="62"/>
      <c r="B595" s="62"/>
      <c r="C595" s="62"/>
      <c r="D595" s="62"/>
      <c r="E595" s="62"/>
      <c r="F595" s="62"/>
      <c r="G595" s="62"/>
      <c r="H595" s="62"/>
      <c r="I595" s="62"/>
      <c r="J595" s="62"/>
      <c r="K595" s="62"/>
    </row>
    <row r="596" spans="1:11" x14ac:dyDescent="0.3">
      <c r="A596" s="62"/>
      <c r="B596" s="62"/>
      <c r="C596" s="62"/>
      <c r="D596" s="62"/>
      <c r="E596" s="62"/>
      <c r="F596" s="62"/>
      <c r="G596" s="62"/>
      <c r="H596" s="62"/>
      <c r="I596" s="62"/>
      <c r="J596" s="62"/>
      <c r="K596" s="62"/>
    </row>
    <row r="597" spans="1:11" x14ac:dyDescent="0.3">
      <c r="A597" s="62"/>
      <c r="B597" s="62"/>
      <c r="C597" s="62"/>
      <c r="D597" s="62"/>
      <c r="E597" s="62"/>
      <c r="F597" s="62"/>
      <c r="G597" s="62"/>
      <c r="H597" s="62"/>
      <c r="I597" s="62"/>
      <c r="J597" s="62"/>
      <c r="K597" s="62"/>
    </row>
    <row r="598" spans="1:11" x14ac:dyDescent="0.3">
      <c r="A598" s="62"/>
      <c r="B598" s="62"/>
      <c r="C598" s="62"/>
      <c r="D598" s="62"/>
      <c r="E598" s="62"/>
      <c r="F598" s="62"/>
      <c r="G598" s="62"/>
      <c r="H598" s="62"/>
      <c r="I598" s="62"/>
      <c r="J598" s="62"/>
      <c r="K598" s="62"/>
    </row>
    <row r="599" spans="1:11" x14ac:dyDescent="0.3">
      <c r="A599" s="62"/>
      <c r="B599" s="62"/>
      <c r="C599" s="62"/>
      <c r="D599" s="62"/>
      <c r="E599" s="62"/>
      <c r="F599" s="62"/>
      <c r="G599" s="62"/>
      <c r="H599" s="62"/>
      <c r="I599" s="62"/>
      <c r="J599" s="62"/>
      <c r="K599" s="62"/>
    </row>
    <row r="600" spans="1:11" x14ac:dyDescent="0.3">
      <c r="A600" s="62"/>
      <c r="B600" s="62"/>
      <c r="C600" s="62"/>
      <c r="D600" s="62"/>
      <c r="E600" s="62"/>
      <c r="F600" s="62"/>
      <c r="G600" s="62"/>
      <c r="H600" s="62"/>
      <c r="I600" s="62"/>
      <c r="J600" s="62"/>
      <c r="K600" s="62"/>
    </row>
    <row r="601" spans="1:11" x14ac:dyDescent="0.3">
      <c r="A601" s="62"/>
      <c r="B601" s="62"/>
      <c r="C601" s="62"/>
      <c r="D601" s="62"/>
      <c r="E601" s="62"/>
      <c r="F601" s="62"/>
      <c r="G601" s="62"/>
      <c r="H601" s="62"/>
      <c r="I601" s="62"/>
      <c r="J601" s="62"/>
      <c r="K601" s="62"/>
    </row>
    <row r="602" spans="1:11" x14ac:dyDescent="0.3">
      <c r="A602" s="62"/>
      <c r="B602" s="62"/>
      <c r="C602" s="62"/>
      <c r="D602" s="62"/>
      <c r="E602" s="62"/>
      <c r="F602" s="62"/>
      <c r="G602" s="62"/>
      <c r="H602" s="62"/>
      <c r="I602" s="62"/>
      <c r="J602" s="62"/>
      <c r="K602" s="62"/>
    </row>
    <row r="603" spans="1:11" x14ac:dyDescent="0.3">
      <c r="A603" s="62"/>
      <c r="B603" s="62"/>
      <c r="C603" s="62"/>
      <c r="D603" s="62"/>
      <c r="E603" s="62"/>
      <c r="F603" s="62"/>
      <c r="G603" s="62"/>
      <c r="H603" s="62"/>
      <c r="I603" s="62"/>
      <c r="J603" s="62"/>
      <c r="K603" s="62"/>
    </row>
    <row r="604" spans="1:11" x14ac:dyDescent="0.3">
      <c r="A604" s="62"/>
      <c r="B604" s="62"/>
      <c r="C604" s="62"/>
      <c r="D604" s="62"/>
      <c r="E604" s="62"/>
      <c r="F604" s="62"/>
      <c r="G604" s="62"/>
      <c r="H604" s="62"/>
      <c r="I604" s="62"/>
      <c r="J604" s="62"/>
      <c r="K604" s="62"/>
    </row>
    <row r="605" spans="1:11" x14ac:dyDescent="0.3">
      <c r="A605" s="62"/>
      <c r="B605" s="62"/>
      <c r="C605" s="62"/>
      <c r="D605" s="62"/>
      <c r="E605" s="62"/>
      <c r="F605" s="62"/>
      <c r="G605" s="62"/>
      <c r="H605" s="62"/>
      <c r="I605" s="62"/>
      <c r="J605" s="62"/>
      <c r="K605" s="62"/>
    </row>
    <row r="606" spans="1:11" x14ac:dyDescent="0.3">
      <c r="A606" s="62"/>
      <c r="B606" s="62"/>
      <c r="C606" s="62"/>
      <c r="D606" s="62"/>
      <c r="E606" s="62"/>
      <c r="F606" s="62"/>
      <c r="G606" s="62"/>
      <c r="H606" s="62"/>
      <c r="I606" s="62"/>
      <c r="J606" s="62"/>
      <c r="K606" s="62"/>
    </row>
    <row r="607" spans="1:11" x14ac:dyDescent="0.3">
      <c r="A607" s="62"/>
      <c r="B607" s="62"/>
      <c r="C607" s="62"/>
      <c r="D607" s="62"/>
      <c r="E607" s="62"/>
      <c r="F607" s="62"/>
      <c r="G607" s="62"/>
      <c r="H607" s="62"/>
      <c r="I607" s="62"/>
      <c r="J607" s="62"/>
      <c r="K607" s="62"/>
    </row>
    <row r="608" spans="1:11" x14ac:dyDescent="0.3">
      <c r="A608" s="62"/>
      <c r="B608" s="62"/>
      <c r="C608" s="62"/>
      <c r="D608" s="62"/>
      <c r="E608" s="62"/>
      <c r="F608" s="62"/>
      <c r="G608" s="62"/>
      <c r="H608" s="62"/>
      <c r="I608" s="62"/>
      <c r="J608" s="62"/>
      <c r="K608" s="62"/>
    </row>
    <row r="609" spans="1:11" x14ac:dyDescent="0.3">
      <c r="A609" s="62"/>
      <c r="B609" s="62"/>
      <c r="C609" s="62"/>
      <c r="D609" s="62"/>
      <c r="E609" s="62"/>
      <c r="F609" s="62"/>
      <c r="G609" s="62"/>
      <c r="H609" s="62"/>
      <c r="I609" s="62"/>
      <c r="J609" s="62"/>
      <c r="K609" s="62"/>
    </row>
    <row r="610" spans="1:11" x14ac:dyDescent="0.3">
      <c r="A610" s="62"/>
      <c r="B610" s="62"/>
      <c r="C610" s="62"/>
      <c r="D610" s="62"/>
      <c r="E610" s="62"/>
      <c r="F610" s="62"/>
      <c r="G610" s="62"/>
      <c r="H610" s="62"/>
      <c r="I610" s="62"/>
      <c r="J610" s="62"/>
      <c r="K610" s="62"/>
    </row>
    <row r="611" spans="1:11" x14ac:dyDescent="0.3">
      <c r="A611" s="62"/>
      <c r="B611" s="62"/>
      <c r="C611" s="62"/>
      <c r="D611" s="62"/>
      <c r="E611" s="62"/>
      <c r="F611" s="62"/>
      <c r="G611" s="62"/>
      <c r="H611" s="62"/>
      <c r="I611" s="62"/>
      <c r="J611" s="62"/>
      <c r="K611" s="62"/>
    </row>
    <row r="612" spans="1:11" x14ac:dyDescent="0.3">
      <c r="A612" s="62"/>
      <c r="B612" s="62"/>
      <c r="C612" s="62"/>
      <c r="D612" s="62"/>
      <c r="E612" s="62"/>
      <c r="F612" s="62"/>
      <c r="G612" s="62"/>
      <c r="H612" s="62"/>
      <c r="I612" s="62"/>
      <c r="J612" s="62"/>
      <c r="K612" s="62"/>
    </row>
    <row r="613" spans="1:11" x14ac:dyDescent="0.3">
      <c r="A613" s="62"/>
      <c r="B613" s="62"/>
      <c r="C613" s="62"/>
      <c r="D613" s="62"/>
      <c r="E613" s="62"/>
      <c r="F613" s="62"/>
      <c r="G613" s="62"/>
      <c r="H613" s="62"/>
      <c r="I613" s="62"/>
      <c r="J613" s="62"/>
      <c r="K613" s="62"/>
    </row>
    <row r="614" spans="1:11" x14ac:dyDescent="0.3">
      <c r="A614" s="62"/>
      <c r="B614" s="62"/>
      <c r="C614" s="62"/>
      <c r="D614" s="62"/>
      <c r="E614" s="62"/>
      <c r="F614" s="62"/>
      <c r="G614" s="62"/>
      <c r="H614" s="62"/>
      <c r="I614" s="62"/>
      <c r="J614" s="62"/>
      <c r="K614" s="62"/>
    </row>
    <row r="615" spans="1:11" x14ac:dyDescent="0.3">
      <c r="A615" s="62"/>
      <c r="B615" s="62"/>
      <c r="C615" s="62"/>
      <c r="D615" s="62"/>
      <c r="E615" s="62"/>
      <c r="F615" s="62"/>
      <c r="G615" s="62"/>
      <c r="H615" s="62"/>
      <c r="I615" s="62"/>
      <c r="J615" s="62"/>
      <c r="K615" s="62"/>
    </row>
    <row r="616" spans="1:11" x14ac:dyDescent="0.3">
      <c r="A616" s="62"/>
      <c r="B616" s="62"/>
      <c r="C616" s="62"/>
      <c r="D616" s="62"/>
      <c r="E616" s="62"/>
      <c r="F616" s="62"/>
      <c r="G616" s="62"/>
      <c r="H616" s="62"/>
      <c r="I616" s="62"/>
      <c r="J616" s="62"/>
      <c r="K616" s="62"/>
    </row>
    <row r="617" spans="1:11" x14ac:dyDescent="0.3">
      <c r="A617" s="62"/>
      <c r="B617" s="62"/>
      <c r="C617" s="62"/>
      <c r="D617" s="62"/>
      <c r="E617" s="62"/>
      <c r="F617" s="62"/>
      <c r="G617" s="62"/>
      <c r="H617" s="62"/>
      <c r="I617" s="62"/>
      <c r="J617" s="62"/>
      <c r="K617" s="62"/>
    </row>
    <row r="618" spans="1:11" x14ac:dyDescent="0.3">
      <c r="A618" s="62"/>
      <c r="B618" s="62"/>
      <c r="C618" s="62"/>
      <c r="D618" s="62"/>
      <c r="E618" s="62"/>
      <c r="F618" s="62"/>
      <c r="G618" s="62"/>
      <c r="H618" s="62"/>
      <c r="I618" s="62"/>
      <c r="J618" s="62"/>
      <c r="K618" s="62"/>
    </row>
    <row r="619" spans="1:11" x14ac:dyDescent="0.3">
      <c r="A619" s="62"/>
      <c r="B619" s="62"/>
      <c r="C619" s="62"/>
      <c r="D619" s="62"/>
      <c r="E619" s="62"/>
      <c r="F619" s="62"/>
      <c r="G619" s="62"/>
      <c r="H619" s="62"/>
      <c r="I619" s="62"/>
      <c r="J619" s="62"/>
      <c r="K619" s="62"/>
    </row>
    <row r="620" spans="1:11" x14ac:dyDescent="0.3">
      <c r="A620" s="62"/>
      <c r="B620" s="62"/>
      <c r="C620" s="62"/>
      <c r="D620" s="62"/>
      <c r="E620" s="62"/>
      <c r="F620" s="62"/>
      <c r="G620" s="62"/>
      <c r="H620" s="62"/>
      <c r="I620" s="62"/>
      <c r="J620" s="62"/>
      <c r="K620" s="62"/>
    </row>
    <row r="621" spans="1:11" x14ac:dyDescent="0.3">
      <c r="A621" s="62"/>
      <c r="B621" s="62"/>
      <c r="C621" s="62"/>
      <c r="D621" s="62"/>
      <c r="E621" s="62"/>
      <c r="F621" s="62"/>
      <c r="G621" s="62"/>
      <c r="H621" s="62"/>
      <c r="I621" s="62"/>
      <c r="J621" s="62"/>
      <c r="K621" s="62"/>
    </row>
    <row r="622" spans="1:11" x14ac:dyDescent="0.3">
      <c r="A622" s="62"/>
      <c r="B622" s="62"/>
      <c r="C622" s="62"/>
      <c r="D622" s="62"/>
      <c r="E622" s="62"/>
      <c r="F622" s="62"/>
      <c r="G622" s="62"/>
      <c r="H622" s="62"/>
      <c r="I622" s="62"/>
      <c r="J622" s="62"/>
      <c r="K622" s="62"/>
    </row>
    <row r="623" spans="1:11" x14ac:dyDescent="0.3">
      <c r="A623" s="62"/>
      <c r="B623" s="62"/>
      <c r="C623" s="62"/>
      <c r="D623" s="62"/>
      <c r="E623" s="62"/>
      <c r="F623" s="62"/>
      <c r="G623" s="62"/>
      <c r="H623" s="62"/>
      <c r="I623" s="62"/>
      <c r="J623" s="62"/>
      <c r="K623" s="62"/>
    </row>
    <row r="624" spans="1:11" x14ac:dyDescent="0.3">
      <c r="A624" s="62"/>
      <c r="B624" s="62"/>
      <c r="C624" s="62"/>
      <c r="D624" s="62"/>
      <c r="E624" s="62"/>
      <c r="F624" s="62"/>
      <c r="G624" s="62"/>
      <c r="H624" s="62"/>
      <c r="I624" s="62"/>
      <c r="J624" s="62"/>
      <c r="K624" s="62"/>
    </row>
    <row r="625" spans="1:11" x14ac:dyDescent="0.3">
      <c r="A625" s="62"/>
      <c r="B625" s="62"/>
      <c r="C625" s="62"/>
      <c r="D625" s="62"/>
      <c r="E625" s="62"/>
      <c r="F625" s="62"/>
      <c r="G625" s="62"/>
      <c r="H625" s="62"/>
      <c r="I625" s="62"/>
      <c r="J625" s="62"/>
      <c r="K625" s="62"/>
    </row>
    <row r="626" spans="1:11" x14ac:dyDescent="0.3">
      <c r="A626" s="62"/>
      <c r="B626" s="62"/>
      <c r="C626" s="62"/>
      <c r="D626" s="62"/>
      <c r="E626" s="62"/>
      <c r="F626" s="62"/>
      <c r="G626" s="62"/>
      <c r="H626" s="62"/>
      <c r="I626" s="62"/>
      <c r="J626" s="62"/>
      <c r="K626" s="62"/>
    </row>
    <row r="627" spans="1:11" x14ac:dyDescent="0.3">
      <c r="A627" s="62"/>
      <c r="B627" s="62"/>
      <c r="C627" s="62"/>
      <c r="D627" s="62"/>
      <c r="E627" s="62"/>
      <c r="F627" s="62"/>
      <c r="G627" s="62"/>
      <c r="H627" s="62"/>
      <c r="I627" s="62"/>
      <c r="J627" s="62"/>
      <c r="K627" s="62"/>
    </row>
    <row r="628" spans="1:11" x14ac:dyDescent="0.3">
      <c r="A628" s="62"/>
      <c r="B628" s="62"/>
      <c r="C628" s="62"/>
      <c r="D628" s="62"/>
      <c r="E628" s="62"/>
      <c r="F628" s="62"/>
      <c r="G628" s="62"/>
      <c r="H628" s="62"/>
      <c r="I628" s="62"/>
      <c r="J628" s="62"/>
      <c r="K628" s="62"/>
    </row>
    <row r="629" spans="1:11" x14ac:dyDescent="0.3">
      <c r="A629" s="62"/>
      <c r="B629" s="62"/>
      <c r="C629" s="62"/>
      <c r="D629" s="62"/>
      <c r="E629" s="62"/>
      <c r="F629" s="62"/>
      <c r="G629" s="62"/>
      <c r="H629" s="62"/>
      <c r="I629" s="62"/>
      <c r="J629" s="62"/>
      <c r="K629" s="62"/>
    </row>
    <row r="630" spans="1:11" x14ac:dyDescent="0.3">
      <c r="A630" s="62"/>
      <c r="B630" s="62"/>
      <c r="C630" s="62"/>
      <c r="D630" s="62"/>
      <c r="E630" s="62"/>
      <c r="F630" s="62"/>
      <c r="G630" s="62"/>
      <c r="H630" s="62"/>
      <c r="I630" s="62"/>
      <c r="J630" s="62"/>
      <c r="K630" s="62"/>
    </row>
    <row r="631" spans="1:11" x14ac:dyDescent="0.3">
      <c r="A631" s="62"/>
      <c r="B631" s="62"/>
      <c r="C631" s="62"/>
      <c r="D631" s="62"/>
      <c r="E631" s="62"/>
      <c r="F631" s="62"/>
      <c r="G631" s="62"/>
      <c r="H631" s="62"/>
      <c r="I631" s="62"/>
      <c r="J631" s="62"/>
      <c r="K631" s="62"/>
    </row>
    <row r="632" spans="1:11" x14ac:dyDescent="0.3">
      <c r="A632" s="62"/>
      <c r="B632" s="62"/>
      <c r="C632" s="62"/>
      <c r="D632" s="62"/>
      <c r="E632" s="62"/>
      <c r="F632" s="62"/>
      <c r="G632" s="62"/>
      <c r="H632" s="62"/>
      <c r="I632" s="62"/>
      <c r="J632" s="62"/>
      <c r="K632" s="62"/>
    </row>
    <row r="633" spans="1:11" x14ac:dyDescent="0.3">
      <c r="A633" s="62"/>
      <c r="B633" s="62"/>
      <c r="C633" s="62"/>
      <c r="D633" s="62"/>
      <c r="E633" s="62"/>
      <c r="F633" s="62"/>
      <c r="G633" s="62"/>
      <c r="H633" s="62"/>
      <c r="I633" s="62"/>
      <c r="J633" s="62"/>
      <c r="K633" s="62"/>
    </row>
    <row r="634" spans="1:11" x14ac:dyDescent="0.3">
      <c r="A634" s="62"/>
      <c r="B634" s="62"/>
      <c r="C634" s="62"/>
      <c r="D634" s="62"/>
      <c r="E634" s="62"/>
      <c r="F634" s="62"/>
      <c r="G634" s="62"/>
      <c r="H634" s="62"/>
      <c r="I634" s="62"/>
      <c r="J634" s="62"/>
      <c r="K634" s="62"/>
    </row>
    <row r="635" spans="1:11" x14ac:dyDescent="0.3">
      <c r="A635" s="62"/>
      <c r="B635" s="62"/>
      <c r="C635" s="62"/>
      <c r="D635" s="62"/>
      <c r="E635" s="62"/>
      <c r="F635" s="62"/>
      <c r="G635" s="62"/>
      <c r="H635" s="62"/>
      <c r="I635" s="62"/>
      <c r="J635" s="62"/>
      <c r="K635" s="62"/>
    </row>
    <row r="636" spans="1:11" x14ac:dyDescent="0.3">
      <c r="A636" s="62"/>
      <c r="B636" s="62"/>
      <c r="C636" s="62"/>
      <c r="D636" s="62"/>
      <c r="E636" s="62"/>
      <c r="F636" s="62"/>
      <c r="G636" s="62"/>
      <c r="H636" s="62"/>
      <c r="I636" s="62"/>
      <c r="J636" s="62"/>
      <c r="K636" s="62"/>
    </row>
    <row r="637" spans="1:11" x14ac:dyDescent="0.3">
      <c r="A637" s="62"/>
      <c r="B637" s="62"/>
      <c r="C637" s="62"/>
      <c r="D637" s="62"/>
      <c r="E637" s="62"/>
      <c r="F637" s="62"/>
      <c r="G637" s="62"/>
      <c r="H637" s="62"/>
      <c r="I637" s="62"/>
      <c r="J637" s="62"/>
      <c r="K637" s="62"/>
    </row>
    <row r="638" spans="1:11" x14ac:dyDescent="0.3">
      <c r="A638" s="62"/>
      <c r="B638" s="62"/>
      <c r="C638" s="62"/>
      <c r="D638" s="62"/>
      <c r="E638" s="62"/>
      <c r="F638" s="62"/>
      <c r="G638" s="62"/>
      <c r="H638" s="62"/>
      <c r="I638" s="62"/>
      <c r="J638" s="62"/>
      <c r="K638" s="62"/>
    </row>
    <row r="639" spans="1:11" x14ac:dyDescent="0.3">
      <c r="A639" s="62"/>
      <c r="B639" s="62"/>
      <c r="C639" s="62"/>
      <c r="D639" s="62"/>
      <c r="E639" s="62"/>
      <c r="F639" s="62"/>
      <c r="G639" s="62"/>
      <c r="H639" s="62"/>
      <c r="I639" s="62"/>
      <c r="J639" s="62"/>
      <c r="K639" s="62"/>
    </row>
    <row r="640" spans="1:11" x14ac:dyDescent="0.3">
      <c r="A640" s="62"/>
      <c r="B640" s="62"/>
      <c r="C640" s="62"/>
      <c r="D640" s="62"/>
      <c r="E640" s="62"/>
      <c r="F640" s="62"/>
      <c r="G640" s="62"/>
      <c r="H640" s="62"/>
      <c r="I640" s="62"/>
      <c r="J640" s="62"/>
      <c r="K640" s="62"/>
    </row>
    <row r="641" spans="1:11" x14ac:dyDescent="0.3">
      <c r="A641" s="62"/>
      <c r="B641" s="62"/>
      <c r="C641" s="62"/>
      <c r="D641" s="62"/>
      <c r="E641" s="62"/>
      <c r="F641" s="62"/>
      <c r="G641" s="62"/>
      <c r="H641" s="62"/>
      <c r="I641" s="62"/>
      <c r="J641" s="62"/>
      <c r="K641" s="62"/>
    </row>
    <row r="642" spans="1:11" x14ac:dyDescent="0.3">
      <c r="A642" s="62"/>
      <c r="B642" s="62"/>
      <c r="C642" s="62"/>
      <c r="D642" s="62"/>
      <c r="E642" s="62"/>
      <c r="F642" s="62"/>
      <c r="G642" s="62"/>
      <c r="H642" s="62"/>
      <c r="I642" s="62"/>
      <c r="J642" s="62"/>
      <c r="K642" s="62"/>
    </row>
    <row r="643" spans="1:11" x14ac:dyDescent="0.3">
      <c r="A643" s="62"/>
      <c r="B643" s="62"/>
      <c r="C643" s="62"/>
      <c r="D643" s="62"/>
      <c r="E643" s="62"/>
      <c r="F643" s="62"/>
      <c r="G643" s="62"/>
      <c r="H643" s="62"/>
      <c r="I643" s="62"/>
      <c r="J643" s="62"/>
      <c r="K643" s="62"/>
    </row>
    <row r="644" spans="1:11" x14ac:dyDescent="0.3">
      <c r="A644" s="62"/>
      <c r="B644" s="62"/>
      <c r="C644" s="62"/>
      <c r="D644" s="62"/>
      <c r="E644" s="62"/>
      <c r="F644" s="62"/>
      <c r="G644" s="62"/>
      <c r="H644" s="62"/>
      <c r="I644" s="62"/>
      <c r="J644" s="62"/>
      <c r="K644" s="62"/>
    </row>
    <row r="645" spans="1:11" x14ac:dyDescent="0.3">
      <c r="A645" s="62"/>
      <c r="B645" s="62"/>
      <c r="C645" s="62"/>
      <c r="D645" s="62"/>
      <c r="E645" s="62"/>
      <c r="F645" s="62"/>
      <c r="G645" s="62"/>
      <c r="H645" s="62"/>
      <c r="I645" s="62"/>
      <c r="J645" s="62"/>
      <c r="K645" s="62"/>
    </row>
    <row r="646" spans="1:11" x14ac:dyDescent="0.3">
      <c r="A646" s="62"/>
      <c r="B646" s="62"/>
      <c r="C646" s="62"/>
      <c r="D646" s="62"/>
      <c r="E646" s="62"/>
      <c r="F646" s="62"/>
      <c r="G646" s="62"/>
      <c r="H646" s="62"/>
      <c r="I646" s="62"/>
      <c r="J646" s="62"/>
      <c r="K646" s="62"/>
    </row>
    <row r="647" spans="1:11" x14ac:dyDescent="0.3">
      <c r="A647" s="62"/>
      <c r="B647" s="62"/>
      <c r="C647" s="62"/>
      <c r="D647" s="62"/>
      <c r="E647" s="62"/>
      <c r="F647" s="62"/>
      <c r="G647" s="62"/>
      <c r="H647" s="62"/>
      <c r="I647" s="62"/>
      <c r="J647" s="62"/>
      <c r="K647" s="62"/>
    </row>
    <row r="648" spans="1:11" x14ac:dyDescent="0.3">
      <c r="A648" s="62"/>
      <c r="B648" s="62"/>
      <c r="C648" s="62"/>
      <c r="D648" s="62"/>
      <c r="E648" s="62"/>
      <c r="F648" s="62"/>
      <c r="G648" s="62"/>
      <c r="H648" s="62"/>
      <c r="I648" s="62"/>
      <c r="J648" s="62"/>
      <c r="K648" s="62"/>
    </row>
    <row r="649" spans="1:11" x14ac:dyDescent="0.3">
      <c r="A649" s="62"/>
      <c r="B649" s="62"/>
      <c r="C649" s="62"/>
      <c r="D649" s="62"/>
      <c r="E649" s="62"/>
      <c r="F649" s="62"/>
      <c r="G649" s="62"/>
      <c r="H649" s="62"/>
      <c r="I649" s="62"/>
      <c r="J649" s="62"/>
      <c r="K649" s="62"/>
    </row>
    <row r="650" spans="1:11" x14ac:dyDescent="0.3">
      <c r="A650" s="62"/>
      <c r="B650" s="62"/>
      <c r="C650" s="62"/>
      <c r="D650" s="62"/>
      <c r="E650" s="62"/>
      <c r="F650" s="62"/>
      <c r="G650" s="62"/>
      <c r="H650" s="62"/>
      <c r="I650" s="62"/>
      <c r="J650" s="62"/>
      <c r="K650" s="62"/>
    </row>
    <row r="651" spans="1:11" x14ac:dyDescent="0.3">
      <c r="A651" s="62"/>
      <c r="B651" s="62"/>
      <c r="C651" s="62"/>
      <c r="D651" s="62"/>
      <c r="E651" s="62"/>
      <c r="F651" s="62"/>
      <c r="G651" s="62"/>
      <c r="H651" s="62"/>
      <c r="I651" s="62"/>
      <c r="J651" s="62"/>
      <c r="K651" s="62"/>
    </row>
    <row r="652" spans="1:11" x14ac:dyDescent="0.3">
      <c r="A652" s="62"/>
      <c r="B652" s="62"/>
      <c r="C652" s="62"/>
      <c r="D652" s="62"/>
      <c r="E652" s="62"/>
      <c r="F652" s="62"/>
      <c r="G652" s="62"/>
      <c r="H652" s="62"/>
      <c r="I652" s="62"/>
      <c r="J652" s="62"/>
      <c r="K652" s="62"/>
    </row>
    <row r="653" spans="1:11" x14ac:dyDescent="0.3">
      <c r="A653" s="62"/>
      <c r="B653" s="62"/>
      <c r="C653" s="62"/>
      <c r="D653" s="62"/>
      <c r="E653" s="62"/>
      <c r="F653" s="62"/>
      <c r="G653" s="62"/>
      <c r="H653" s="62"/>
      <c r="I653" s="62"/>
      <c r="J653" s="62"/>
      <c r="K653" s="62"/>
    </row>
    <row r="654" spans="1:11" x14ac:dyDescent="0.3">
      <c r="A654" s="62"/>
      <c r="B654" s="62"/>
      <c r="C654" s="62"/>
      <c r="D654" s="62"/>
      <c r="E654" s="62"/>
      <c r="F654" s="62"/>
      <c r="G654" s="62"/>
      <c r="H654" s="62"/>
      <c r="I654" s="62"/>
      <c r="J654" s="62"/>
      <c r="K654" s="62"/>
    </row>
    <row r="655" spans="1:11" x14ac:dyDescent="0.3">
      <c r="A655" s="62"/>
      <c r="B655" s="62"/>
      <c r="C655" s="62"/>
      <c r="D655" s="62"/>
      <c r="E655" s="62"/>
      <c r="F655" s="62"/>
      <c r="G655" s="62"/>
      <c r="H655" s="62"/>
      <c r="I655" s="62"/>
      <c r="J655" s="62"/>
      <c r="K655" s="62"/>
    </row>
    <row r="656" spans="1:11" x14ac:dyDescent="0.3">
      <c r="A656" s="62"/>
      <c r="B656" s="62"/>
      <c r="C656" s="62"/>
      <c r="D656" s="62"/>
      <c r="E656" s="62"/>
      <c r="F656" s="62"/>
      <c r="G656" s="62"/>
      <c r="H656" s="62"/>
      <c r="I656" s="62"/>
      <c r="J656" s="62"/>
      <c r="K656" s="62"/>
    </row>
    <row r="657" spans="1:11" x14ac:dyDescent="0.3">
      <c r="A657" s="62"/>
      <c r="B657" s="62"/>
      <c r="C657" s="62"/>
      <c r="D657" s="62"/>
      <c r="E657" s="62"/>
      <c r="F657" s="62"/>
      <c r="G657" s="62"/>
      <c r="H657" s="62"/>
      <c r="I657" s="62"/>
      <c r="J657" s="62"/>
      <c r="K657" s="62"/>
    </row>
    <row r="658" spans="1:11" x14ac:dyDescent="0.3">
      <c r="A658" s="62"/>
      <c r="B658" s="62"/>
      <c r="C658" s="62"/>
      <c r="D658" s="62"/>
      <c r="E658" s="62"/>
      <c r="F658" s="62"/>
      <c r="G658" s="62"/>
      <c r="H658" s="62"/>
      <c r="I658" s="62"/>
      <c r="J658" s="62"/>
      <c r="K658" s="62"/>
    </row>
    <row r="659" spans="1:11" x14ac:dyDescent="0.3">
      <c r="A659" s="62"/>
      <c r="B659" s="62"/>
      <c r="C659" s="62"/>
      <c r="D659" s="62"/>
      <c r="E659" s="62"/>
      <c r="F659" s="62"/>
      <c r="G659" s="62"/>
      <c r="H659" s="62"/>
      <c r="I659" s="62"/>
      <c r="J659" s="62"/>
      <c r="K659" s="62"/>
    </row>
    <row r="660" spans="1:11" x14ac:dyDescent="0.3">
      <c r="A660" s="62"/>
      <c r="B660" s="62"/>
      <c r="C660" s="62"/>
      <c r="D660" s="62"/>
      <c r="E660" s="62"/>
      <c r="F660" s="62"/>
      <c r="G660" s="62"/>
      <c r="H660" s="62"/>
      <c r="I660" s="62"/>
      <c r="J660" s="62"/>
      <c r="K660" s="62"/>
    </row>
    <row r="661" spans="1:11" x14ac:dyDescent="0.3">
      <c r="A661" s="62"/>
      <c r="B661" s="62"/>
      <c r="C661" s="62"/>
      <c r="D661" s="62"/>
      <c r="E661" s="62"/>
      <c r="F661" s="62"/>
      <c r="G661" s="62"/>
      <c r="H661" s="62"/>
      <c r="I661" s="62"/>
      <c r="J661" s="62"/>
      <c r="K661" s="62"/>
    </row>
    <row r="662" spans="1:11" x14ac:dyDescent="0.3">
      <c r="A662" s="62"/>
      <c r="B662" s="62"/>
      <c r="C662" s="62"/>
      <c r="D662" s="62"/>
      <c r="E662" s="62"/>
      <c r="F662" s="62"/>
      <c r="G662" s="62"/>
      <c r="H662" s="62"/>
      <c r="I662" s="62"/>
      <c r="J662" s="62"/>
      <c r="K662" s="62"/>
    </row>
    <row r="663" spans="1:11" x14ac:dyDescent="0.3">
      <c r="A663" s="62"/>
      <c r="B663" s="62"/>
      <c r="C663" s="62"/>
      <c r="D663" s="62"/>
      <c r="E663" s="62"/>
      <c r="F663" s="62"/>
      <c r="G663" s="62"/>
      <c r="H663" s="62"/>
      <c r="I663" s="62"/>
      <c r="J663" s="62"/>
      <c r="K663" s="62"/>
    </row>
    <row r="664" spans="1:11" x14ac:dyDescent="0.3">
      <c r="A664" s="62"/>
      <c r="B664" s="62"/>
      <c r="C664" s="62"/>
      <c r="D664" s="62"/>
      <c r="E664" s="62"/>
      <c r="F664" s="62"/>
      <c r="G664" s="62"/>
      <c r="H664" s="62"/>
      <c r="I664" s="62"/>
      <c r="J664" s="62"/>
      <c r="K664" s="62"/>
    </row>
    <row r="665" spans="1:11" x14ac:dyDescent="0.3">
      <c r="A665" s="62"/>
      <c r="B665" s="62"/>
      <c r="C665" s="62"/>
      <c r="D665" s="62"/>
      <c r="E665" s="62"/>
      <c r="F665" s="62"/>
      <c r="G665" s="62"/>
      <c r="H665" s="62"/>
      <c r="I665" s="62"/>
      <c r="J665" s="62"/>
      <c r="K665" s="62"/>
    </row>
    <row r="666" spans="1:11" x14ac:dyDescent="0.3">
      <c r="A666" s="62"/>
      <c r="B666" s="62"/>
      <c r="C666" s="62"/>
      <c r="D666" s="62"/>
      <c r="E666" s="62"/>
      <c r="F666" s="62"/>
      <c r="G666" s="62"/>
      <c r="H666" s="62"/>
      <c r="I666" s="62"/>
      <c r="J666" s="62"/>
      <c r="K666" s="62"/>
    </row>
    <row r="667" spans="1:11" x14ac:dyDescent="0.3">
      <c r="A667" s="62"/>
      <c r="B667" s="62"/>
      <c r="C667" s="62"/>
      <c r="D667" s="62"/>
      <c r="E667" s="62"/>
      <c r="F667" s="62"/>
      <c r="G667" s="62"/>
      <c r="H667" s="62"/>
      <c r="I667" s="62"/>
      <c r="J667" s="62"/>
      <c r="K667" s="62"/>
    </row>
    <row r="668" spans="1:11" x14ac:dyDescent="0.3">
      <c r="A668" s="62"/>
      <c r="B668" s="62"/>
      <c r="C668" s="62"/>
      <c r="D668" s="62"/>
      <c r="E668" s="62"/>
      <c r="F668" s="62"/>
      <c r="G668" s="62"/>
      <c r="H668" s="62"/>
      <c r="I668" s="62"/>
      <c r="J668" s="62"/>
      <c r="K668" s="62"/>
    </row>
    <row r="669" spans="1:11" x14ac:dyDescent="0.3">
      <c r="A669" s="62"/>
      <c r="B669" s="62"/>
      <c r="C669" s="62"/>
      <c r="D669" s="62"/>
      <c r="E669" s="62"/>
      <c r="F669" s="62"/>
      <c r="G669" s="62"/>
      <c r="H669" s="62"/>
      <c r="I669" s="62"/>
      <c r="J669" s="62"/>
      <c r="K669" s="62"/>
    </row>
    <row r="670" spans="1:11" x14ac:dyDescent="0.3">
      <c r="A670" s="62"/>
      <c r="B670" s="62"/>
      <c r="C670" s="62"/>
      <c r="D670" s="62"/>
      <c r="E670" s="62"/>
      <c r="F670" s="62"/>
      <c r="G670" s="62"/>
      <c r="H670" s="62"/>
      <c r="I670" s="62"/>
      <c r="J670" s="62"/>
      <c r="K670" s="62"/>
    </row>
    <row r="671" spans="1:11" x14ac:dyDescent="0.3">
      <c r="A671" s="62"/>
      <c r="B671" s="62"/>
      <c r="C671" s="62"/>
      <c r="D671" s="62"/>
      <c r="E671" s="62"/>
      <c r="F671" s="62"/>
      <c r="G671" s="62"/>
      <c r="H671" s="62"/>
      <c r="I671" s="62"/>
      <c r="J671" s="62"/>
      <c r="K671" s="62"/>
    </row>
    <row r="672" spans="1:11" x14ac:dyDescent="0.3">
      <c r="A672" s="62"/>
      <c r="B672" s="62"/>
      <c r="C672" s="62"/>
      <c r="D672" s="62"/>
      <c r="E672" s="62"/>
      <c r="F672" s="62"/>
      <c r="G672" s="62"/>
      <c r="H672" s="62"/>
      <c r="I672" s="62"/>
      <c r="J672" s="62"/>
      <c r="K672" s="62"/>
    </row>
    <row r="673" spans="1:11" x14ac:dyDescent="0.3">
      <c r="A673" s="62"/>
      <c r="B673" s="62"/>
      <c r="C673" s="62"/>
      <c r="D673" s="62"/>
      <c r="E673" s="62"/>
      <c r="F673" s="62"/>
      <c r="G673" s="62"/>
      <c r="H673" s="62"/>
      <c r="I673" s="62"/>
      <c r="J673" s="62"/>
      <c r="K673" s="62"/>
    </row>
    <row r="674" spans="1:11" x14ac:dyDescent="0.3">
      <c r="A674" s="62"/>
      <c r="B674" s="62"/>
      <c r="C674" s="62"/>
      <c r="D674" s="62"/>
      <c r="E674" s="62"/>
      <c r="F674" s="62"/>
      <c r="G674" s="62"/>
      <c r="H674" s="62"/>
      <c r="I674" s="62"/>
      <c r="J674" s="62"/>
      <c r="K674" s="62"/>
    </row>
    <row r="675" spans="1:11" x14ac:dyDescent="0.3">
      <c r="A675" s="62"/>
      <c r="B675" s="62"/>
      <c r="C675" s="62"/>
      <c r="D675" s="62"/>
      <c r="E675" s="62"/>
      <c r="F675" s="62"/>
      <c r="G675" s="62"/>
      <c r="H675" s="62"/>
      <c r="I675" s="62"/>
      <c r="J675" s="62"/>
      <c r="K675" s="62"/>
    </row>
    <row r="676" spans="1:11" x14ac:dyDescent="0.3">
      <c r="A676" s="62"/>
      <c r="B676" s="62"/>
      <c r="C676" s="62"/>
      <c r="D676" s="62"/>
      <c r="E676" s="62"/>
      <c r="F676" s="62"/>
      <c r="G676" s="62"/>
      <c r="H676" s="62"/>
      <c r="I676" s="62"/>
      <c r="J676" s="62"/>
      <c r="K676" s="62"/>
    </row>
    <row r="677" spans="1:11" x14ac:dyDescent="0.3">
      <c r="A677" s="62"/>
      <c r="B677" s="62"/>
      <c r="C677" s="62"/>
      <c r="D677" s="62"/>
      <c r="E677" s="62"/>
      <c r="F677" s="62"/>
      <c r="G677" s="62"/>
      <c r="H677" s="62"/>
      <c r="I677" s="62"/>
      <c r="J677" s="62"/>
      <c r="K677" s="62"/>
    </row>
    <row r="678" spans="1:11" x14ac:dyDescent="0.3">
      <c r="A678" s="62"/>
      <c r="B678" s="62"/>
      <c r="C678" s="62"/>
      <c r="D678" s="62"/>
      <c r="E678" s="62"/>
      <c r="F678" s="62"/>
      <c r="G678" s="62"/>
      <c r="H678" s="62"/>
      <c r="I678" s="62"/>
      <c r="J678" s="62"/>
      <c r="K678" s="62"/>
    </row>
    <row r="679" spans="1:11" x14ac:dyDescent="0.3">
      <c r="A679" s="62"/>
      <c r="B679" s="62"/>
      <c r="C679" s="62"/>
      <c r="D679" s="62"/>
      <c r="E679" s="62"/>
      <c r="F679" s="62"/>
      <c r="G679" s="62"/>
      <c r="H679" s="62"/>
      <c r="I679" s="62"/>
      <c r="J679" s="62"/>
      <c r="K679" s="62"/>
    </row>
    <row r="680" spans="1:11" x14ac:dyDescent="0.3">
      <c r="A680" s="62"/>
      <c r="B680" s="62"/>
      <c r="C680" s="62"/>
      <c r="D680" s="62"/>
      <c r="E680" s="62"/>
      <c r="F680" s="62"/>
      <c r="G680" s="62"/>
      <c r="H680" s="62"/>
      <c r="I680" s="62"/>
      <c r="J680" s="62"/>
      <c r="K680" s="62"/>
    </row>
    <row r="681" spans="1:11" x14ac:dyDescent="0.3">
      <c r="A681" s="62"/>
      <c r="B681" s="62"/>
      <c r="C681" s="62"/>
      <c r="D681" s="62"/>
      <c r="E681" s="62"/>
      <c r="F681" s="62"/>
      <c r="G681" s="62"/>
      <c r="H681" s="62"/>
      <c r="I681" s="62"/>
      <c r="J681" s="62"/>
      <c r="K681" s="62"/>
    </row>
    <row r="682" spans="1:11" x14ac:dyDescent="0.3">
      <c r="A682" s="62"/>
      <c r="B682" s="62"/>
      <c r="C682" s="62"/>
      <c r="D682" s="62"/>
      <c r="E682" s="62"/>
      <c r="F682" s="62"/>
      <c r="G682" s="62"/>
      <c r="H682" s="62"/>
      <c r="I682" s="62"/>
      <c r="J682" s="62"/>
      <c r="K682" s="62"/>
    </row>
    <row r="683" spans="1:11" x14ac:dyDescent="0.3">
      <c r="A683" s="62"/>
      <c r="B683" s="62"/>
      <c r="C683" s="62"/>
      <c r="D683" s="62"/>
      <c r="E683" s="62"/>
      <c r="F683" s="62"/>
      <c r="G683" s="62"/>
      <c r="H683" s="62"/>
      <c r="I683" s="62"/>
      <c r="J683" s="62"/>
      <c r="K683" s="62"/>
    </row>
    <row r="684" spans="1:11" x14ac:dyDescent="0.3">
      <c r="A684" s="62"/>
      <c r="B684" s="62"/>
      <c r="C684" s="62"/>
      <c r="D684" s="62"/>
      <c r="E684" s="62"/>
      <c r="F684" s="62"/>
      <c r="G684" s="62"/>
      <c r="H684" s="62"/>
      <c r="I684" s="62"/>
      <c r="J684" s="62"/>
      <c r="K684" s="62"/>
    </row>
    <row r="685" spans="1:11" x14ac:dyDescent="0.3">
      <c r="A685" s="62"/>
      <c r="B685" s="62"/>
      <c r="C685" s="62"/>
      <c r="D685" s="62"/>
      <c r="E685" s="62"/>
      <c r="F685" s="62"/>
      <c r="G685" s="62"/>
      <c r="H685" s="62"/>
      <c r="I685" s="62"/>
      <c r="J685" s="62"/>
      <c r="K685" s="62"/>
    </row>
    <row r="686" spans="1:11" x14ac:dyDescent="0.3">
      <c r="A686" s="62"/>
      <c r="B686" s="62"/>
      <c r="C686" s="62"/>
      <c r="D686" s="62"/>
      <c r="E686" s="62"/>
      <c r="F686" s="62"/>
      <c r="G686" s="62"/>
      <c r="H686" s="62"/>
      <c r="I686" s="62"/>
      <c r="J686" s="62"/>
      <c r="K686" s="62"/>
    </row>
    <row r="687" spans="1:11" x14ac:dyDescent="0.3">
      <c r="A687" s="62"/>
      <c r="B687" s="62"/>
      <c r="C687" s="62"/>
      <c r="D687" s="62"/>
      <c r="E687" s="62"/>
      <c r="F687" s="62"/>
      <c r="G687" s="62"/>
      <c r="H687" s="62"/>
      <c r="I687" s="62"/>
      <c r="J687" s="62"/>
      <c r="K687" s="62"/>
    </row>
    <row r="688" spans="1:11" x14ac:dyDescent="0.3">
      <c r="A688" s="62"/>
      <c r="B688" s="62"/>
      <c r="C688" s="62"/>
      <c r="D688" s="62"/>
      <c r="E688" s="62"/>
      <c r="F688" s="62"/>
      <c r="G688" s="62"/>
      <c r="H688" s="62"/>
      <c r="I688" s="62"/>
      <c r="J688" s="62"/>
      <c r="K688" s="62"/>
    </row>
    <row r="689" spans="1:11" x14ac:dyDescent="0.3">
      <c r="A689" s="62"/>
      <c r="B689" s="62"/>
      <c r="C689" s="62"/>
      <c r="D689" s="62"/>
      <c r="E689" s="62"/>
      <c r="F689" s="62"/>
      <c r="G689" s="62"/>
      <c r="H689" s="62"/>
      <c r="I689" s="62"/>
      <c r="J689" s="62"/>
      <c r="K689" s="62"/>
    </row>
    <row r="690" spans="1:11" x14ac:dyDescent="0.3">
      <c r="A690" s="62"/>
      <c r="B690" s="62"/>
      <c r="C690" s="62"/>
      <c r="D690" s="62"/>
      <c r="E690" s="62"/>
      <c r="F690" s="62"/>
      <c r="G690" s="62"/>
      <c r="H690" s="62"/>
      <c r="I690" s="62"/>
      <c r="J690" s="62"/>
      <c r="K690" s="62"/>
    </row>
    <row r="691" spans="1:11" x14ac:dyDescent="0.3">
      <c r="A691" s="62"/>
      <c r="B691" s="62"/>
      <c r="C691" s="62"/>
      <c r="D691" s="62"/>
      <c r="E691" s="62"/>
      <c r="F691" s="62"/>
      <c r="G691" s="62"/>
      <c r="H691" s="62"/>
      <c r="I691" s="62"/>
      <c r="J691" s="62"/>
      <c r="K691" s="62"/>
    </row>
    <row r="692" spans="1:11" x14ac:dyDescent="0.3">
      <c r="A692" s="62"/>
      <c r="B692" s="62"/>
      <c r="C692" s="62"/>
      <c r="D692" s="62"/>
      <c r="E692" s="62"/>
      <c r="F692" s="62"/>
      <c r="G692" s="62"/>
      <c r="H692" s="62"/>
      <c r="I692" s="62"/>
      <c r="J692" s="62"/>
      <c r="K692" s="62"/>
    </row>
    <row r="693" spans="1:11" x14ac:dyDescent="0.3">
      <c r="A693" s="62"/>
      <c r="B693" s="62"/>
      <c r="C693" s="62"/>
      <c r="D693" s="62"/>
      <c r="E693" s="62"/>
      <c r="F693" s="62"/>
      <c r="G693" s="62"/>
      <c r="H693" s="62"/>
      <c r="I693" s="62"/>
      <c r="J693" s="62"/>
      <c r="K693" s="62"/>
    </row>
    <row r="694" spans="1:11" x14ac:dyDescent="0.3">
      <c r="A694" s="62"/>
      <c r="B694" s="62"/>
      <c r="C694" s="62"/>
      <c r="D694" s="62"/>
      <c r="E694" s="62"/>
      <c r="F694" s="62"/>
      <c r="G694" s="62"/>
      <c r="H694" s="62"/>
      <c r="I694" s="62"/>
      <c r="J694" s="62"/>
      <c r="K694" s="62"/>
    </row>
    <row r="695" spans="1:11" x14ac:dyDescent="0.3">
      <c r="A695" s="62"/>
      <c r="B695" s="62"/>
      <c r="C695" s="62"/>
      <c r="D695" s="62"/>
      <c r="E695" s="62"/>
      <c r="F695" s="62"/>
      <c r="G695" s="62"/>
      <c r="H695" s="62"/>
      <c r="I695" s="62"/>
      <c r="J695" s="62"/>
      <c r="K695" s="62"/>
    </row>
    <row r="696" spans="1:11" x14ac:dyDescent="0.3">
      <c r="A696" s="62"/>
      <c r="B696" s="62"/>
      <c r="C696" s="62"/>
      <c r="D696" s="62"/>
      <c r="E696" s="62"/>
      <c r="F696" s="62"/>
      <c r="G696" s="62"/>
      <c r="H696" s="62"/>
      <c r="I696" s="62"/>
      <c r="J696" s="62"/>
      <c r="K696" s="62"/>
    </row>
    <row r="697" spans="1:11" x14ac:dyDescent="0.3">
      <c r="A697" s="62"/>
      <c r="B697" s="62"/>
      <c r="C697" s="62"/>
      <c r="D697" s="62"/>
      <c r="E697" s="62"/>
      <c r="F697" s="62"/>
      <c r="G697" s="62"/>
      <c r="H697" s="62"/>
      <c r="I697" s="62"/>
      <c r="J697" s="62"/>
      <c r="K697" s="62"/>
    </row>
    <row r="698" spans="1:11" x14ac:dyDescent="0.3">
      <c r="A698" s="62"/>
      <c r="B698" s="62"/>
      <c r="C698" s="62"/>
      <c r="D698" s="62"/>
      <c r="E698" s="62"/>
      <c r="F698" s="62"/>
      <c r="G698" s="62"/>
      <c r="H698" s="62"/>
      <c r="I698" s="62"/>
      <c r="J698" s="62"/>
      <c r="K698" s="62"/>
    </row>
    <row r="699" spans="1:11" x14ac:dyDescent="0.3">
      <c r="A699" s="62"/>
      <c r="B699" s="62"/>
      <c r="C699" s="62"/>
      <c r="D699" s="62"/>
      <c r="E699" s="62"/>
      <c r="F699" s="62"/>
      <c r="G699" s="62"/>
      <c r="H699" s="62"/>
      <c r="I699" s="62"/>
      <c r="J699" s="62"/>
      <c r="K699" s="62"/>
    </row>
    <row r="700" spans="1:11" x14ac:dyDescent="0.3">
      <c r="A700" s="62"/>
      <c r="B700" s="62"/>
      <c r="C700" s="62"/>
      <c r="D700" s="62"/>
      <c r="E700" s="62"/>
      <c r="F700" s="62"/>
      <c r="G700" s="62"/>
      <c r="H700" s="62"/>
      <c r="I700" s="62"/>
      <c r="J700" s="62"/>
      <c r="K700" s="62"/>
    </row>
    <row r="701" spans="1:11" x14ac:dyDescent="0.3">
      <c r="A701" s="62"/>
      <c r="B701" s="62"/>
      <c r="C701" s="62"/>
      <c r="D701" s="62"/>
      <c r="E701" s="62"/>
      <c r="F701" s="62"/>
      <c r="G701" s="62"/>
      <c r="H701" s="62"/>
      <c r="I701" s="62"/>
      <c r="J701" s="62"/>
      <c r="K701" s="62"/>
    </row>
    <row r="702" spans="1:11" x14ac:dyDescent="0.3">
      <c r="A702" s="62"/>
      <c r="B702" s="62"/>
      <c r="C702" s="62"/>
      <c r="D702" s="62"/>
      <c r="E702" s="62"/>
      <c r="F702" s="62"/>
      <c r="G702" s="62"/>
      <c r="H702" s="62"/>
      <c r="I702" s="62"/>
      <c r="J702" s="62"/>
      <c r="K702" s="62"/>
    </row>
    <row r="703" spans="1:11" x14ac:dyDescent="0.3">
      <c r="A703" s="62"/>
      <c r="B703" s="62"/>
      <c r="C703" s="62"/>
      <c r="D703" s="62"/>
      <c r="E703" s="62"/>
      <c r="F703" s="62"/>
      <c r="G703" s="62"/>
      <c r="H703" s="62"/>
      <c r="I703" s="62"/>
      <c r="J703" s="62"/>
      <c r="K703" s="62"/>
    </row>
    <row r="704" spans="1:11" x14ac:dyDescent="0.3">
      <c r="A704" s="62"/>
      <c r="B704" s="62"/>
      <c r="C704" s="62"/>
      <c r="D704" s="62"/>
      <c r="E704" s="62"/>
      <c r="F704" s="62"/>
      <c r="G704" s="62"/>
      <c r="H704" s="62"/>
      <c r="I704" s="62"/>
      <c r="J704" s="62"/>
      <c r="K704" s="62"/>
    </row>
    <row r="705" spans="1:11" x14ac:dyDescent="0.3">
      <c r="A705" s="62"/>
      <c r="B705" s="62"/>
      <c r="C705" s="62"/>
      <c r="D705" s="62"/>
      <c r="E705" s="62"/>
      <c r="F705" s="62"/>
      <c r="G705" s="62"/>
      <c r="H705" s="62"/>
      <c r="I705" s="62"/>
      <c r="J705" s="62"/>
      <c r="K705" s="62"/>
    </row>
    <row r="706" spans="1:11" x14ac:dyDescent="0.3">
      <c r="A706" s="62"/>
      <c r="B706" s="62"/>
      <c r="C706" s="62"/>
      <c r="D706" s="62"/>
      <c r="E706" s="62"/>
      <c r="F706" s="62"/>
      <c r="G706" s="62"/>
      <c r="H706" s="62"/>
      <c r="I706" s="62"/>
      <c r="J706" s="62"/>
      <c r="K706" s="62"/>
    </row>
    <row r="707" spans="1:11" x14ac:dyDescent="0.3">
      <c r="A707" s="62"/>
      <c r="B707" s="62"/>
      <c r="C707" s="62"/>
      <c r="D707" s="62"/>
      <c r="E707" s="62"/>
      <c r="F707" s="62"/>
      <c r="G707" s="62"/>
      <c r="H707" s="62"/>
      <c r="I707" s="62"/>
      <c r="J707" s="62"/>
      <c r="K707" s="62"/>
    </row>
    <row r="708" spans="1:11" x14ac:dyDescent="0.3">
      <c r="A708" s="62"/>
      <c r="B708" s="62"/>
      <c r="C708" s="62"/>
      <c r="D708" s="62"/>
      <c r="E708" s="62"/>
      <c r="F708" s="62"/>
      <c r="G708" s="62"/>
      <c r="H708" s="62"/>
      <c r="I708" s="62"/>
      <c r="J708" s="62"/>
      <c r="K708" s="62"/>
    </row>
    <row r="709" spans="1:11" x14ac:dyDescent="0.3">
      <c r="A709" s="62"/>
      <c r="B709" s="62"/>
      <c r="C709" s="62"/>
      <c r="D709" s="62"/>
      <c r="E709" s="62"/>
      <c r="F709" s="62"/>
      <c r="G709" s="62"/>
      <c r="H709" s="62"/>
      <c r="I709" s="62"/>
      <c r="J709" s="62"/>
      <c r="K709" s="62"/>
    </row>
    <row r="710" spans="1:11" x14ac:dyDescent="0.3">
      <c r="A710" s="62"/>
      <c r="B710" s="62"/>
      <c r="C710" s="62"/>
      <c r="D710" s="62"/>
      <c r="E710" s="62"/>
      <c r="F710" s="62"/>
      <c r="G710" s="62"/>
      <c r="H710" s="62"/>
      <c r="I710" s="62"/>
      <c r="J710" s="62"/>
      <c r="K710" s="62"/>
    </row>
    <row r="711" spans="1:11" x14ac:dyDescent="0.3">
      <c r="A711" s="62"/>
      <c r="B711" s="62"/>
      <c r="C711" s="62"/>
      <c r="D711" s="62"/>
      <c r="E711" s="62"/>
      <c r="F711" s="62"/>
      <c r="G711" s="62"/>
      <c r="H711" s="62"/>
      <c r="I711" s="62"/>
      <c r="J711" s="62"/>
      <c r="K711" s="62"/>
    </row>
    <row r="712" spans="1:11" x14ac:dyDescent="0.3">
      <c r="A712" s="62"/>
      <c r="B712" s="62"/>
      <c r="C712" s="62"/>
      <c r="D712" s="62"/>
      <c r="E712" s="62"/>
      <c r="F712" s="62"/>
      <c r="G712" s="62"/>
      <c r="H712" s="62"/>
      <c r="I712" s="62"/>
      <c r="J712" s="62"/>
      <c r="K712" s="62"/>
    </row>
    <row r="713" spans="1:11" x14ac:dyDescent="0.3">
      <c r="A713" s="62"/>
      <c r="B713" s="62"/>
      <c r="C713" s="62"/>
      <c r="D713" s="62"/>
      <c r="E713" s="62"/>
      <c r="F713" s="62"/>
      <c r="G713" s="62"/>
      <c r="H713" s="62"/>
      <c r="I713" s="62"/>
      <c r="J713" s="62"/>
      <c r="K713" s="62"/>
    </row>
    <row r="714" spans="1:11" x14ac:dyDescent="0.3">
      <c r="A714" s="62"/>
      <c r="B714" s="62"/>
      <c r="C714" s="62"/>
      <c r="D714" s="62"/>
      <c r="E714" s="62"/>
      <c r="F714" s="62"/>
      <c r="G714" s="62"/>
      <c r="H714" s="62"/>
      <c r="I714" s="62"/>
      <c r="J714" s="62"/>
      <c r="K714" s="62"/>
    </row>
    <row r="715" spans="1:11" x14ac:dyDescent="0.3">
      <c r="A715" s="62"/>
      <c r="B715" s="62"/>
      <c r="C715" s="62"/>
      <c r="D715" s="62"/>
      <c r="E715" s="62"/>
      <c r="F715" s="62"/>
      <c r="G715" s="62"/>
      <c r="H715" s="62"/>
      <c r="I715" s="62"/>
      <c r="J715" s="62"/>
      <c r="K715" s="62"/>
    </row>
    <row r="716" spans="1:11" x14ac:dyDescent="0.3">
      <c r="A716" s="62"/>
      <c r="B716" s="62"/>
      <c r="C716" s="62"/>
      <c r="D716" s="62"/>
      <c r="E716" s="62"/>
      <c r="F716" s="62"/>
      <c r="G716" s="62"/>
      <c r="H716" s="62"/>
      <c r="I716" s="62"/>
      <c r="J716" s="62"/>
      <c r="K716" s="62"/>
    </row>
    <row r="717" spans="1:11" x14ac:dyDescent="0.3">
      <c r="A717" s="62"/>
      <c r="B717" s="62"/>
      <c r="C717" s="62"/>
      <c r="D717" s="62"/>
      <c r="E717" s="62"/>
      <c r="F717" s="62"/>
      <c r="G717" s="62"/>
      <c r="H717" s="62"/>
      <c r="I717" s="62"/>
      <c r="J717" s="62"/>
      <c r="K717" s="62"/>
    </row>
    <row r="718" spans="1:11" x14ac:dyDescent="0.3">
      <c r="A718" s="62"/>
      <c r="B718" s="62"/>
      <c r="C718" s="62"/>
      <c r="D718" s="62"/>
      <c r="E718" s="62"/>
      <c r="F718" s="62"/>
      <c r="G718" s="62"/>
      <c r="H718" s="62"/>
      <c r="I718" s="62"/>
      <c r="J718" s="62"/>
      <c r="K718" s="62"/>
    </row>
    <row r="719" spans="1:11" x14ac:dyDescent="0.3">
      <c r="A719" s="62"/>
      <c r="B719" s="62"/>
      <c r="C719" s="62"/>
      <c r="D719" s="62"/>
      <c r="E719" s="62"/>
      <c r="F719" s="62"/>
      <c r="G719" s="62"/>
      <c r="H719" s="62"/>
      <c r="I719" s="62"/>
      <c r="J719" s="62"/>
      <c r="K719" s="62"/>
    </row>
    <row r="720" spans="1:11" x14ac:dyDescent="0.3">
      <c r="A720" s="62"/>
      <c r="B720" s="62"/>
      <c r="C720" s="62"/>
      <c r="D720" s="62"/>
      <c r="E720" s="62"/>
      <c r="F720" s="62"/>
      <c r="G720" s="62"/>
      <c r="H720" s="62"/>
      <c r="I720" s="62"/>
      <c r="J720" s="62"/>
      <c r="K720" s="62"/>
    </row>
    <row r="721" spans="1:11" x14ac:dyDescent="0.3">
      <c r="A721" s="62"/>
      <c r="B721" s="62"/>
      <c r="C721" s="62"/>
      <c r="D721" s="62"/>
      <c r="E721" s="62"/>
      <c r="F721" s="62"/>
      <c r="G721" s="62"/>
      <c r="H721" s="62"/>
      <c r="I721" s="62"/>
      <c r="J721" s="62"/>
      <c r="K721" s="62"/>
    </row>
    <row r="722" spans="1:11" x14ac:dyDescent="0.3">
      <c r="A722" s="62"/>
      <c r="B722" s="62"/>
      <c r="C722" s="62"/>
      <c r="D722" s="62"/>
      <c r="E722" s="62"/>
      <c r="F722" s="62"/>
      <c r="G722" s="62"/>
      <c r="H722" s="62"/>
      <c r="I722" s="62"/>
      <c r="J722" s="62"/>
      <c r="K722" s="62"/>
    </row>
    <row r="723" spans="1:11" x14ac:dyDescent="0.3">
      <c r="A723" s="62"/>
      <c r="B723" s="62"/>
      <c r="C723" s="62"/>
      <c r="D723" s="62"/>
      <c r="E723" s="62"/>
      <c r="F723" s="62"/>
      <c r="G723" s="62"/>
      <c r="H723" s="62"/>
      <c r="I723" s="62"/>
      <c r="J723" s="62"/>
      <c r="K723" s="62"/>
    </row>
    <row r="724" spans="1:11" x14ac:dyDescent="0.3">
      <c r="A724" s="62"/>
      <c r="B724" s="62"/>
      <c r="C724" s="62"/>
      <c r="D724" s="62"/>
      <c r="E724" s="62"/>
      <c r="F724" s="62"/>
      <c r="G724" s="62"/>
      <c r="H724" s="62"/>
      <c r="I724" s="62"/>
      <c r="J724" s="62"/>
      <c r="K724" s="62"/>
    </row>
    <row r="725" spans="1:11" x14ac:dyDescent="0.3">
      <c r="A725" s="62"/>
      <c r="B725" s="62"/>
      <c r="C725" s="62"/>
      <c r="D725" s="62"/>
      <c r="E725" s="62"/>
      <c r="F725" s="62"/>
      <c r="G725" s="62"/>
      <c r="H725" s="62"/>
      <c r="I725" s="62"/>
      <c r="J725" s="62"/>
      <c r="K725" s="62"/>
    </row>
    <row r="726" spans="1:11" x14ac:dyDescent="0.3">
      <c r="A726" s="62"/>
      <c r="B726" s="62"/>
      <c r="C726" s="62"/>
      <c r="D726" s="62"/>
      <c r="E726" s="62"/>
      <c r="F726" s="62"/>
      <c r="G726" s="62"/>
      <c r="H726" s="62"/>
      <c r="I726" s="62"/>
      <c r="J726" s="62"/>
      <c r="K726" s="62"/>
    </row>
    <row r="727" spans="1:11" x14ac:dyDescent="0.3">
      <c r="A727" s="62"/>
      <c r="B727" s="62"/>
      <c r="C727" s="62"/>
      <c r="D727" s="62"/>
      <c r="E727" s="62"/>
      <c r="F727" s="62"/>
      <c r="G727" s="62"/>
      <c r="H727" s="62"/>
      <c r="I727" s="62"/>
      <c r="J727" s="62"/>
      <c r="K727" s="62"/>
    </row>
    <row r="728" spans="1:11" x14ac:dyDescent="0.3">
      <c r="A728" s="62"/>
      <c r="B728" s="62"/>
      <c r="C728" s="62"/>
      <c r="D728" s="62"/>
      <c r="E728" s="62"/>
      <c r="F728" s="62"/>
      <c r="G728" s="62"/>
      <c r="H728" s="62"/>
      <c r="I728" s="62"/>
      <c r="J728" s="62"/>
      <c r="K728" s="62"/>
    </row>
    <row r="729" spans="1:11" x14ac:dyDescent="0.3">
      <c r="A729" s="62"/>
      <c r="B729" s="62"/>
      <c r="C729" s="62"/>
      <c r="D729" s="62"/>
      <c r="E729" s="62"/>
      <c r="F729" s="62"/>
      <c r="G729" s="62"/>
      <c r="H729" s="62"/>
      <c r="I729" s="62"/>
      <c r="J729" s="62"/>
      <c r="K729" s="62"/>
    </row>
    <row r="730" spans="1:11" x14ac:dyDescent="0.3">
      <c r="A730" s="62"/>
      <c r="B730" s="62"/>
      <c r="C730" s="62"/>
      <c r="D730" s="62"/>
      <c r="E730" s="62"/>
      <c r="F730" s="62"/>
      <c r="G730" s="62"/>
      <c r="H730" s="62"/>
      <c r="I730" s="62"/>
      <c r="J730" s="62"/>
      <c r="K730" s="62"/>
    </row>
    <row r="731" spans="1:11" x14ac:dyDescent="0.3">
      <c r="A731" s="62"/>
      <c r="B731" s="62"/>
      <c r="C731" s="62"/>
      <c r="D731" s="62"/>
      <c r="E731" s="62"/>
      <c r="F731" s="62"/>
      <c r="G731" s="62"/>
      <c r="H731" s="62"/>
      <c r="I731" s="62"/>
      <c r="J731" s="62"/>
      <c r="K731" s="62"/>
    </row>
    <row r="732" spans="1:11" x14ac:dyDescent="0.3">
      <c r="A732" s="62"/>
      <c r="B732" s="62"/>
      <c r="C732" s="62"/>
      <c r="D732" s="62"/>
      <c r="E732" s="62"/>
      <c r="F732" s="62"/>
      <c r="G732" s="62"/>
      <c r="H732" s="62"/>
      <c r="I732" s="62"/>
      <c r="J732" s="62"/>
      <c r="K732" s="62"/>
    </row>
    <row r="733" spans="1:11" x14ac:dyDescent="0.3">
      <c r="A733" s="62"/>
      <c r="B733" s="62"/>
      <c r="C733" s="62"/>
      <c r="D733" s="62"/>
      <c r="E733" s="62"/>
      <c r="F733" s="62"/>
      <c r="G733" s="62"/>
      <c r="H733" s="62"/>
      <c r="I733" s="62"/>
      <c r="J733" s="62"/>
      <c r="K733" s="62"/>
    </row>
    <row r="734" spans="1:11" x14ac:dyDescent="0.3">
      <c r="A734" s="62"/>
      <c r="B734" s="62"/>
      <c r="C734" s="62"/>
      <c r="D734" s="62"/>
      <c r="E734" s="62"/>
      <c r="F734" s="62"/>
      <c r="G734" s="62"/>
      <c r="H734" s="62"/>
      <c r="I734" s="62"/>
      <c r="J734" s="62"/>
      <c r="K734" s="62"/>
    </row>
    <row r="735" spans="1:11" x14ac:dyDescent="0.3">
      <c r="A735" s="62"/>
      <c r="B735" s="62"/>
      <c r="C735" s="62"/>
      <c r="D735" s="62"/>
      <c r="E735" s="62"/>
      <c r="F735" s="62"/>
      <c r="G735" s="62"/>
      <c r="H735" s="62"/>
      <c r="I735" s="62"/>
      <c r="J735" s="62"/>
      <c r="K735" s="62"/>
    </row>
    <row r="736" spans="1:11" x14ac:dyDescent="0.3">
      <c r="A736" s="62"/>
      <c r="B736" s="62"/>
      <c r="C736" s="62"/>
      <c r="D736" s="62"/>
      <c r="E736" s="62"/>
      <c r="F736" s="62"/>
      <c r="G736" s="62"/>
      <c r="H736" s="62"/>
      <c r="I736" s="62"/>
      <c r="J736" s="62"/>
      <c r="K736" s="62"/>
    </row>
    <row r="737" spans="1:11" x14ac:dyDescent="0.3">
      <c r="A737" s="62"/>
      <c r="B737" s="62"/>
      <c r="C737" s="62"/>
      <c r="D737" s="62"/>
      <c r="E737" s="62"/>
      <c r="F737" s="62"/>
      <c r="G737" s="62"/>
      <c r="H737" s="62"/>
      <c r="I737" s="62"/>
      <c r="J737" s="62"/>
      <c r="K737" s="62"/>
    </row>
    <row r="738" spans="1:11" x14ac:dyDescent="0.3">
      <c r="A738" s="62"/>
      <c r="B738" s="62"/>
      <c r="C738" s="62"/>
      <c r="D738" s="62"/>
      <c r="E738" s="62"/>
      <c r="F738" s="62"/>
      <c r="G738" s="62"/>
      <c r="H738" s="62"/>
      <c r="I738" s="62"/>
      <c r="J738" s="62"/>
      <c r="K738" s="62"/>
    </row>
    <row r="739" spans="1:11" x14ac:dyDescent="0.3">
      <c r="A739" s="62"/>
      <c r="B739" s="62"/>
      <c r="C739" s="62"/>
      <c r="D739" s="62"/>
      <c r="E739" s="62"/>
      <c r="F739" s="62"/>
      <c r="G739" s="62"/>
      <c r="H739" s="62"/>
      <c r="I739" s="62"/>
      <c r="J739" s="62"/>
      <c r="K739" s="62"/>
    </row>
    <row r="740" spans="1:11" x14ac:dyDescent="0.3">
      <c r="A740" s="62"/>
      <c r="B740" s="62"/>
      <c r="C740" s="62"/>
      <c r="D740" s="62"/>
      <c r="E740" s="62"/>
      <c r="F740" s="62"/>
      <c r="G740" s="62"/>
      <c r="H740" s="62"/>
      <c r="I740" s="62"/>
      <c r="J740" s="62"/>
      <c r="K740" s="62"/>
    </row>
    <row r="741" spans="1:11" x14ac:dyDescent="0.3">
      <c r="A741" s="62"/>
      <c r="B741" s="62"/>
      <c r="C741" s="62"/>
      <c r="D741" s="62"/>
      <c r="E741" s="62"/>
      <c r="F741" s="62"/>
      <c r="G741" s="62"/>
      <c r="H741" s="62"/>
      <c r="I741" s="62"/>
      <c r="J741" s="62"/>
      <c r="K741" s="62"/>
    </row>
    <row r="742" spans="1:11" x14ac:dyDescent="0.3">
      <c r="A742" s="62"/>
      <c r="B742" s="62"/>
      <c r="C742" s="62"/>
      <c r="D742" s="62"/>
      <c r="E742" s="62"/>
      <c r="F742" s="62"/>
      <c r="G742" s="62"/>
      <c r="H742" s="62"/>
      <c r="I742" s="62"/>
      <c r="J742" s="62"/>
      <c r="K742" s="62"/>
    </row>
    <row r="743" spans="1:11" x14ac:dyDescent="0.3">
      <c r="A743" s="62"/>
      <c r="B743" s="62"/>
      <c r="C743" s="62"/>
      <c r="D743" s="62"/>
      <c r="E743" s="62"/>
      <c r="F743" s="62"/>
      <c r="G743" s="62"/>
      <c r="H743" s="62"/>
      <c r="I743" s="62"/>
      <c r="J743" s="62"/>
      <c r="K743" s="62"/>
    </row>
    <row r="744" spans="1:11" x14ac:dyDescent="0.3">
      <c r="A744" s="62"/>
      <c r="B744" s="62"/>
      <c r="C744" s="62"/>
      <c r="D744" s="62"/>
      <c r="E744" s="62"/>
      <c r="F744" s="62"/>
      <c r="G744" s="62"/>
      <c r="H744" s="62"/>
      <c r="I744" s="62"/>
      <c r="J744" s="62"/>
      <c r="K744" s="62"/>
    </row>
    <row r="745" spans="1:11" x14ac:dyDescent="0.3">
      <c r="A745" s="62"/>
      <c r="B745" s="62"/>
      <c r="C745" s="62"/>
      <c r="D745" s="62"/>
      <c r="E745" s="62"/>
      <c r="F745" s="62"/>
      <c r="G745" s="62"/>
      <c r="H745" s="62"/>
      <c r="I745" s="62"/>
      <c r="J745" s="62"/>
      <c r="K745" s="62"/>
    </row>
    <row r="746" spans="1:11" x14ac:dyDescent="0.3">
      <c r="A746" s="62"/>
      <c r="B746" s="62"/>
      <c r="C746" s="62"/>
      <c r="D746" s="62"/>
      <c r="E746" s="62"/>
      <c r="F746" s="62"/>
      <c r="G746" s="62"/>
      <c r="H746" s="62"/>
      <c r="I746" s="62"/>
      <c r="J746" s="62"/>
      <c r="K746" s="62"/>
    </row>
    <row r="747" spans="1:11" x14ac:dyDescent="0.3">
      <c r="A747" s="62"/>
      <c r="B747" s="62"/>
      <c r="C747" s="62"/>
      <c r="D747" s="62"/>
      <c r="E747" s="62"/>
      <c r="F747" s="62"/>
      <c r="G747" s="62"/>
      <c r="H747" s="62"/>
      <c r="I747" s="62"/>
      <c r="J747" s="62"/>
      <c r="K747" s="62"/>
    </row>
    <row r="748" spans="1:11" x14ac:dyDescent="0.3">
      <c r="A748" s="62"/>
      <c r="B748" s="62"/>
      <c r="C748" s="62"/>
      <c r="D748" s="62"/>
      <c r="E748" s="62"/>
      <c r="F748" s="62"/>
      <c r="G748" s="62"/>
      <c r="H748" s="62"/>
      <c r="I748" s="62"/>
      <c r="J748" s="62"/>
      <c r="K748" s="62"/>
    </row>
    <row r="749" spans="1:11" x14ac:dyDescent="0.3">
      <c r="A749" s="62"/>
      <c r="B749" s="62"/>
      <c r="C749" s="62"/>
      <c r="D749" s="62"/>
      <c r="E749" s="62"/>
      <c r="F749" s="62"/>
      <c r="G749" s="62"/>
      <c r="H749" s="62"/>
      <c r="I749" s="62"/>
      <c r="J749" s="62"/>
      <c r="K749" s="62"/>
    </row>
    <row r="750" spans="1:11" x14ac:dyDescent="0.3">
      <c r="A750" s="62"/>
      <c r="B750" s="62"/>
      <c r="C750" s="62"/>
      <c r="D750" s="62"/>
      <c r="E750" s="62"/>
      <c r="F750" s="62"/>
      <c r="G750" s="62"/>
      <c r="H750" s="62"/>
      <c r="I750" s="62"/>
      <c r="J750" s="62"/>
      <c r="K750" s="62"/>
    </row>
    <row r="751" spans="1:11" x14ac:dyDescent="0.3">
      <c r="A751" s="62"/>
      <c r="B751" s="62"/>
      <c r="C751" s="62"/>
      <c r="D751" s="62"/>
      <c r="E751" s="62"/>
      <c r="F751" s="62"/>
      <c r="G751" s="62"/>
      <c r="H751" s="62"/>
      <c r="I751" s="62"/>
      <c r="J751" s="62"/>
      <c r="K751" s="62"/>
    </row>
    <row r="752" spans="1:11" x14ac:dyDescent="0.3">
      <c r="A752" s="62"/>
      <c r="B752" s="62"/>
      <c r="C752" s="62"/>
      <c r="D752" s="62"/>
      <c r="E752" s="62"/>
      <c r="F752" s="62"/>
      <c r="G752" s="62"/>
      <c r="H752" s="62"/>
      <c r="I752" s="62"/>
      <c r="J752" s="62"/>
      <c r="K752" s="62"/>
    </row>
    <row r="753" spans="1:11" x14ac:dyDescent="0.3">
      <c r="A753" s="62"/>
      <c r="B753" s="62"/>
      <c r="C753" s="62"/>
      <c r="D753" s="62"/>
      <c r="E753" s="62"/>
      <c r="F753" s="62"/>
      <c r="G753" s="62"/>
      <c r="H753" s="62"/>
      <c r="I753" s="62"/>
      <c r="J753" s="62"/>
      <c r="K753" s="62"/>
    </row>
    <row r="754" spans="1:11" x14ac:dyDescent="0.3">
      <c r="A754" s="62"/>
      <c r="B754" s="62"/>
      <c r="C754" s="62"/>
      <c r="D754" s="62"/>
      <c r="E754" s="62"/>
      <c r="F754" s="62"/>
      <c r="G754" s="62"/>
      <c r="H754" s="62"/>
      <c r="I754" s="62"/>
      <c r="J754" s="62"/>
      <c r="K754" s="62"/>
    </row>
    <row r="755" spans="1:11" x14ac:dyDescent="0.3">
      <c r="A755" s="62"/>
      <c r="B755" s="62"/>
      <c r="C755" s="62"/>
      <c r="D755" s="62"/>
      <c r="E755" s="62"/>
      <c r="F755" s="62"/>
      <c r="G755" s="62"/>
      <c r="H755" s="62"/>
      <c r="I755" s="62"/>
      <c r="J755" s="62"/>
      <c r="K755" s="62"/>
    </row>
    <row r="756" spans="1:11" x14ac:dyDescent="0.3">
      <c r="A756" s="62"/>
      <c r="B756" s="62"/>
      <c r="C756" s="62"/>
      <c r="D756" s="62"/>
      <c r="E756" s="62"/>
      <c r="F756" s="62"/>
      <c r="G756" s="62"/>
      <c r="H756" s="62"/>
      <c r="I756" s="62"/>
      <c r="J756" s="62"/>
      <c r="K756" s="62"/>
    </row>
    <row r="757" spans="1:11" x14ac:dyDescent="0.3">
      <c r="A757" s="62"/>
      <c r="B757" s="62"/>
      <c r="C757" s="62"/>
      <c r="D757" s="62"/>
      <c r="E757" s="62"/>
      <c r="F757" s="62"/>
      <c r="G757" s="62"/>
      <c r="H757" s="62"/>
      <c r="I757" s="62"/>
      <c r="J757" s="62"/>
      <c r="K757" s="62"/>
    </row>
    <row r="758" spans="1:11" x14ac:dyDescent="0.3">
      <c r="A758" s="62"/>
      <c r="B758" s="62"/>
      <c r="C758" s="62"/>
      <c r="D758" s="62"/>
      <c r="E758" s="62"/>
      <c r="F758" s="62"/>
      <c r="G758" s="62"/>
      <c r="H758" s="62"/>
      <c r="I758" s="62"/>
      <c r="J758" s="62"/>
      <c r="K758" s="62"/>
    </row>
    <row r="759" spans="1:11" x14ac:dyDescent="0.3">
      <c r="A759" s="62"/>
      <c r="B759" s="62"/>
      <c r="C759" s="62"/>
      <c r="D759" s="62"/>
      <c r="E759" s="62"/>
      <c r="F759" s="62"/>
      <c r="G759" s="62"/>
      <c r="H759" s="62"/>
      <c r="I759" s="62"/>
      <c r="J759" s="62"/>
      <c r="K759" s="62"/>
    </row>
    <row r="760" spans="1:11" x14ac:dyDescent="0.3">
      <c r="A760" s="62"/>
      <c r="B760" s="62"/>
      <c r="C760" s="62"/>
      <c r="D760" s="62"/>
      <c r="E760" s="62"/>
      <c r="F760" s="62"/>
      <c r="G760" s="62"/>
      <c r="H760" s="62"/>
      <c r="I760" s="62"/>
      <c r="J760" s="62"/>
      <c r="K760" s="62"/>
    </row>
    <row r="761" spans="1:11" x14ac:dyDescent="0.3">
      <c r="A761" s="62"/>
      <c r="B761" s="62"/>
      <c r="C761" s="62"/>
      <c r="D761" s="62"/>
      <c r="E761" s="62"/>
      <c r="F761" s="62"/>
      <c r="G761" s="62"/>
      <c r="H761" s="62"/>
      <c r="I761" s="62"/>
      <c r="J761" s="62"/>
      <c r="K761" s="62"/>
    </row>
    <row r="762" spans="1:11" x14ac:dyDescent="0.3">
      <c r="A762" s="62"/>
      <c r="B762" s="62"/>
      <c r="C762" s="62"/>
      <c r="D762" s="62"/>
      <c r="E762" s="62"/>
      <c r="F762" s="62"/>
      <c r="G762" s="62"/>
      <c r="H762" s="62"/>
      <c r="I762" s="62"/>
      <c r="J762" s="62"/>
      <c r="K762" s="62"/>
    </row>
    <row r="763" spans="1:11" x14ac:dyDescent="0.3">
      <c r="A763" s="62"/>
      <c r="B763" s="62"/>
      <c r="C763" s="62"/>
      <c r="D763" s="62"/>
      <c r="E763" s="62"/>
      <c r="F763" s="62"/>
      <c r="G763" s="62"/>
      <c r="H763" s="62"/>
      <c r="I763" s="62"/>
      <c r="J763" s="62"/>
      <c r="K763" s="62"/>
    </row>
    <row r="764" spans="1:11" x14ac:dyDescent="0.3">
      <c r="A764" s="62"/>
      <c r="B764" s="62"/>
      <c r="C764" s="62"/>
      <c r="D764" s="62"/>
      <c r="E764" s="62"/>
      <c r="F764" s="62"/>
      <c r="G764" s="62"/>
      <c r="H764" s="62"/>
      <c r="I764" s="62"/>
      <c r="J764" s="62"/>
      <c r="K764" s="62"/>
    </row>
    <row r="765" spans="1:11" x14ac:dyDescent="0.3">
      <c r="A765" s="62"/>
      <c r="B765" s="62"/>
      <c r="C765" s="62"/>
      <c r="D765" s="62"/>
      <c r="E765" s="62"/>
      <c r="F765" s="62"/>
      <c r="G765" s="62"/>
      <c r="H765" s="62"/>
      <c r="I765" s="62"/>
      <c r="J765" s="62"/>
      <c r="K765" s="62"/>
    </row>
    <row r="766" spans="1:11" x14ac:dyDescent="0.3">
      <c r="A766" s="62"/>
      <c r="B766" s="62"/>
      <c r="C766" s="62"/>
      <c r="D766" s="62"/>
      <c r="E766" s="62"/>
      <c r="F766" s="62"/>
      <c r="G766" s="62"/>
      <c r="H766" s="62"/>
      <c r="I766" s="62"/>
      <c r="J766" s="62"/>
      <c r="K766" s="62"/>
    </row>
    <row r="767" spans="1:11" x14ac:dyDescent="0.3">
      <c r="A767" s="62"/>
      <c r="B767" s="62"/>
      <c r="C767" s="62"/>
      <c r="D767" s="62"/>
      <c r="E767" s="62"/>
      <c r="F767" s="62"/>
      <c r="G767" s="62"/>
      <c r="H767" s="62"/>
      <c r="I767" s="62"/>
      <c r="J767" s="62"/>
      <c r="K767" s="62"/>
    </row>
    <row r="768" spans="1:11" x14ac:dyDescent="0.3">
      <c r="A768" s="62"/>
      <c r="B768" s="62"/>
      <c r="C768" s="62"/>
      <c r="D768" s="62"/>
      <c r="E768" s="62"/>
      <c r="F768" s="62"/>
      <c r="G768" s="62"/>
      <c r="H768" s="62"/>
      <c r="I768" s="62"/>
      <c r="J768" s="62"/>
      <c r="K768" s="62"/>
    </row>
    <row r="769" spans="1:11" x14ac:dyDescent="0.3">
      <c r="A769" s="62"/>
      <c r="B769" s="62"/>
      <c r="C769" s="62"/>
      <c r="D769" s="62"/>
      <c r="E769" s="62"/>
      <c r="F769" s="62"/>
      <c r="G769" s="62"/>
      <c r="H769" s="62"/>
      <c r="I769" s="62"/>
      <c r="J769" s="62"/>
      <c r="K769" s="62"/>
    </row>
    <row r="770" spans="1:11" x14ac:dyDescent="0.3">
      <c r="A770" s="62"/>
      <c r="B770" s="62"/>
      <c r="C770" s="62"/>
      <c r="D770" s="62"/>
      <c r="E770" s="62"/>
      <c r="F770" s="62"/>
      <c r="G770" s="62"/>
      <c r="H770" s="62"/>
      <c r="I770" s="62"/>
      <c r="J770" s="62"/>
      <c r="K770" s="62"/>
    </row>
    <row r="771" spans="1:11" x14ac:dyDescent="0.3">
      <c r="A771" s="62"/>
      <c r="B771" s="62"/>
      <c r="C771" s="62"/>
      <c r="D771" s="62"/>
      <c r="E771" s="62"/>
      <c r="F771" s="62"/>
      <c r="G771" s="62"/>
      <c r="H771" s="62"/>
      <c r="I771" s="62"/>
      <c r="J771" s="62"/>
      <c r="K771" s="62"/>
    </row>
    <row r="772" spans="1:11" x14ac:dyDescent="0.3">
      <c r="A772" s="62"/>
      <c r="B772" s="62"/>
      <c r="C772" s="62"/>
      <c r="D772" s="62"/>
      <c r="E772" s="62"/>
      <c r="F772" s="62"/>
      <c r="G772" s="62"/>
      <c r="H772" s="62"/>
      <c r="I772" s="62"/>
      <c r="J772" s="62"/>
      <c r="K772" s="62"/>
    </row>
    <row r="773" spans="1:11" x14ac:dyDescent="0.3">
      <c r="A773" s="62"/>
      <c r="B773" s="62"/>
      <c r="C773" s="62"/>
      <c r="D773" s="62"/>
      <c r="E773" s="62"/>
      <c r="F773" s="62"/>
      <c r="G773" s="62"/>
      <c r="H773" s="62"/>
      <c r="I773" s="62"/>
      <c r="J773" s="62"/>
      <c r="K773" s="62"/>
    </row>
    <row r="774" spans="1:11" x14ac:dyDescent="0.3">
      <c r="A774" s="62"/>
      <c r="B774" s="62"/>
      <c r="C774" s="62"/>
      <c r="D774" s="62"/>
      <c r="E774" s="62"/>
      <c r="F774" s="62"/>
      <c r="G774" s="62"/>
      <c r="H774" s="62"/>
      <c r="I774" s="62"/>
      <c r="J774" s="62"/>
      <c r="K774" s="62"/>
    </row>
    <row r="775" spans="1:11" x14ac:dyDescent="0.3">
      <c r="A775" s="62"/>
      <c r="B775" s="62"/>
      <c r="C775" s="62"/>
      <c r="D775" s="62"/>
      <c r="E775" s="62"/>
      <c r="F775" s="62"/>
      <c r="G775" s="62"/>
      <c r="H775" s="62"/>
      <c r="I775" s="62"/>
      <c r="J775" s="62"/>
      <c r="K775" s="62"/>
    </row>
    <row r="776" spans="1:11" x14ac:dyDescent="0.3">
      <c r="A776" s="62"/>
      <c r="B776" s="62"/>
      <c r="C776" s="62"/>
      <c r="D776" s="62"/>
      <c r="E776" s="62"/>
      <c r="F776" s="62"/>
      <c r="G776" s="62"/>
      <c r="H776" s="62"/>
      <c r="I776" s="62"/>
      <c r="J776" s="62"/>
      <c r="K776" s="62"/>
    </row>
    <row r="777" spans="1:11" x14ac:dyDescent="0.3">
      <c r="A777" s="62"/>
      <c r="B777" s="62"/>
      <c r="C777" s="62"/>
      <c r="D777" s="62"/>
      <c r="E777" s="62"/>
      <c r="F777" s="62"/>
      <c r="G777" s="62"/>
      <c r="H777" s="62"/>
      <c r="I777" s="62"/>
      <c r="J777" s="62"/>
      <c r="K777" s="62"/>
    </row>
    <row r="778" spans="1:11" x14ac:dyDescent="0.3">
      <c r="A778" s="62"/>
      <c r="B778" s="62"/>
      <c r="C778" s="62"/>
      <c r="D778" s="62"/>
      <c r="E778" s="62"/>
      <c r="F778" s="62"/>
      <c r="G778" s="62"/>
      <c r="H778" s="62"/>
      <c r="I778" s="62"/>
      <c r="J778" s="62"/>
      <c r="K778" s="62"/>
    </row>
    <row r="779" spans="1:11" x14ac:dyDescent="0.3">
      <c r="A779" s="62"/>
      <c r="B779" s="62"/>
      <c r="C779" s="62"/>
      <c r="D779" s="62"/>
      <c r="E779" s="62"/>
      <c r="F779" s="62"/>
      <c r="G779" s="62"/>
      <c r="H779" s="62"/>
      <c r="I779" s="62"/>
      <c r="J779" s="62"/>
      <c r="K779" s="62"/>
    </row>
    <row r="780" spans="1:11" x14ac:dyDescent="0.3">
      <c r="A780" s="62"/>
      <c r="B780" s="62"/>
      <c r="C780" s="62"/>
      <c r="D780" s="62"/>
      <c r="E780" s="62"/>
      <c r="F780" s="62"/>
      <c r="G780" s="62"/>
      <c r="H780" s="62"/>
      <c r="I780" s="62"/>
      <c r="J780" s="62"/>
      <c r="K780" s="62"/>
    </row>
    <row r="781" spans="1:11" x14ac:dyDescent="0.3">
      <c r="A781" s="62"/>
      <c r="B781" s="62"/>
      <c r="C781" s="62"/>
      <c r="D781" s="62"/>
      <c r="E781" s="62"/>
      <c r="F781" s="62"/>
      <c r="G781" s="62"/>
      <c r="H781" s="62"/>
      <c r="I781" s="62"/>
      <c r="J781" s="62"/>
      <c r="K781" s="62"/>
    </row>
    <row r="782" spans="1:11" x14ac:dyDescent="0.3">
      <c r="A782" s="62"/>
      <c r="B782" s="62"/>
      <c r="C782" s="62"/>
      <c r="D782" s="62"/>
      <c r="E782" s="62"/>
      <c r="F782" s="62"/>
      <c r="G782" s="62"/>
      <c r="H782" s="62"/>
      <c r="I782" s="62"/>
      <c r="J782" s="62"/>
      <c r="K782" s="62"/>
    </row>
    <row r="783" spans="1:11" x14ac:dyDescent="0.3">
      <c r="A783" s="62"/>
      <c r="B783" s="62"/>
      <c r="C783" s="62"/>
      <c r="D783" s="62"/>
      <c r="E783" s="62"/>
      <c r="F783" s="62"/>
      <c r="G783" s="62"/>
      <c r="H783" s="62"/>
      <c r="I783" s="62"/>
      <c r="J783" s="62"/>
      <c r="K783" s="62"/>
    </row>
    <row r="784" spans="1:11" x14ac:dyDescent="0.3">
      <c r="A784" s="62"/>
      <c r="B784" s="62"/>
      <c r="C784" s="62"/>
      <c r="D784" s="62"/>
      <c r="E784" s="62"/>
      <c r="F784" s="62"/>
      <c r="G784" s="62"/>
      <c r="H784" s="62"/>
      <c r="I784" s="62"/>
      <c r="J784" s="62"/>
      <c r="K784" s="62"/>
    </row>
    <row r="785" spans="1:11" x14ac:dyDescent="0.3">
      <c r="A785" s="62"/>
      <c r="B785" s="62"/>
      <c r="C785" s="62"/>
      <c r="D785" s="62"/>
      <c r="E785" s="62"/>
      <c r="F785" s="62"/>
      <c r="G785" s="62"/>
      <c r="H785" s="62"/>
      <c r="I785" s="62"/>
      <c r="J785" s="62"/>
      <c r="K785" s="62"/>
    </row>
    <row r="786" spans="1:11" x14ac:dyDescent="0.3">
      <c r="A786" s="62"/>
      <c r="B786" s="62"/>
      <c r="C786" s="62"/>
      <c r="D786" s="62"/>
      <c r="E786" s="62"/>
      <c r="F786" s="62"/>
      <c r="G786" s="62"/>
      <c r="H786" s="62"/>
      <c r="I786" s="62"/>
      <c r="J786" s="62"/>
      <c r="K786" s="62"/>
    </row>
    <row r="787" spans="1:11" x14ac:dyDescent="0.3">
      <c r="A787" s="62"/>
      <c r="B787" s="62"/>
      <c r="C787" s="62"/>
      <c r="D787" s="62"/>
      <c r="E787" s="62"/>
      <c r="F787" s="62"/>
      <c r="G787" s="62"/>
      <c r="H787" s="62"/>
      <c r="I787" s="62"/>
      <c r="J787" s="62"/>
      <c r="K787" s="62"/>
    </row>
    <row r="788" spans="1:11" x14ac:dyDescent="0.3">
      <c r="A788" s="62"/>
      <c r="B788" s="62"/>
      <c r="C788" s="62"/>
      <c r="D788" s="62"/>
      <c r="E788" s="62"/>
      <c r="F788" s="62"/>
      <c r="G788" s="62"/>
      <c r="H788" s="62"/>
      <c r="I788" s="62"/>
      <c r="J788" s="62"/>
      <c r="K788" s="62"/>
    </row>
    <row r="789" spans="1:11" x14ac:dyDescent="0.3">
      <c r="A789" s="62"/>
      <c r="B789" s="62"/>
      <c r="C789" s="62"/>
      <c r="D789" s="62"/>
      <c r="E789" s="62"/>
      <c r="F789" s="62"/>
      <c r="G789" s="62"/>
      <c r="H789" s="62"/>
      <c r="I789" s="62"/>
      <c r="J789" s="62"/>
      <c r="K789" s="62"/>
    </row>
    <row r="790" spans="1:11" x14ac:dyDescent="0.3">
      <c r="A790" s="62"/>
      <c r="B790" s="62"/>
      <c r="C790" s="62"/>
      <c r="D790" s="62"/>
      <c r="E790" s="62"/>
      <c r="F790" s="62"/>
      <c r="G790" s="62"/>
      <c r="H790" s="62"/>
      <c r="I790" s="62"/>
      <c r="J790" s="62"/>
      <c r="K790" s="62"/>
    </row>
    <row r="791" spans="1:11" x14ac:dyDescent="0.3">
      <c r="A791" s="62"/>
      <c r="B791" s="62"/>
      <c r="C791" s="62"/>
      <c r="D791" s="62"/>
      <c r="E791" s="62"/>
      <c r="F791" s="62"/>
      <c r="G791" s="62"/>
      <c r="H791" s="62"/>
      <c r="I791" s="62"/>
      <c r="J791" s="62"/>
      <c r="K791" s="62"/>
    </row>
    <row r="792" spans="1:11" x14ac:dyDescent="0.3">
      <c r="A792" s="62"/>
      <c r="B792" s="62"/>
      <c r="C792" s="62"/>
      <c r="D792" s="62"/>
      <c r="E792" s="62"/>
      <c r="F792" s="62"/>
      <c r="G792" s="62"/>
      <c r="H792" s="62"/>
      <c r="I792" s="62"/>
      <c r="J792" s="62"/>
      <c r="K792" s="62"/>
    </row>
    <row r="793" spans="1:11" x14ac:dyDescent="0.3">
      <c r="A793" s="62"/>
      <c r="B793" s="62"/>
      <c r="C793" s="62"/>
      <c r="D793" s="62"/>
      <c r="E793" s="62"/>
      <c r="F793" s="62"/>
      <c r="G793" s="62"/>
      <c r="H793" s="62"/>
      <c r="I793" s="62"/>
      <c r="J793" s="62"/>
      <c r="K793" s="62"/>
    </row>
    <row r="794" spans="1:11" x14ac:dyDescent="0.3">
      <c r="A794" s="62"/>
      <c r="B794" s="62"/>
      <c r="C794" s="62"/>
      <c r="D794" s="62"/>
      <c r="E794" s="62"/>
      <c r="F794" s="62"/>
      <c r="G794" s="62"/>
      <c r="H794" s="62"/>
      <c r="I794" s="62"/>
      <c r="J794" s="62"/>
      <c r="K794" s="62"/>
    </row>
    <row r="795" spans="1:11" x14ac:dyDescent="0.3">
      <c r="A795" s="62"/>
      <c r="B795" s="62"/>
      <c r="C795" s="62"/>
      <c r="D795" s="62"/>
      <c r="E795" s="62"/>
      <c r="F795" s="62"/>
      <c r="G795" s="62"/>
      <c r="H795" s="62"/>
      <c r="I795" s="62"/>
      <c r="J795" s="62"/>
      <c r="K795" s="62"/>
    </row>
    <row r="796" spans="1:11" x14ac:dyDescent="0.3">
      <c r="A796" s="62"/>
      <c r="B796" s="62"/>
      <c r="C796" s="62"/>
      <c r="D796" s="62"/>
      <c r="E796" s="62"/>
      <c r="F796" s="62"/>
      <c r="G796" s="62"/>
      <c r="H796" s="62"/>
      <c r="I796" s="62"/>
      <c r="J796" s="62"/>
      <c r="K796" s="62"/>
    </row>
    <row r="797" spans="1:11" x14ac:dyDescent="0.3">
      <c r="A797" s="62"/>
      <c r="B797" s="62"/>
      <c r="C797" s="62"/>
      <c r="D797" s="62"/>
      <c r="E797" s="62"/>
      <c r="F797" s="62"/>
      <c r="G797" s="62"/>
      <c r="H797" s="62"/>
      <c r="I797" s="62"/>
      <c r="J797" s="62"/>
      <c r="K797" s="62"/>
    </row>
    <row r="798" spans="1:11" x14ac:dyDescent="0.3">
      <c r="A798" s="62"/>
      <c r="B798" s="62"/>
      <c r="C798" s="62"/>
      <c r="D798" s="62"/>
      <c r="E798" s="62"/>
      <c r="F798" s="62"/>
      <c r="G798" s="62"/>
      <c r="H798" s="62"/>
      <c r="I798" s="62"/>
      <c r="J798" s="62"/>
      <c r="K798" s="62"/>
    </row>
    <row r="799" spans="1:11" x14ac:dyDescent="0.3">
      <c r="A799" s="62"/>
      <c r="B799" s="62"/>
      <c r="C799" s="62"/>
      <c r="D799" s="62"/>
      <c r="E799" s="62"/>
      <c r="F799" s="62"/>
      <c r="G799" s="62"/>
      <c r="H799" s="62"/>
      <c r="I799" s="62"/>
      <c r="J799" s="62"/>
      <c r="K799" s="62"/>
    </row>
    <row r="800" spans="1:11" x14ac:dyDescent="0.3">
      <c r="A800" s="62"/>
      <c r="B800" s="62"/>
      <c r="C800" s="62"/>
      <c r="D800" s="62"/>
      <c r="E800" s="62"/>
      <c r="F800" s="62"/>
      <c r="G800" s="62"/>
      <c r="H800" s="62"/>
      <c r="I800" s="62"/>
      <c r="J800" s="62"/>
      <c r="K800" s="62"/>
    </row>
    <row r="801" spans="1:11" x14ac:dyDescent="0.3">
      <c r="A801" s="62"/>
      <c r="B801" s="62"/>
      <c r="C801" s="62"/>
      <c r="D801" s="62"/>
      <c r="E801" s="62"/>
      <c r="F801" s="62"/>
      <c r="G801" s="62"/>
      <c r="H801" s="62"/>
      <c r="I801" s="62"/>
      <c r="J801" s="62"/>
      <c r="K801" s="62"/>
    </row>
    <row r="802" spans="1:11" x14ac:dyDescent="0.3">
      <c r="A802" s="62"/>
      <c r="B802" s="62"/>
      <c r="C802" s="62"/>
      <c r="D802" s="62"/>
      <c r="E802" s="62"/>
      <c r="F802" s="62"/>
      <c r="G802" s="62"/>
      <c r="H802" s="62"/>
      <c r="I802" s="62"/>
      <c r="J802" s="62"/>
      <c r="K802" s="62"/>
    </row>
    <row r="803" spans="1:11" x14ac:dyDescent="0.3">
      <c r="A803" s="62"/>
      <c r="B803" s="62"/>
      <c r="C803" s="62"/>
      <c r="D803" s="62"/>
      <c r="E803" s="62"/>
      <c r="F803" s="62"/>
      <c r="G803" s="62"/>
      <c r="H803" s="62"/>
      <c r="I803" s="62"/>
      <c r="J803" s="62"/>
      <c r="K803" s="62"/>
    </row>
    <row r="804" spans="1:11" x14ac:dyDescent="0.3">
      <c r="A804" s="62"/>
      <c r="B804" s="62"/>
      <c r="C804" s="62"/>
      <c r="D804" s="62"/>
      <c r="E804" s="62"/>
      <c r="F804" s="62"/>
      <c r="G804" s="62"/>
      <c r="H804" s="62"/>
      <c r="I804" s="62"/>
      <c r="J804" s="62"/>
      <c r="K804" s="62"/>
    </row>
    <row r="805" spans="1:11" x14ac:dyDescent="0.3">
      <c r="A805" s="62"/>
      <c r="B805" s="62"/>
      <c r="C805" s="62"/>
      <c r="D805" s="62"/>
      <c r="E805" s="62"/>
      <c r="F805" s="62"/>
      <c r="G805" s="62"/>
      <c r="H805" s="62"/>
      <c r="I805" s="62"/>
      <c r="J805" s="62"/>
      <c r="K805" s="62"/>
    </row>
    <row r="806" spans="1:11" x14ac:dyDescent="0.3">
      <c r="A806" s="62"/>
      <c r="B806" s="62"/>
      <c r="C806" s="62"/>
      <c r="D806" s="62"/>
      <c r="E806" s="62"/>
      <c r="F806" s="62"/>
      <c r="G806" s="62"/>
      <c r="H806" s="62"/>
      <c r="I806" s="62"/>
      <c r="J806" s="62"/>
      <c r="K806" s="62"/>
    </row>
    <row r="807" spans="1:11" x14ac:dyDescent="0.3">
      <c r="A807" s="62"/>
      <c r="B807" s="62"/>
      <c r="C807" s="62"/>
      <c r="D807" s="62"/>
      <c r="E807" s="62"/>
      <c r="F807" s="62"/>
      <c r="G807" s="62"/>
      <c r="H807" s="62"/>
      <c r="I807" s="62"/>
      <c r="J807" s="62"/>
      <c r="K807" s="62"/>
    </row>
    <row r="808" spans="1:11" x14ac:dyDescent="0.3">
      <c r="A808" s="62"/>
      <c r="B808" s="62"/>
      <c r="C808" s="62"/>
      <c r="D808" s="62"/>
      <c r="E808" s="62"/>
      <c r="F808" s="62"/>
      <c r="G808" s="62"/>
      <c r="H808" s="62"/>
      <c r="I808" s="62"/>
      <c r="J808" s="62"/>
      <c r="K808" s="62"/>
    </row>
    <row r="809" spans="1:11" x14ac:dyDescent="0.3">
      <c r="A809" s="62"/>
      <c r="B809" s="62"/>
      <c r="C809" s="62"/>
      <c r="D809" s="62"/>
      <c r="E809" s="62"/>
      <c r="F809" s="62"/>
      <c r="G809" s="62"/>
      <c r="H809" s="62"/>
      <c r="I809" s="62"/>
      <c r="J809" s="62"/>
      <c r="K809" s="62"/>
    </row>
    <row r="810" spans="1:11" x14ac:dyDescent="0.3">
      <c r="A810" s="62"/>
      <c r="B810" s="62"/>
      <c r="C810" s="62"/>
      <c r="D810" s="62"/>
      <c r="E810" s="62"/>
      <c r="F810" s="62"/>
      <c r="G810" s="62"/>
      <c r="H810" s="62"/>
      <c r="I810" s="62"/>
      <c r="J810" s="62"/>
      <c r="K810" s="62"/>
    </row>
    <row r="811" spans="1:11" x14ac:dyDescent="0.3">
      <c r="A811" s="62"/>
      <c r="B811" s="62"/>
      <c r="C811" s="62"/>
      <c r="D811" s="62"/>
      <c r="E811" s="62"/>
      <c r="F811" s="62"/>
      <c r="G811" s="62"/>
      <c r="H811" s="62"/>
      <c r="I811" s="62"/>
      <c r="J811" s="62"/>
      <c r="K811" s="62"/>
    </row>
    <row r="812" spans="1:11" x14ac:dyDescent="0.3">
      <c r="A812" s="62"/>
      <c r="B812" s="62"/>
      <c r="C812" s="62"/>
      <c r="D812" s="62"/>
      <c r="E812" s="62"/>
      <c r="F812" s="62"/>
      <c r="G812" s="62"/>
      <c r="H812" s="62"/>
      <c r="I812" s="62"/>
      <c r="J812" s="62"/>
      <c r="K812" s="62"/>
    </row>
    <row r="813" spans="1:11" x14ac:dyDescent="0.3">
      <c r="A813" s="62"/>
      <c r="B813" s="62"/>
      <c r="C813" s="62"/>
      <c r="D813" s="62"/>
      <c r="E813" s="62"/>
      <c r="F813" s="62"/>
      <c r="G813" s="62"/>
      <c r="H813" s="62"/>
      <c r="I813" s="62"/>
      <c r="J813" s="62"/>
      <c r="K813" s="62"/>
    </row>
    <row r="814" spans="1:11" x14ac:dyDescent="0.3">
      <c r="A814" s="62"/>
      <c r="B814" s="62"/>
      <c r="C814" s="62"/>
      <c r="D814" s="62"/>
      <c r="E814" s="62"/>
      <c r="F814" s="62"/>
      <c r="G814" s="62"/>
      <c r="H814" s="62"/>
      <c r="I814" s="62"/>
      <c r="J814" s="62"/>
      <c r="K814" s="62"/>
    </row>
    <row r="815" spans="1:11" x14ac:dyDescent="0.3">
      <c r="A815" s="62"/>
      <c r="B815" s="62"/>
      <c r="C815" s="62"/>
      <c r="D815" s="62"/>
      <c r="E815" s="62"/>
      <c r="F815" s="62"/>
      <c r="G815" s="62"/>
      <c r="H815" s="62"/>
      <c r="I815" s="62"/>
      <c r="J815" s="62"/>
      <c r="K815" s="62"/>
    </row>
    <row r="816" spans="1:11" x14ac:dyDescent="0.3">
      <c r="A816" s="62"/>
      <c r="B816" s="62"/>
      <c r="C816" s="62"/>
      <c r="D816" s="62"/>
      <c r="E816" s="62"/>
      <c r="F816" s="62"/>
      <c r="G816" s="62"/>
      <c r="H816" s="62"/>
      <c r="I816" s="62"/>
      <c r="J816" s="62"/>
      <c r="K816" s="62"/>
    </row>
    <row r="817" spans="1:11" x14ac:dyDescent="0.3">
      <c r="A817" s="62"/>
      <c r="B817" s="62"/>
      <c r="C817" s="62"/>
      <c r="D817" s="62"/>
      <c r="E817" s="62"/>
      <c r="F817" s="62"/>
      <c r="G817" s="62"/>
      <c r="H817" s="62"/>
      <c r="I817" s="62"/>
      <c r="J817" s="62"/>
      <c r="K817" s="62"/>
    </row>
    <row r="818" spans="1:11" x14ac:dyDescent="0.3">
      <c r="A818" s="62"/>
      <c r="B818" s="62"/>
      <c r="C818" s="62"/>
      <c r="D818" s="62"/>
      <c r="E818" s="62"/>
      <c r="F818" s="62"/>
      <c r="G818" s="62"/>
      <c r="H818" s="62"/>
      <c r="I818" s="62"/>
      <c r="J818" s="62"/>
      <c r="K818" s="62"/>
    </row>
    <row r="819" spans="1:11" x14ac:dyDescent="0.3">
      <c r="A819" s="62"/>
      <c r="B819" s="62"/>
      <c r="C819" s="62"/>
      <c r="D819" s="62"/>
      <c r="E819" s="62"/>
      <c r="F819" s="62"/>
      <c r="G819" s="62"/>
      <c r="H819" s="62"/>
      <c r="I819" s="62"/>
      <c r="J819" s="62"/>
      <c r="K819" s="62"/>
    </row>
    <row r="820" spans="1:11" x14ac:dyDescent="0.3">
      <c r="A820" s="62"/>
      <c r="B820" s="62"/>
      <c r="C820" s="62"/>
      <c r="D820" s="62"/>
      <c r="E820" s="62"/>
      <c r="F820" s="62"/>
      <c r="G820" s="62"/>
      <c r="H820" s="62"/>
      <c r="I820" s="62"/>
      <c r="J820" s="62"/>
      <c r="K820" s="62"/>
    </row>
    <row r="821" spans="1:11" x14ac:dyDescent="0.3">
      <c r="A821" s="62"/>
      <c r="B821" s="62"/>
      <c r="C821" s="62"/>
      <c r="D821" s="62"/>
      <c r="E821" s="62"/>
      <c r="F821" s="62"/>
      <c r="G821" s="62"/>
      <c r="H821" s="62"/>
      <c r="I821" s="62"/>
      <c r="J821" s="62"/>
      <c r="K821" s="62"/>
    </row>
    <row r="822" spans="1:11" x14ac:dyDescent="0.3">
      <c r="A822" s="62"/>
      <c r="B822" s="62"/>
      <c r="C822" s="62"/>
      <c r="D822" s="62"/>
      <c r="E822" s="62"/>
      <c r="F822" s="62"/>
      <c r="G822" s="62"/>
      <c r="H822" s="62"/>
      <c r="I822" s="62"/>
      <c r="J822" s="62"/>
      <c r="K822" s="62"/>
    </row>
    <row r="823" spans="1:11" x14ac:dyDescent="0.3">
      <c r="A823" s="62"/>
      <c r="B823" s="62"/>
      <c r="C823" s="62"/>
      <c r="D823" s="62"/>
      <c r="E823" s="62"/>
      <c r="F823" s="62"/>
      <c r="G823" s="62"/>
      <c r="H823" s="62"/>
      <c r="I823" s="62"/>
      <c r="J823" s="62"/>
      <c r="K823" s="62"/>
    </row>
    <row r="824" spans="1:11" x14ac:dyDescent="0.3">
      <c r="A824" s="62"/>
      <c r="B824" s="62"/>
      <c r="C824" s="62"/>
      <c r="D824" s="62"/>
      <c r="E824" s="62"/>
      <c r="F824" s="62"/>
      <c r="G824" s="62"/>
      <c r="H824" s="62"/>
      <c r="I824" s="62"/>
      <c r="J824" s="62"/>
      <c r="K824" s="62"/>
    </row>
    <row r="825" spans="1:11" x14ac:dyDescent="0.3">
      <c r="A825" s="62"/>
      <c r="B825" s="62"/>
      <c r="C825" s="62"/>
      <c r="D825" s="62"/>
      <c r="E825" s="62"/>
      <c r="F825" s="62"/>
      <c r="G825" s="62"/>
      <c r="H825" s="62"/>
      <c r="I825" s="62"/>
      <c r="J825" s="62"/>
      <c r="K825" s="62"/>
    </row>
    <row r="826" spans="1:11" x14ac:dyDescent="0.3">
      <c r="A826" s="62"/>
      <c r="B826" s="62"/>
      <c r="C826" s="62"/>
      <c r="D826" s="62"/>
      <c r="E826" s="62"/>
      <c r="F826" s="62"/>
      <c r="G826" s="62"/>
      <c r="H826" s="62"/>
      <c r="I826" s="62"/>
      <c r="J826" s="62"/>
      <c r="K826" s="62"/>
    </row>
    <row r="827" spans="1:11" x14ac:dyDescent="0.3">
      <c r="A827" s="62"/>
      <c r="B827" s="62"/>
      <c r="C827" s="62"/>
      <c r="D827" s="62"/>
      <c r="E827" s="62"/>
      <c r="F827" s="62"/>
      <c r="G827" s="62"/>
      <c r="H827" s="62"/>
      <c r="I827" s="62"/>
      <c r="J827" s="62"/>
      <c r="K827" s="62"/>
    </row>
    <row r="828" spans="1:11" x14ac:dyDescent="0.3">
      <c r="A828" s="62"/>
      <c r="B828" s="62"/>
      <c r="C828" s="62"/>
      <c r="D828" s="62"/>
      <c r="E828" s="62"/>
      <c r="F828" s="62"/>
      <c r="G828" s="62"/>
      <c r="H828" s="62"/>
      <c r="I828" s="62"/>
      <c r="J828" s="62"/>
      <c r="K828" s="62"/>
    </row>
    <row r="829" spans="1:11" x14ac:dyDescent="0.3">
      <c r="A829" s="62"/>
      <c r="B829" s="62"/>
      <c r="C829" s="62"/>
      <c r="D829" s="62"/>
      <c r="E829" s="62"/>
      <c r="F829" s="62"/>
      <c r="G829" s="62"/>
      <c r="H829" s="62"/>
      <c r="I829" s="62"/>
      <c r="J829" s="62"/>
      <c r="K829" s="62"/>
    </row>
    <row r="830" spans="1:11" x14ac:dyDescent="0.3">
      <c r="A830" s="62"/>
      <c r="B830" s="62"/>
      <c r="C830" s="62"/>
      <c r="D830" s="62"/>
      <c r="E830" s="62"/>
      <c r="F830" s="62"/>
      <c r="G830" s="62"/>
      <c r="H830" s="62"/>
      <c r="I830" s="62"/>
      <c r="J830" s="62"/>
      <c r="K830" s="62"/>
    </row>
    <row r="831" spans="1:11" x14ac:dyDescent="0.3">
      <c r="A831" s="62"/>
      <c r="B831" s="62"/>
      <c r="C831" s="62"/>
      <c r="D831" s="62"/>
      <c r="E831" s="62"/>
      <c r="F831" s="62"/>
      <c r="G831" s="62"/>
      <c r="H831" s="62"/>
      <c r="I831" s="62"/>
      <c r="J831" s="62"/>
      <c r="K831" s="62"/>
    </row>
    <row r="832" spans="1:11" x14ac:dyDescent="0.3">
      <c r="A832" s="62"/>
      <c r="B832" s="62"/>
      <c r="C832" s="62"/>
      <c r="D832" s="62"/>
      <c r="E832" s="62"/>
      <c r="F832" s="62"/>
      <c r="G832" s="62"/>
      <c r="H832" s="62"/>
      <c r="I832" s="62"/>
      <c r="J832" s="62"/>
      <c r="K832" s="62"/>
    </row>
    <row r="833" spans="1:11" x14ac:dyDescent="0.3">
      <c r="A833" s="62"/>
      <c r="B833" s="62"/>
      <c r="C833" s="62"/>
      <c r="D833" s="62"/>
      <c r="E833" s="62"/>
      <c r="F833" s="62"/>
      <c r="G833" s="62"/>
      <c r="H833" s="62"/>
      <c r="I833" s="62"/>
      <c r="J833" s="62"/>
      <c r="K833" s="62"/>
    </row>
    <row r="834" spans="1:11" x14ac:dyDescent="0.3">
      <c r="A834" s="62"/>
      <c r="B834" s="62"/>
      <c r="C834" s="62"/>
      <c r="D834" s="62"/>
      <c r="E834" s="62"/>
      <c r="F834" s="62"/>
      <c r="G834" s="62"/>
      <c r="H834" s="62"/>
      <c r="I834" s="62"/>
      <c r="J834" s="62"/>
      <c r="K834" s="62"/>
    </row>
    <row r="835" spans="1:11" x14ac:dyDescent="0.3">
      <c r="A835" s="62"/>
      <c r="B835" s="62"/>
      <c r="C835" s="62"/>
      <c r="D835" s="62"/>
      <c r="E835" s="62"/>
      <c r="F835" s="62"/>
      <c r="G835" s="62"/>
      <c r="H835" s="62"/>
      <c r="I835" s="62"/>
      <c r="J835" s="62"/>
      <c r="K835" s="62"/>
    </row>
    <row r="836" spans="1:11" x14ac:dyDescent="0.3">
      <c r="A836" s="62"/>
      <c r="B836" s="62"/>
      <c r="C836" s="62"/>
      <c r="D836" s="62"/>
      <c r="E836" s="62"/>
      <c r="F836" s="62"/>
      <c r="G836" s="62"/>
      <c r="H836" s="62"/>
      <c r="I836" s="62"/>
      <c r="J836" s="62"/>
      <c r="K836" s="62"/>
    </row>
    <row r="837" spans="1:11" x14ac:dyDescent="0.3">
      <c r="A837" s="62"/>
      <c r="B837" s="62"/>
      <c r="C837" s="62"/>
      <c r="D837" s="62"/>
      <c r="E837" s="62"/>
      <c r="F837" s="62"/>
      <c r="G837" s="62"/>
      <c r="H837" s="62"/>
      <c r="I837" s="62"/>
      <c r="J837" s="62"/>
      <c r="K837" s="62"/>
    </row>
    <row r="838" spans="1:11" x14ac:dyDescent="0.3">
      <c r="A838" s="62"/>
      <c r="B838" s="62"/>
      <c r="C838" s="62"/>
      <c r="D838" s="62"/>
      <c r="E838" s="62"/>
      <c r="F838" s="62"/>
      <c r="G838" s="62"/>
      <c r="H838" s="62"/>
      <c r="I838" s="62"/>
      <c r="J838" s="62"/>
      <c r="K838" s="62"/>
    </row>
    <row r="839" spans="1:11" x14ac:dyDescent="0.3">
      <c r="A839" s="62"/>
      <c r="B839" s="62"/>
      <c r="C839" s="62"/>
      <c r="D839" s="62"/>
      <c r="E839" s="62"/>
      <c r="F839" s="62"/>
      <c r="G839" s="62"/>
      <c r="H839" s="62"/>
      <c r="I839" s="62"/>
      <c r="J839" s="62"/>
      <c r="K839" s="62"/>
    </row>
    <row r="840" spans="1:11" x14ac:dyDescent="0.3">
      <c r="A840" s="62"/>
      <c r="B840" s="62"/>
      <c r="C840" s="62"/>
      <c r="D840" s="62"/>
      <c r="E840" s="62"/>
      <c r="F840" s="62"/>
      <c r="G840" s="62"/>
      <c r="H840" s="62"/>
      <c r="I840" s="62"/>
      <c r="J840" s="62"/>
      <c r="K840" s="62"/>
    </row>
    <row r="841" spans="1:11" x14ac:dyDescent="0.3">
      <c r="A841" s="62"/>
      <c r="B841" s="62"/>
      <c r="C841" s="62"/>
      <c r="D841" s="62"/>
      <c r="E841" s="62"/>
      <c r="F841" s="62"/>
      <c r="G841" s="62"/>
      <c r="H841" s="62"/>
      <c r="I841" s="62"/>
      <c r="J841" s="62"/>
      <c r="K841" s="62"/>
    </row>
    <row r="842" spans="1:11" x14ac:dyDescent="0.3">
      <c r="A842" s="62"/>
      <c r="B842" s="62"/>
      <c r="C842" s="62"/>
      <c r="D842" s="62"/>
      <c r="E842" s="62"/>
      <c r="F842" s="62"/>
      <c r="G842" s="62"/>
      <c r="H842" s="62"/>
      <c r="I842" s="62"/>
      <c r="J842" s="62"/>
      <c r="K842" s="62"/>
    </row>
    <row r="843" spans="1:11" x14ac:dyDescent="0.3">
      <c r="A843" s="62"/>
      <c r="B843" s="62"/>
      <c r="C843" s="62"/>
      <c r="D843" s="62"/>
      <c r="E843" s="62"/>
      <c r="F843" s="62"/>
      <c r="G843" s="62"/>
      <c r="H843" s="62"/>
      <c r="I843" s="62"/>
      <c r="J843" s="62"/>
      <c r="K843" s="62"/>
    </row>
    <row r="844" spans="1:11" x14ac:dyDescent="0.3">
      <c r="A844" s="62"/>
      <c r="B844" s="62"/>
      <c r="C844" s="62"/>
      <c r="D844" s="62"/>
      <c r="E844" s="62"/>
      <c r="F844" s="62"/>
      <c r="G844" s="62"/>
      <c r="H844" s="62"/>
      <c r="I844" s="62"/>
      <c r="J844" s="62"/>
      <c r="K844" s="62"/>
    </row>
    <row r="845" spans="1:11" x14ac:dyDescent="0.3">
      <c r="A845" s="62"/>
      <c r="B845" s="62"/>
      <c r="C845" s="62"/>
      <c r="D845" s="62"/>
      <c r="E845" s="62"/>
      <c r="F845" s="62"/>
      <c r="G845" s="62"/>
      <c r="H845" s="62"/>
      <c r="I845" s="62"/>
      <c r="J845" s="62"/>
      <c r="K845" s="62"/>
    </row>
    <row r="846" spans="1:11" x14ac:dyDescent="0.3">
      <c r="A846" s="62"/>
      <c r="B846" s="62"/>
      <c r="C846" s="62"/>
      <c r="D846" s="62"/>
      <c r="E846" s="62"/>
      <c r="F846" s="62"/>
      <c r="G846" s="62"/>
      <c r="H846" s="62"/>
      <c r="I846" s="62"/>
      <c r="J846" s="62"/>
      <c r="K846" s="62"/>
    </row>
    <row r="847" spans="1:11" x14ac:dyDescent="0.3">
      <c r="A847" s="62"/>
      <c r="B847" s="62"/>
      <c r="C847" s="62"/>
      <c r="D847" s="62"/>
      <c r="E847" s="62"/>
      <c r="F847" s="62"/>
      <c r="G847" s="62"/>
      <c r="H847" s="62"/>
      <c r="I847" s="62"/>
      <c r="J847" s="62"/>
      <c r="K847" s="62"/>
    </row>
    <row r="848" spans="1:11" x14ac:dyDescent="0.3">
      <c r="A848" s="62"/>
      <c r="B848" s="62"/>
      <c r="C848" s="62"/>
      <c r="D848" s="62"/>
      <c r="E848" s="62"/>
      <c r="F848" s="62"/>
      <c r="G848" s="62"/>
      <c r="H848" s="62"/>
      <c r="I848" s="62"/>
      <c r="J848" s="62"/>
      <c r="K848" s="62"/>
    </row>
    <row r="849" spans="1:11" x14ac:dyDescent="0.3">
      <c r="A849" s="62"/>
      <c r="B849" s="62"/>
      <c r="C849" s="62"/>
      <c r="D849" s="62"/>
      <c r="E849" s="62"/>
      <c r="F849" s="62"/>
      <c r="G849" s="62"/>
      <c r="H849" s="62"/>
      <c r="I849" s="62"/>
      <c r="J849" s="62"/>
      <c r="K849" s="62"/>
    </row>
    <row r="850" spans="1:11" x14ac:dyDescent="0.3">
      <c r="A850" s="62"/>
      <c r="B850" s="62"/>
      <c r="C850" s="62"/>
      <c r="D850" s="62"/>
      <c r="E850" s="62"/>
      <c r="F850" s="62"/>
      <c r="G850" s="62"/>
      <c r="H850" s="62"/>
      <c r="I850" s="62"/>
      <c r="J850" s="62"/>
      <c r="K850" s="62"/>
    </row>
    <row r="851" spans="1:11" x14ac:dyDescent="0.3">
      <c r="A851" s="62"/>
      <c r="B851" s="62"/>
      <c r="C851" s="62"/>
      <c r="D851" s="62"/>
      <c r="E851" s="62"/>
      <c r="F851" s="62"/>
      <c r="G851" s="62"/>
      <c r="H851" s="62"/>
      <c r="I851" s="62"/>
      <c r="J851" s="62"/>
      <c r="K851" s="62"/>
    </row>
    <row r="852" spans="1:11" x14ac:dyDescent="0.3">
      <c r="A852" s="62"/>
      <c r="B852" s="62"/>
      <c r="C852" s="62"/>
      <c r="D852" s="62"/>
      <c r="E852" s="62"/>
      <c r="F852" s="62"/>
      <c r="G852" s="62"/>
      <c r="H852" s="62"/>
      <c r="I852" s="62"/>
      <c r="J852" s="62"/>
      <c r="K852" s="62"/>
    </row>
    <row r="853" spans="1:11" x14ac:dyDescent="0.3">
      <c r="A853" s="62"/>
      <c r="B853" s="62"/>
      <c r="C853" s="62"/>
      <c r="D853" s="62"/>
      <c r="E853" s="62"/>
      <c r="F853" s="62"/>
      <c r="G853" s="62"/>
      <c r="H853" s="62"/>
      <c r="I853" s="62"/>
      <c r="J853" s="62"/>
      <c r="K853" s="62"/>
    </row>
    <row r="854" spans="1:11" x14ac:dyDescent="0.3">
      <c r="A854" s="62"/>
      <c r="B854" s="62"/>
      <c r="C854" s="62"/>
      <c r="D854" s="62"/>
      <c r="E854" s="62"/>
      <c r="F854" s="62"/>
      <c r="G854" s="62"/>
      <c r="H854" s="62"/>
      <c r="I854" s="62"/>
      <c r="J854" s="62"/>
      <c r="K854" s="62"/>
    </row>
    <row r="855" spans="1:11" x14ac:dyDescent="0.3">
      <c r="A855" s="62"/>
      <c r="B855" s="62"/>
      <c r="C855" s="62"/>
      <c r="D855" s="62"/>
      <c r="E855" s="62"/>
      <c r="F855" s="62"/>
      <c r="G855" s="62"/>
      <c r="H855" s="62"/>
      <c r="I855" s="62"/>
      <c r="J855" s="62"/>
      <c r="K855" s="62"/>
    </row>
    <row r="856" spans="1:11" x14ac:dyDescent="0.3">
      <c r="A856" s="62"/>
      <c r="B856" s="62"/>
      <c r="C856" s="62"/>
      <c r="D856" s="62"/>
      <c r="E856" s="62"/>
      <c r="F856" s="62"/>
      <c r="G856" s="62"/>
      <c r="H856" s="62"/>
      <c r="I856" s="62"/>
      <c r="J856" s="62"/>
      <c r="K856" s="62"/>
    </row>
    <row r="857" spans="1:11" x14ac:dyDescent="0.3">
      <c r="A857" s="62"/>
      <c r="B857" s="62"/>
      <c r="C857" s="62"/>
      <c r="D857" s="62"/>
      <c r="E857" s="62"/>
      <c r="F857" s="62"/>
      <c r="G857" s="62"/>
      <c r="H857" s="62"/>
      <c r="I857" s="62"/>
      <c r="J857" s="62"/>
      <c r="K857" s="62"/>
    </row>
    <row r="858" spans="1:11" x14ac:dyDescent="0.3">
      <c r="A858" s="62"/>
      <c r="B858" s="62"/>
      <c r="C858" s="62"/>
      <c r="D858" s="62"/>
      <c r="E858" s="62"/>
      <c r="F858" s="62"/>
      <c r="G858" s="62"/>
      <c r="H858" s="62"/>
      <c r="I858" s="62"/>
      <c r="J858" s="62"/>
      <c r="K858" s="62"/>
    </row>
    <row r="859" spans="1:11" x14ac:dyDescent="0.3">
      <c r="A859" s="62"/>
      <c r="B859" s="62"/>
      <c r="C859" s="62"/>
      <c r="D859" s="62"/>
      <c r="E859" s="62"/>
      <c r="F859" s="62"/>
      <c r="G859" s="62"/>
      <c r="H859" s="62"/>
      <c r="I859" s="62"/>
      <c r="J859" s="62"/>
      <c r="K859" s="62"/>
    </row>
    <row r="860" spans="1:11" x14ac:dyDescent="0.3">
      <c r="A860" s="62"/>
      <c r="B860" s="62"/>
      <c r="C860" s="62"/>
      <c r="D860" s="62"/>
      <c r="E860" s="62"/>
      <c r="F860" s="62"/>
      <c r="G860" s="62"/>
      <c r="H860" s="62"/>
      <c r="I860" s="62"/>
      <c r="J860" s="62"/>
      <c r="K860" s="62"/>
    </row>
    <row r="861" spans="1:11" x14ac:dyDescent="0.3">
      <c r="A861" s="62"/>
      <c r="B861" s="62"/>
      <c r="C861" s="62"/>
      <c r="D861" s="62"/>
      <c r="E861" s="62"/>
      <c r="F861" s="62"/>
      <c r="G861" s="62"/>
      <c r="H861" s="62"/>
      <c r="I861" s="62"/>
      <c r="J861" s="62"/>
      <c r="K861" s="62"/>
    </row>
    <row r="862" spans="1:11" x14ac:dyDescent="0.3">
      <c r="A862" s="62"/>
      <c r="B862" s="62"/>
      <c r="C862" s="62"/>
      <c r="D862" s="62"/>
      <c r="E862" s="62"/>
      <c r="F862" s="62"/>
      <c r="G862" s="62"/>
      <c r="H862" s="62"/>
      <c r="I862" s="62"/>
      <c r="J862" s="62"/>
      <c r="K862" s="62"/>
    </row>
    <row r="863" spans="1:11" x14ac:dyDescent="0.3">
      <c r="A863" s="62"/>
      <c r="B863" s="62"/>
      <c r="C863" s="62"/>
      <c r="D863" s="62"/>
      <c r="E863" s="62"/>
      <c r="F863" s="62"/>
      <c r="G863" s="62"/>
      <c r="H863" s="62"/>
      <c r="I863" s="62"/>
      <c r="J863" s="62"/>
      <c r="K863" s="62"/>
    </row>
    <row r="864" spans="1:11" x14ac:dyDescent="0.3">
      <c r="A864" s="62"/>
      <c r="B864" s="62"/>
      <c r="C864" s="62"/>
      <c r="D864" s="62"/>
      <c r="E864" s="62"/>
      <c r="F864" s="62"/>
      <c r="G864" s="62"/>
      <c r="H864" s="62"/>
      <c r="I864" s="62"/>
      <c r="J864" s="62"/>
      <c r="K864" s="62"/>
    </row>
    <row r="865" spans="1:11" x14ac:dyDescent="0.3">
      <c r="A865" s="62"/>
      <c r="B865" s="62"/>
      <c r="C865" s="62"/>
      <c r="D865" s="62"/>
      <c r="E865" s="62"/>
      <c r="F865" s="62"/>
      <c r="G865" s="62"/>
      <c r="H865" s="62"/>
      <c r="I865" s="62"/>
      <c r="J865" s="62"/>
      <c r="K865" s="62"/>
    </row>
    <row r="866" spans="1:11" x14ac:dyDescent="0.3">
      <c r="A866" s="62"/>
      <c r="B866" s="62"/>
      <c r="C866" s="62"/>
      <c r="D866" s="62"/>
      <c r="E866" s="62"/>
      <c r="F866" s="62"/>
      <c r="G866" s="62"/>
      <c r="H866" s="62"/>
      <c r="I866" s="62"/>
      <c r="J866" s="62"/>
      <c r="K866" s="62"/>
    </row>
    <row r="867" spans="1:11" x14ac:dyDescent="0.3">
      <c r="A867" s="62"/>
      <c r="B867" s="62"/>
      <c r="C867" s="62"/>
      <c r="D867" s="62"/>
      <c r="E867" s="62"/>
      <c r="F867" s="62"/>
      <c r="G867" s="62"/>
      <c r="H867" s="62"/>
      <c r="I867" s="62"/>
      <c r="J867" s="62"/>
      <c r="K867" s="62"/>
    </row>
    <row r="868" spans="1:11" x14ac:dyDescent="0.3">
      <c r="A868" s="62"/>
      <c r="B868" s="62"/>
      <c r="C868" s="62"/>
      <c r="D868" s="62"/>
      <c r="E868" s="62"/>
      <c r="F868" s="62"/>
      <c r="G868" s="62"/>
      <c r="H868" s="62"/>
      <c r="I868" s="62"/>
      <c r="J868" s="62"/>
      <c r="K868" s="62"/>
    </row>
    <row r="869" spans="1:11" x14ac:dyDescent="0.3">
      <c r="A869" s="62"/>
      <c r="B869" s="62"/>
      <c r="C869" s="62"/>
      <c r="D869" s="62"/>
      <c r="E869" s="62"/>
      <c r="F869" s="62"/>
      <c r="G869" s="62"/>
      <c r="H869" s="62"/>
      <c r="I869" s="62"/>
      <c r="J869" s="62"/>
      <c r="K869" s="62"/>
    </row>
    <row r="870" spans="1:11" x14ac:dyDescent="0.3">
      <c r="A870" s="62"/>
      <c r="B870" s="62"/>
      <c r="C870" s="62"/>
      <c r="D870" s="62"/>
      <c r="E870" s="62"/>
      <c r="F870" s="62"/>
      <c r="G870" s="62"/>
      <c r="H870" s="62"/>
      <c r="I870" s="62"/>
      <c r="J870" s="62"/>
      <c r="K870" s="62"/>
    </row>
    <row r="871" spans="1:11" x14ac:dyDescent="0.3">
      <c r="A871" s="62"/>
      <c r="B871" s="62"/>
      <c r="C871" s="62"/>
      <c r="D871" s="62"/>
      <c r="E871" s="62"/>
      <c r="F871" s="62"/>
      <c r="G871" s="62"/>
      <c r="H871" s="62"/>
      <c r="I871" s="62"/>
      <c r="J871" s="62"/>
      <c r="K871" s="62"/>
    </row>
    <row r="872" spans="1:11" x14ac:dyDescent="0.3">
      <c r="A872" s="62"/>
      <c r="B872" s="62"/>
      <c r="C872" s="62"/>
      <c r="D872" s="62"/>
      <c r="E872" s="62"/>
      <c r="F872" s="62"/>
      <c r="G872" s="62"/>
      <c r="H872" s="62"/>
      <c r="I872" s="62"/>
      <c r="J872" s="62"/>
      <c r="K872" s="62"/>
    </row>
    <row r="873" spans="1:11" x14ac:dyDescent="0.3">
      <c r="A873" s="62"/>
      <c r="B873" s="62"/>
      <c r="C873" s="62"/>
      <c r="D873" s="62"/>
      <c r="E873" s="62"/>
      <c r="F873" s="62"/>
      <c r="G873" s="62"/>
      <c r="H873" s="62"/>
      <c r="I873" s="62"/>
      <c r="J873" s="62"/>
      <c r="K873" s="62"/>
    </row>
    <row r="874" spans="1:11" x14ac:dyDescent="0.3">
      <c r="A874" s="62"/>
      <c r="B874" s="62"/>
      <c r="C874" s="62"/>
      <c r="D874" s="62"/>
      <c r="E874" s="62"/>
      <c r="F874" s="62"/>
      <c r="G874" s="62"/>
      <c r="H874" s="62"/>
      <c r="I874" s="62"/>
      <c r="J874" s="62"/>
      <c r="K874" s="62"/>
    </row>
    <row r="875" spans="1:11" x14ac:dyDescent="0.3">
      <c r="A875" s="62"/>
      <c r="B875" s="62"/>
      <c r="C875" s="62"/>
      <c r="D875" s="62"/>
      <c r="E875" s="62"/>
      <c r="F875" s="62"/>
      <c r="G875" s="62"/>
      <c r="H875" s="62"/>
      <c r="I875" s="62"/>
      <c r="J875" s="62"/>
      <c r="K875" s="62"/>
    </row>
    <row r="876" spans="1:11" x14ac:dyDescent="0.3">
      <c r="A876" s="62"/>
      <c r="B876" s="62"/>
      <c r="C876" s="62"/>
      <c r="D876" s="62"/>
      <c r="E876" s="62"/>
      <c r="F876" s="62"/>
      <c r="G876" s="62"/>
      <c r="H876" s="62"/>
      <c r="I876" s="62"/>
      <c r="J876" s="62"/>
      <c r="K876" s="62"/>
    </row>
    <row r="877" spans="1:11" x14ac:dyDescent="0.3">
      <c r="A877" s="62"/>
      <c r="B877" s="62"/>
      <c r="C877" s="62"/>
      <c r="D877" s="62"/>
      <c r="E877" s="62"/>
      <c r="F877" s="62"/>
      <c r="G877" s="62"/>
      <c r="H877" s="62"/>
      <c r="I877" s="62"/>
      <c r="J877" s="62"/>
      <c r="K877" s="62"/>
    </row>
    <row r="878" spans="1:11" x14ac:dyDescent="0.3">
      <c r="A878" s="62"/>
      <c r="B878" s="62"/>
      <c r="C878" s="62"/>
      <c r="D878" s="62"/>
      <c r="E878" s="62"/>
      <c r="F878" s="62"/>
      <c r="G878" s="62"/>
      <c r="H878" s="62"/>
      <c r="I878" s="62"/>
      <c r="J878" s="62"/>
      <c r="K878" s="62"/>
    </row>
    <row r="879" spans="1:11" x14ac:dyDescent="0.3">
      <c r="A879" s="62"/>
      <c r="B879" s="62"/>
      <c r="C879" s="62"/>
      <c r="D879" s="62"/>
      <c r="E879" s="62"/>
      <c r="F879" s="62"/>
      <c r="G879" s="62"/>
      <c r="H879" s="62"/>
      <c r="I879" s="62"/>
      <c r="J879" s="62"/>
      <c r="K879" s="62"/>
    </row>
    <row r="880" spans="1:11" x14ac:dyDescent="0.3">
      <c r="A880" s="62"/>
      <c r="B880" s="62"/>
      <c r="C880" s="62"/>
      <c r="D880" s="62"/>
      <c r="E880" s="62"/>
      <c r="F880" s="62"/>
      <c r="G880" s="62"/>
      <c r="H880" s="62"/>
      <c r="I880" s="62"/>
      <c r="J880" s="62"/>
      <c r="K880" s="62"/>
    </row>
    <row r="881" spans="1:11" x14ac:dyDescent="0.3">
      <c r="A881" s="62"/>
      <c r="B881" s="62"/>
      <c r="C881" s="62"/>
      <c r="D881" s="62"/>
      <c r="E881" s="62"/>
      <c r="F881" s="62"/>
      <c r="G881" s="62"/>
      <c r="H881" s="62"/>
      <c r="I881" s="62"/>
      <c r="J881" s="62"/>
      <c r="K881" s="62"/>
    </row>
    <row r="882" spans="1:11" x14ac:dyDescent="0.3">
      <c r="A882" s="62"/>
      <c r="B882" s="62"/>
      <c r="C882" s="62"/>
      <c r="D882" s="62"/>
      <c r="E882" s="62"/>
      <c r="F882" s="62"/>
      <c r="G882" s="62"/>
      <c r="H882" s="62"/>
      <c r="I882" s="62"/>
      <c r="J882" s="62"/>
      <c r="K882" s="62"/>
    </row>
    <row r="883" spans="1:11" x14ac:dyDescent="0.3">
      <c r="A883" s="62"/>
      <c r="B883" s="62"/>
      <c r="C883" s="62"/>
      <c r="D883" s="62"/>
      <c r="E883" s="62"/>
      <c r="F883" s="62"/>
      <c r="G883" s="62"/>
      <c r="H883" s="62"/>
      <c r="I883" s="62"/>
      <c r="J883" s="62"/>
      <c r="K883" s="62"/>
    </row>
    <row r="884" spans="1:11" x14ac:dyDescent="0.3">
      <c r="A884" s="62"/>
      <c r="B884" s="62"/>
      <c r="C884" s="62"/>
      <c r="D884" s="62"/>
      <c r="E884" s="62"/>
      <c r="F884" s="62"/>
      <c r="G884" s="62"/>
      <c r="H884" s="62"/>
      <c r="I884" s="62"/>
      <c r="J884" s="62"/>
      <c r="K884" s="62"/>
    </row>
    <row r="885" spans="1:11" x14ac:dyDescent="0.3">
      <c r="A885" s="62"/>
      <c r="B885" s="62"/>
      <c r="C885" s="62"/>
      <c r="D885" s="62"/>
      <c r="E885" s="62"/>
      <c r="F885" s="62"/>
      <c r="G885" s="62"/>
      <c r="H885" s="62"/>
      <c r="I885" s="62"/>
      <c r="J885" s="62"/>
      <c r="K885" s="62"/>
    </row>
    <row r="886" spans="1:11" x14ac:dyDescent="0.3">
      <c r="A886" s="62"/>
      <c r="B886" s="62"/>
      <c r="C886" s="62"/>
      <c r="D886" s="62"/>
      <c r="E886" s="62"/>
      <c r="F886" s="62"/>
      <c r="G886" s="62"/>
      <c r="H886" s="62"/>
      <c r="I886" s="62"/>
      <c r="J886" s="62"/>
      <c r="K886" s="62"/>
    </row>
    <row r="887" spans="1:11" x14ac:dyDescent="0.3">
      <c r="A887" s="62"/>
      <c r="B887" s="62"/>
      <c r="C887" s="62"/>
      <c r="D887" s="62"/>
      <c r="E887" s="62"/>
      <c r="F887" s="62"/>
      <c r="G887" s="62"/>
      <c r="H887" s="62"/>
      <c r="I887" s="62"/>
      <c r="J887" s="62"/>
      <c r="K887" s="62"/>
    </row>
    <row r="888" spans="1:11" x14ac:dyDescent="0.3">
      <c r="A888" s="62"/>
      <c r="B888" s="62"/>
      <c r="C888" s="62"/>
      <c r="D888" s="62"/>
      <c r="E888" s="62"/>
      <c r="F888" s="62"/>
      <c r="G888" s="62"/>
      <c r="H888" s="62"/>
      <c r="I888" s="62"/>
      <c r="J888" s="62"/>
      <c r="K888" s="62"/>
    </row>
    <row r="889" spans="1:11" x14ac:dyDescent="0.3">
      <c r="A889" s="62"/>
      <c r="B889" s="62"/>
      <c r="C889" s="62"/>
      <c r="D889" s="62"/>
      <c r="E889" s="62"/>
      <c r="F889" s="62"/>
      <c r="G889" s="62"/>
      <c r="H889" s="62"/>
      <c r="I889" s="62"/>
      <c r="J889" s="62"/>
      <c r="K889" s="62"/>
    </row>
    <row r="890" spans="1:11" x14ac:dyDescent="0.3">
      <c r="A890" s="62"/>
      <c r="B890" s="62"/>
      <c r="C890" s="62"/>
      <c r="D890" s="62"/>
      <c r="E890" s="62"/>
      <c r="F890" s="62"/>
      <c r="G890" s="62"/>
      <c r="H890" s="62"/>
      <c r="I890" s="62"/>
      <c r="J890" s="62"/>
      <c r="K890" s="62"/>
    </row>
    <row r="891" spans="1:11" x14ac:dyDescent="0.3">
      <c r="A891" s="62"/>
      <c r="B891" s="62"/>
      <c r="C891" s="62"/>
      <c r="D891" s="62"/>
      <c r="E891" s="62"/>
      <c r="F891" s="62"/>
      <c r="G891" s="62"/>
      <c r="H891" s="62"/>
      <c r="I891" s="62"/>
      <c r="J891" s="62"/>
      <c r="K891" s="62"/>
    </row>
    <row r="892" spans="1:11" x14ac:dyDescent="0.3">
      <c r="A892" s="62"/>
      <c r="B892" s="62"/>
      <c r="C892" s="62"/>
      <c r="D892" s="62"/>
      <c r="E892" s="62"/>
      <c r="F892" s="62"/>
      <c r="G892" s="62"/>
      <c r="H892" s="62"/>
      <c r="I892" s="62"/>
      <c r="J892" s="62"/>
      <c r="K892" s="62"/>
    </row>
    <row r="893" spans="1:11" x14ac:dyDescent="0.3">
      <c r="A893" s="62"/>
      <c r="B893" s="62"/>
      <c r="C893" s="62"/>
      <c r="D893" s="62"/>
      <c r="E893" s="62"/>
      <c r="F893" s="62"/>
      <c r="G893" s="62"/>
      <c r="H893" s="62"/>
      <c r="I893" s="62"/>
      <c r="J893" s="62"/>
      <c r="K893" s="62"/>
    </row>
    <row r="894" spans="1:11" x14ac:dyDescent="0.3">
      <c r="A894" s="62"/>
      <c r="B894" s="62"/>
      <c r="C894" s="62"/>
      <c r="D894" s="62"/>
      <c r="E894" s="62"/>
      <c r="F894" s="62"/>
      <c r="G894" s="62"/>
      <c r="H894" s="62"/>
      <c r="I894" s="62"/>
      <c r="J894" s="62"/>
      <c r="K894" s="62"/>
    </row>
    <row r="895" spans="1:11" x14ac:dyDescent="0.3">
      <c r="A895" s="62"/>
      <c r="B895" s="62"/>
      <c r="C895" s="62"/>
      <c r="D895" s="62"/>
      <c r="E895" s="62"/>
      <c r="F895" s="62"/>
      <c r="G895" s="62"/>
      <c r="H895" s="62"/>
      <c r="I895" s="62"/>
      <c r="J895" s="62"/>
      <c r="K895" s="62"/>
    </row>
    <row r="896" spans="1:11" x14ac:dyDescent="0.3">
      <c r="A896" s="62"/>
      <c r="B896" s="62"/>
      <c r="C896" s="62"/>
      <c r="D896" s="62"/>
      <c r="E896" s="62"/>
      <c r="F896" s="62"/>
      <c r="G896" s="62"/>
      <c r="H896" s="62"/>
      <c r="I896" s="62"/>
      <c r="J896" s="62"/>
      <c r="K896" s="62"/>
    </row>
    <row r="897" spans="1:11" x14ac:dyDescent="0.3">
      <c r="A897" s="62"/>
      <c r="B897" s="62"/>
      <c r="C897" s="62"/>
      <c r="D897" s="62"/>
      <c r="E897" s="62"/>
      <c r="F897" s="62"/>
      <c r="G897" s="62"/>
      <c r="H897" s="62"/>
      <c r="I897" s="62"/>
      <c r="J897" s="62"/>
      <c r="K897" s="62"/>
    </row>
    <row r="898" spans="1:11" x14ac:dyDescent="0.3">
      <c r="A898" s="62"/>
      <c r="B898" s="62"/>
      <c r="C898" s="62"/>
      <c r="D898" s="62"/>
      <c r="E898" s="62"/>
      <c r="F898" s="62"/>
      <c r="G898" s="62"/>
      <c r="H898" s="62"/>
      <c r="I898" s="62"/>
      <c r="J898" s="62"/>
      <c r="K898" s="62"/>
    </row>
    <row r="899" spans="1:11" x14ac:dyDescent="0.3">
      <c r="A899" s="62"/>
      <c r="B899" s="62"/>
      <c r="C899" s="62"/>
      <c r="D899" s="62"/>
      <c r="E899" s="62"/>
      <c r="F899" s="62"/>
      <c r="G899" s="62"/>
      <c r="H899" s="62"/>
      <c r="I899" s="62"/>
      <c r="J899" s="62"/>
      <c r="K899" s="62"/>
    </row>
    <row r="900" spans="1:11" x14ac:dyDescent="0.3">
      <c r="A900" s="62"/>
      <c r="B900" s="62"/>
      <c r="C900" s="62"/>
      <c r="D900" s="62"/>
      <c r="E900" s="62"/>
      <c r="F900" s="62"/>
      <c r="G900" s="62"/>
      <c r="H900" s="62"/>
      <c r="I900" s="62"/>
      <c r="J900" s="62"/>
      <c r="K900" s="62"/>
    </row>
    <row r="901" spans="1:11" x14ac:dyDescent="0.3">
      <c r="A901" s="62"/>
      <c r="B901" s="62"/>
      <c r="C901" s="62"/>
      <c r="D901" s="62"/>
      <c r="E901" s="62"/>
      <c r="F901" s="62"/>
      <c r="G901" s="62"/>
      <c r="H901" s="62"/>
      <c r="I901" s="62"/>
      <c r="J901" s="62"/>
      <c r="K901" s="62"/>
    </row>
    <row r="902" spans="1:11" x14ac:dyDescent="0.3">
      <c r="A902" s="62"/>
      <c r="B902" s="62"/>
      <c r="C902" s="62"/>
      <c r="D902" s="62"/>
      <c r="E902" s="62"/>
      <c r="F902" s="62"/>
      <c r="G902" s="62"/>
      <c r="H902" s="62"/>
      <c r="I902" s="62"/>
      <c r="J902" s="62"/>
      <c r="K902" s="62"/>
    </row>
    <row r="903" spans="1:11" x14ac:dyDescent="0.3">
      <c r="A903" s="62"/>
      <c r="B903" s="62"/>
      <c r="C903" s="62"/>
      <c r="D903" s="62"/>
      <c r="E903" s="62"/>
      <c r="F903" s="62"/>
      <c r="G903" s="62"/>
      <c r="H903" s="62"/>
      <c r="I903" s="62"/>
      <c r="J903" s="62"/>
      <c r="K903" s="62"/>
    </row>
    <row r="904" spans="1:11" x14ac:dyDescent="0.3">
      <c r="A904" s="62"/>
      <c r="B904" s="62"/>
      <c r="C904" s="62"/>
      <c r="D904" s="62"/>
      <c r="E904" s="62"/>
      <c r="F904" s="62"/>
      <c r="G904" s="62"/>
      <c r="H904" s="62"/>
      <c r="I904" s="62"/>
      <c r="J904" s="62"/>
      <c r="K904" s="62"/>
    </row>
    <row r="905" spans="1:11" x14ac:dyDescent="0.3">
      <c r="A905" s="62"/>
      <c r="B905" s="62"/>
      <c r="C905" s="62"/>
      <c r="D905" s="62"/>
      <c r="E905" s="62"/>
      <c r="F905" s="62"/>
      <c r="G905" s="62"/>
      <c r="H905" s="62"/>
      <c r="I905" s="62"/>
      <c r="J905" s="62"/>
      <c r="K905" s="62"/>
    </row>
    <row r="906" spans="1:11" x14ac:dyDescent="0.3">
      <c r="A906" s="62"/>
      <c r="B906" s="62"/>
      <c r="C906" s="62"/>
      <c r="D906" s="62"/>
      <c r="E906" s="62"/>
      <c r="F906" s="62"/>
      <c r="G906" s="62"/>
      <c r="H906" s="62"/>
      <c r="I906" s="62"/>
      <c r="J906" s="62"/>
      <c r="K906" s="62"/>
    </row>
    <row r="907" spans="1:11" x14ac:dyDescent="0.3">
      <c r="A907" s="62"/>
      <c r="B907" s="62"/>
      <c r="C907" s="62"/>
      <c r="D907" s="62"/>
      <c r="E907" s="62"/>
      <c r="F907" s="62"/>
      <c r="G907" s="62"/>
      <c r="H907" s="62"/>
      <c r="I907" s="62"/>
      <c r="J907" s="62"/>
      <c r="K907" s="62"/>
    </row>
    <row r="908" spans="1:11" x14ac:dyDescent="0.3">
      <c r="A908" s="62"/>
      <c r="B908" s="62"/>
      <c r="C908" s="62"/>
      <c r="D908" s="62"/>
      <c r="E908" s="62"/>
      <c r="F908" s="62"/>
      <c r="G908" s="62"/>
      <c r="H908" s="62"/>
      <c r="I908" s="62"/>
      <c r="J908" s="62"/>
      <c r="K908" s="62"/>
    </row>
    <row r="909" spans="1:11" x14ac:dyDescent="0.3">
      <c r="A909" s="62"/>
      <c r="B909" s="62"/>
      <c r="C909" s="62"/>
      <c r="D909" s="62"/>
      <c r="E909" s="62"/>
      <c r="F909" s="62"/>
      <c r="G909" s="62"/>
      <c r="H909" s="62"/>
      <c r="I909" s="62"/>
      <c r="J909" s="62"/>
      <c r="K909" s="62"/>
    </row>
    <row r="910" spans="1:11" x14ac:dyDescent="0.3">
      <c r="A910" s="62"/>
      <c r="B910" s="62"/>
      <c r="C910" s="62"/>
      <c r="D910" s="62"/>
      <c r="E910" s="62"/>
      <c r="F910" s="62"/>
      <c r="G910" s="62"/>
      <c r="H910" s="62"/>
      <c r="I910" s="62"/>
      <c r="J910" s="62"/>
      <c r="K910" s="62"/>
    </row>
    <row r="911" spans="1:11" x14ac:dyDescent="0.3">
      <c r="A911" s="62"/>
      <c r="B911" s="62"/>
      <c r="C911" s="62"/>
      <c r="D911" s="62"/>
      <c r="E911" s="62"/>
      <c r="F911" s="62"/>
      <c r="G911" s="62"/>
      <c r="H911" s="62"/>
      <c r="I911" s="62"/>
      <c r="J911" s="62"/>
      <c r="K911" s="62"/>
    </row>
    <row r="912" spans="1:11" x14ac:dyDescent="0.3">
      <c r="A912" s="62"/>
      <c r="B912" s="62"/>
      <c r="C912" s="62"/>
      <c r="D912" s="62"/>
      <c r="E912" s="62"/>
      <c r="F912" s="62"/>
      <c r="G912" s="62"/>
      <c r="H912" s="62"/>
      <c r="I912" s="62"/>
      <c r="J912" s="62"/>
      <c r="K912" s="62"/>
    </row>
    <row r="913" spans="1:11" x14ac:dyDescent="0.3">
      <c r="A913" s="62"/>
      <c r="B913" s="62"/>
      <c r="C913" s="62"/>
      <c r="D913" s="62"/>
      <c r="E913" s="62"/>
      <c r="F913" s="62"/>
      <c r="G913" s="62"/>
      <c r="H913" s="62"/>
      <c r="I913" s="62"/>
      <c r="J913" s="62"/>
      <c r="K913" s="62"/>
    </row>
    <row r="914" spans="1:11" x14ac:dyDescent="0.3">
      <c r="A914" s="62"/>
      <c r="B914" s="62"/>
      <c r="C914" s="62"/>
      <c r="D914" s="62"/>
      <c r="E914" s="62"/>
      <c r="F914" s="62"/>
      <c r="G914" s="62"/>
      <c r="H914" s="62"/>
      <c r="I914" s="62"/>
      <c r="J914" s="62"/>
      <c r="K914" s="62"/>
    </row>
    <row r="915" spans="1:11" x14ac:dyDescent="0.3">
      <c r="A915" s="62"/>
      <c r="B915" s="62"/>
      <c r="C915" s="62"/>
      <c r="D915" s="62"/>
      <c r="E915" s="62"/>
      <c r="F915" s="62"/>
      <c r="G915" s="62"/>
      <c r="H915" s="62"/>
      <c r="I915" s="62"/>
      <c r="J915" s="62"/>
      <c r="K915" s="62"/>
    </row>
    <row r="916" spans="1:11" x14ac:dyDescent="0.3">
      <c r="A916" s="62"/>
      <c r="B916" s="62"/>
      <c r="C916" s="62"/>
      <c r="D916" s="62"/>
      <c r="E916" s="62"/>
      <c r="F916" s="62"/>
      <c r="G916" s="62"/>
      <c r="H916" s="62"/>
      <c r="I916" s="62"/>
      <c r="J916" s="62"/>
      <c r="K916" s="62"/>
    </row>
    <row r="917" spans="1:11" x14ac:dyDescent="0.3">
      <c r="A917" s="62"/>
      <c r="B917" s="62"/>
      <c r="C917" s="62"/>
      <c r="D917" s="62"/>
      <c r="E917" s="62"/>
      <c r="F917" s="62"/>
      <c r="G917" s="62"/>
      <c r="H917" s="62"/>
      <c r="I917" s="62"/>
      <c r="J917" s="62"/>
      <c r="K917" s="62"/>
    </row>
    <row r="918" spans="1:11" x14ac:dyDescent="0.3">
      <c r="A918" s="62"/>
      <c r="B918" s="62"/>
      <c r="C918" s="62"/>
      <c r="D918" s="62"/>
      <c r="E918" s="62"/>
      <c r="F918" s="62"/>
      <c r="G918" s="62"/>
      <c r="H918" s="62"/>
      <c r="I918" s="62"/>
      <c r="J918" s="62"/>
      <c r="K918" s="62"/>
    </row>
    <row r="919" spans="1:11" x14ac:dyDescent="0.3">
      <c r="A919" s="62"/>
      <c r="B919" s="62"/>
      <c r="C919" s="62"/>
      <c r="D919" s="62"/>
      <c r="E919" s="62"/>
      <c r="F919" s="62"/>
      <c r="G919" s="62"/>
      <c r="H919" s="62"/>
      <c r="I919" s="62"/>
      <c r="J919" s="62"/>
      <c r="K919" s="62"/>
    </row>
    <row r="920" spans="1:11" x14ac:dyDescent="0.3">
      <c r="A920" s="62"/>
      <c r="B920" s="62"/>
      <c r="C920" s="62"/>
      <c r="D920" s="62"/>
      <c r="E920" s="62"/>
      <c r="F920" s="62"/>
      <c r="G920" s="62"/>
      <c r="H920" s="62"/>
      <c r="I920" s="62"/>
      <c r="J920" s="62"/>
      <c r="K920" s="62"/>
    </row>
    <row r="921" spans="1:11" x14ac:dyDescent="0.3">
      <c r="A921" s="62"/>
      <c r="B921" s="62"/>
      <c r="C921" s="62"/>
      <c r="D921" s="62"/>
      <c r="E921" s="62"/>
      <c r="F921" s="62"/>
      <c r="G921" s="62"/>
      <c r="H921" s="62"/>
      <c r="I921" s="62"/>
      <c r="J921" s="62"/>
      <c r="K921" s="62"/>
    </row>
    <row r="922" spans="1:11" x14ac:dyDescent="0.3">
      <c r="A922" s="62"/>
      <c r="B922" s="62"/>
      <c r="C922" s="62"/>
      <c r="D922" s="62"/>
      <c r="E922" s="62"/>
      <c r="F922" s="62"/>
      <c r="G922" s="62"/>
      <c r="H922" s="62"/>
      <c r="I922" s="62"/>
      <c r="J922" s="62"/>
      <c r="K922" s="62"/>
    </row>
    <row r="923" spans="1:11" x14ac:dyDescent="0.3">
      <c r="A923" s="62"/>
      <c r="B923" s="62"/>
      <c r="C923" s="62"/>
      <c r="D923" s="62"/>
      <c r="E923" s="62"/>
      <c r="F923" s="62"/>
      <c r="G923" s="62"/>
      <c r="H923" s="62"/>
      <c r="I923" s="62"/>
      <c r="J923" s="62"/>
      <c r="K923" s="62"/>
    </row>
    <row r="924" spans="1:11" x14ac:dyDescent="0.3">
      <c r="A924" s="62"/>
      <c r="B924" s="62"/>
      <c r="C924" s="62"/>
      <c r="D924" s="62"/>
      <c r="E924" s="62"/>
      <c r="F924" s="62"/>
      <c r="G924" s="62"/>
      <c r="H924" s="62"/>
      <c r="I924" s="62"/>
      <c r="J924" s="62"/>
      <c r="K924" s="62"/>
    </row>
    <row r="925" spans="1:11" x14ac:dyDescent="0.3">
      <c r="A925" s="62"/>
      <c r="B925" s="62"/>
      <c r="C925" s="62"/>
      <c r="D925" s="62"/>
      <c r="E925" s="62"/>
      <c r="F925" s="62"/>
      <c r="G925" s="62"/>
      <c r="H925" s="62"/>
      <c r="I925" s="62"/>
      <c r="J925" s="62"/>
      <c r="K925" s="62"/>
    </row>
    <row r="926" spans="1:11" x14ac:dyDescent="0.3">
      <c r="A926" s="62"/>
      <c r="B926" s="62"/>
      <c r="C926" s="62"/>
      <c r="D926" s="62"/>
      <c r="E926" s="62"/>
      <c r="F926" s="62"/>
      <c r="G926" s="62"/>
      <c r="H926" s="62"/>
      <c r="I926" s="62"/>
      <c r="J926" s="62"/>
      <c r="K926" s="62"/>
    </row>
    <row r="927" spans="1:11" x14ac:dyDescent="0.3">
      <c r="A927" s="62"/>
      <c r="B927" s="62"/>
      <c r="C927" s="62"/>
      <c r="D927" s="62"/>
      <c r="E927" s="62"/>
      <c r="F927" s="62"/>
      <c r="G927" s="62"/>
      <c r="H927" s="62"/>
      <c r="I927" s="62"/>
      <c r="J927" s="62"/>
      <c r="K927" s="62"/>
    </row>
    <row r="928" spans="1:11" x14ac:dyDescent="0.3">
      <c r="A928" s="62"/>
      <c r="B928" s="62"/>
      <c r="C928" s="62"/>
      <c r="D928" s="62"/>
      <c r="E928" s="62"/>
      <c r="F928" s="62"/>
      <c r="G928" s="62"/>
      <c r="H928" s="62"/>
      <c r="I928" s="62"/>
      <c r="J928" s="62"/>
      <c r="K928" s="62"/>
    </row>
    <row r="929" spans="1:11" x14ac:dyDescent="0.3">
      <c r="A929" s="62"/>
      <c r="B929" s="62"/>
      <c r="C929" s="62"/>
      <c r="D929" s="62"/>
      <c r="E929" s="62"/>
      <c r="F929" s="62"/>
      <c r="G929" s="62"/>
      <c r="H929" s="62"/>
      <c r="I929" s="62"/>
      <c r="J929" s="62"/>
      <c r="K929" s="62"/>
    </row>
    <row r="930" spans="1:11" x14ac:dyDescent="0.3">
      <c r="A930" s="62"/>
      <c r="B930" s="62"/>
      <c r="C930" s="62"/>
      <c r="D930" s="62"/>
      <c r="E930" s="62"/>
      <c r="F930" s="62"/>
      <c r="G930" s="62"/>
      <c r="H930" s="62"/>
      <c r="I930" s="62"/>
      <c r="J930" s="62"/>
      <c r="K930" s="62"/>
    </row>
    <row r="931" spans="1:11" x14ac:dyDescent="0.3">
      <c r="A931" s="62"/>
      <c r="B931" s="62"/>
      <c r="C931" s="62"/>
      <c r="D931" s="62"/>
      <c r="E931" s="62"/>
      <c r="F931" s="62"/>
      <c r="G931" s="62"/>
      <c r="H931" s="62"/>
      <c r="I931" s="62"/>
      <c r="J931" s="62"/>
      <c r="K931" s="62"/>
    </row>
    <row r="932" spans="1:11" x14ac:dyDescent="0.3">
      <c r="A932" s="62"/>
      <c r="B932" s="62"/>
      <c r="C932" s="62"/>
      <c r="D932" s="62"/>
      <c r="E932" s="62"/>
      <c r="F932" s="62"/>
      <c r="G932" s="62"/>
      <c r="H932" s="62"/>
      <c r="I932" s="62"/>
      <c r="J932" s="62"/>
      <c r="K932" s="62"/>
    </row>
    <row r="933" spans="1:11" x14ac:dyDescent="0.3">
      <c r="A933" s="62"/>
      <c r="B933" s="62"/>
      <c r="C933" s="62"/>
      <c r="D933" s="62"/>
      <c r="E933" s="62"/>
      <c r="F933" s="62"/>
      <c r="G933" s="62"/>
      <c r="H933" s="62"/>
      <c r="I933" s="62"/>
      <c r="J933" s="62"/>
      <c r="K933" s="62"/>
    </row>
    <row r="934" spans="1:11" x14ac:dyDescent="0.3">
      <c r="A934" s="62"/>
      <c r="B934" s="62"/>
      <c r="C934" s="62"/>
      <c r="D934" s="62"/>
      <c r="E934" s="62"/>
      <c r="F934" s="62"/>
      <c r="G934" s="62"/>
      <c r="H934" s="62"/>
      <c r="I934" s="62"/>
      <c r="J934" s="62"/>
      <c r="K934" s="62"/>
    </row>
    <row r="935" spans="1:11" x14ac:dyDescent="0.3">
      <c r="A935" s="62"/>
      <c r="B935" s="62"/>
      <c r="C935" s="62"/>
      <c r="D935" s="62"/>
      <c r="E935" s="62"/>
      <c r="F935" s="62"/>
      <c r="G935" s="62"/>
      <c r="H935" s="62"/>
      <c r="I935" s="62"/>
      <c r="J935" s="62"/>
      <c r="K935" s="62"/>
    </row>
    <row r="936" spans="1:11" x14ac:dyDescent="0.3">
      <c r="A936" s="62"/>
      <c r="B936" s="62"/>
      <c r="C936" s="62"/>
      <c r="D936" s="62"/>
      <c r="E936" s="62"/>
      <c r="F936" s="62"/>
      <c r="G936" s="62"/>
      <c r="H936" s="62"/>
      <c r="I936" s="62"/>
      <c r="J936" s="62"/>
      <c r="K936" s="62"/>
    </row>
    <row r="937" spans="1:11" x14ac:dyDescent="0.3">
      <c r="A937" s="62"/>
      <c r="B937" s="62"/>
      <c r="C937" s="62"/>
      <c r="D937" s="62"/>
      <c r="E937" s="62"/>
      <c r="F937" s="62"/>
      <c r="G937" s="62"/>
      <c r="H937" s="62"/>
      <c r="I937" s="62"/>
      <c r="J937" s="62"/>
      <c r="K937" s="62"/>
    </row>
    <row r="938" spans="1:11" x14ac:dyDescent="0.3">
      <c r="A938" s="62"/>
      <c r="B938" s="62"/>
      <c r="C938" s="62"/>
      <c r="D938" s="62"/>
      <c r="E938" s="62"/>
      <c r="F938" s="62"/>
      <c r="G938" s="62"/>
      <c r="H938" s="62"/>
      <c r="I938" s="62"/>
      <c r="J938" s="62"/>
      <c r="K938" s="62"/>
    </row>
    <row r="939" spans="1:11" x14ac:dyDescent="0.3">
      <c r="A939" s="62"/>
      <c r="B939" s="62"/>
      <c r="C939" s="62"/>
      <c r="D939" s="62"/>
      <c r="E939" s="62"/>
      <c r="F939" s="62"/>
      <c r="G939" s="62"/>
      <c r="H939" s="62"/>
      <c r="I939" s="62"/>
      <c r="J939" s="62"/>
      <c r="K939" s="62"/>
    </row>
    <row r="940" spans="1:11" x14ac:dyDescent="0.3">
      <c r="A940" s="62"/>
      <c r="B940" s="62"/>
      <c r="C940" s="62"/>
      <c r="D940" s="62"/>
      <c r="E940" s="62"/>
      <c r="F940" s="62"/>
      <c r="G940" s="62"/>
      <c r="H940" s="62"/>
      <c r="I940" s="62"/>
      <c r="J940" s="62"/>
      <c r="K940" s="62"/>
    </row>
    <row r="941" spans="1:11" x14ac:dyDescent="0.3">
      <c r="A941" s="62"/>
      <c r="B941" s="62"/>
      <c r="C941" s="62"/>
      <c r="D941" s="62"/>
      <c r="E941" s="62"/>
      <c r="F941" s="62"/>
      <c r="G941" s="62"/>
      <c r="H941" s="62"/>
      <c r="I941" s="62"/>
      <c r="J941" s="62"/>
      <c r="K941" s="62"/>
    </row>
    <row r="942" spans="1:11" x14ac:dyDescent="0.3">
      <c r="A942" s="62"/>
      <c r="B942" s="62"/>
      <c r="C942" s="62"/>
      <c r="D942" s="62"/>
      <c r="E942" s="62"/>
      <c r="F942" s="62"/>
      <c r="G942" s="62"/>
      <c r="H942" s="62"/>
      <c r="I942" s="62"/>
      <c r="J942" s="62"/>
      <c r="K942" s="62"/>
    </row>
    <row r="943" spans="1:11" x14ac:dyDescent="0.3">
      <c r="A943" s="62"/>
      <c r="B943" s="62"/>
      <c r="C943" s="62"/>
      <c r="D943" s="62"/>
      <c r="E943" s="62"/>
      <c r="F943" s="62"/>
      <c r="G943" s="62"/>
      <c r="H943" s="62"/>
      <c r="I943" s="62"/>
      <c r="J943" s="62"/>
      <c r="K943" s="62"/>
    </row>
    <row r="944" spans="1:11" x14ac:dyDescent="0.3">
      <c r="A944" s="62"/>
      <c r="B944" s="62"/>
      <c r="C944" s="62"/>
      <c r="D944" s="62"/>
      <c r="E944" s="62"/>
      <c r="F944" s="62"/>
      <c r="G944" s="62"/>
      <c r="H944" s="62"/>
      <c r="I944" s="62"/>
      <c r="J944" s="62"/>
      <c r="K944" s="62"/>
    </row>
    <row r="945" spans="1:11" x14ac:dyDescent="0.3">
      <c r="A945" s="62"/>
      <c r="B945" s="62"/>
      <c r="C945" s="62"/>
      <c r="D945" s="62"/>
      <c r="E945" s="62"/>
      <c r="F945" s="62"/>
      <c r="G945" s="62"/>
      <c r="H945" s="62"/>
      <c r="I945" s="62"/>
      <c r="J945" s="62"/>
      <c r="K945" s="62"/>
    </row>
    <row r="946" spans="1:11" x14ac:dyDescent="0.3">
      <c r="A946" s="62"/>
      <c r="B946" s="62"/>
      <c r="C946" s="62"/>
      <c r="D946" s="62"/>
      <c r="E946" s="62"/>
      <c r="F946" s="62"/>
      <c r="G946" s="62"/>
      <c r="H946" s="62"/>
      <c r="I946" s="62"/>
      <c r="J946" s="62"/>
      <c r="K946" s="62"/>
    </row>
    <row r="947" spans="1:11" x14ac:dyDescent="0.3">
      <c r="A947" s="62"/>
      <c r="B947" s="62"/>
      <c r="C947" s="62"/>
      <c r="D947" s="62"/>
      <c r="E947" s="62"/>
      <c r="F947" s="62"/>
      <c r="G947" s="62"/>
      <c r="H947" s="62"/>
      <c r="I947" s="62"/>
      <c r="J947" s="62"/>
      <c r="K947" s="62"/>
    </row>
    <row r="948" spans="1:11" x14ac:dyDescent="0.3">
      <c r="A948" s="62"/>
      <c r="B948" s="62"/>
      <c r="C948" s="62"/>
      <c r="D948" s="62"/>
      <c r="E948" s="62"/>
      <c r="F948" s="62"/>
      <c r="G948" s="62"/>
      <c r="H948" s="62"/>
      <c r="I948" s="62"/>
      <c r="J948" s="62"/>
      <c r="K948" s="62"/>
    </row>
    <row r="949" spans="1:11" x14ac:dyDescent="0.3">
      <c r="A949" s="62"/>
      <c r="B949" s="62"/>
      <c r="C949" s="62"/>
      <c r="D949" s="62"/>
      <c r="E949" s="62"/>
      <c r="F949" s="62"/>
      <c r="G949" s="62"/>
      <c r="H949" s="62"/>
      <c r="I949" s="62"/>
      <c r="J949" s="62"/>
      <c r="K949" s="62"/>
    </row>
    <row r="950" spans="1:11" x14ac:dyDescent="0.3">
      <c r="A950" s="62"/>
      <c r="B950" s="62"/>
      <c r="C950" s="62"/>
      <c r="D950" s="62"/>
      <c r="E950" s="62"/>
      <c r="F950" s="62"/>
      <c r="G950" s="62"/>
      <c r="H950" s="62"/>
      <c r="I950" s="62"/>
      <c r="J950" s="62"/>
      <c r="K950" s="62"/>
    </row>
    <row r="951" spans="1:11" x14ac:dyDescent="0.3">
      <c r="A951" s="62"/>
      <c r="B951" s="62"/>
      <c r="C951" s="62"/>
      <c r="D951" s="62"/>
      <c r="E951" s="62"/>
      <c r="F951" s="62"/>
      <c r="G951" s="62"/>
      <c r="H951" s="62"/>
      <c r="I951" s="62"/>
      <c r="J951" s="62"/>
      <c r="K951" s="62"/>
    </row>
    <row r="952" spans="1:11" x14ac:dyDescent="0.3">
      <c r="A952" s="62"/>
      <c r="B952" s="62"/>
      <c r="C952" s="62"/>
      <c r="D952" s="62"/>
      <c r="E952" s="62"/>
      <c r="F952" s="62"/>
      <c r="G952" s="62"/>
      <c r="H952" s="62"/>
      <c r="I952" s="62"/>
      <c r="J952" s="62"/>
      <c r="K952" s="62"/>
    </row>
    <row r="953" spans="1:11" x14ac:dyDescent="0.3">
      <c r="A953" s="62"/>
      <c r="B953" s="62"/>
      <c r="C953" s="62"/>
      <c r="D953" s="62"/>
      <c r="E953" s="62"/>
      <c r="F953" s="62"/>
      <c r="G953" s="62"/>
      <c r="H953" s="62"/>
      <c r="I953" s="62"/>
      <c r="J953" s="62"/>
      <c r="K953" s="62"/>
    </row>
    <row r="954" spans="1:11" x14ac:dyDescent="0.3">
      <c r="A954" s="62"/>
      <c r="B954" s="62"/>
      <c r="C954" s="62"/>
      <c r="D954" s="62"/>
      <c r="E954" s="62"/>
      <c r="F954" s="62"/>
      <c r="G954" s="62"/>
      <c r="H954" s="62"/>
      <c r="I954" s="62"/>
      <c r="J954" s="62"/>
      <c r="K954" s="62"/>
    </row>
    <row r="955" spans="1:11" x14ac:dyDescent="0.3">
      <c r="A955" s="62"/>
      <c r="B955" s="62"/>
      <c r="C955" s="62"/>
      <c r="D955" s="62"/>
      <c r="E955" s="62"/>
      <c r="F955" s="62"/>
      <c r="G955" s="62"/>
      <c r="H955" s="62"/>
      <c r="I955" s="62"/>
      <c r="J955" s="62"/>
      <c r="K955" s="62"/>
    </row>
    <row r="956" spans="1:11" x14ac:dyDescent="0.3">
      <c r="A956" s="62"/>
      <c r="B956" s="62"/>
      <c r="C956" s="62"/>
      <c r="D956" s="62"/>
      <c r="E956" s="62"/>
      <c r="F956" s="62"/>
      <c r="G956" s="62"/>
      <c r="H956" s="62"/>
      <c r="I956" s="62"/>
      <c r="J956" s="62"/>
      <c r="K956" s="62"/>
    </row>
    <row r="957" spans="1:11" x14ac:dyDescent="0.3">
      <c r="A957" s="62"/>
      <c r="B957" s="62"/>
      <c r="C957" s="62"/>
      <c r="D957" s="62"/>
      <c r="E957" s="62"/>
      <c r="F957" s="62"/>
      <c r="G957" s="62"/>
      <c r="H957" s="62"/>
      <c r="I957" s="62"/>
      <c r="J957" s="62"/>
      <c r="K957" s="62"/>
    </row>
    <row r="958" spans="1:11" x14ac:dyDescent="0.3">
      <c r="A958" s="62"/>
      <c r="B958" s="62"/>
      <c r="C958" s="62"/>
      <c r="D958" s="62"/>
      <c r="E958" s="62"/>
      <c r="F958" s="62"/>
      <c r="G958" s="62"/>
      <c r="H958" s="62"/>
      <c r="I958" s="62"/>
      <c r="J958" s="62"/>
      <c r="K958" s="62"/>
    </row>
    <row r="959" spans="1:11" x14ac:dyDescent="0.3">
      <c r="A959" s="62"/>
      <c r="B959" s="62"/>
      <c r="C959" s="62"/>
      <c r="D959" s="62"/>
      <c r="E959" s="62"/>
      <c r="F959" s="62"/>
      <c r="G959" s="62"/>
      <c r="H959" s="62"/>
      <c r="I959" s="62"/>
      <c r="J959" s="62"/>
      <c r="K959" s="62"/>
    </row>
    <row r="960" spans="1:11" x14ac:dyDescent="0.3">
      <c r="A960" s="62"/>
      <c r="B960" s="62"/>
      <c r="C960" s="62"/>
      <c r="D960" s="62"/>
      <c r="E960" s="62"/>
      <c r="F960" s="62"/>
      <c r="G960" s="62"/>
      <c r="H960" s="62"/>
      <c r="I960" s="62"/>
      <c r="J960" s="62"/>
      <c r="K960" s="62"/>
    </row>
    <row r="961" spans="1:11" x14ac:dyDescent="0.3">
      <c r="A961" s="62"/>
      <c r="B961" s="62"/>
      <c r="C961" s="62"/>
      <c r="D961" s="62"/>
      <c r="E961" s="62"/>
      <c r="F961" s="62"/>
      <c r="G961" s="62"/>
      <c r="H961" s="62"/>
      <c r="I961" s="62"/>
      <c r="J961" s="62"/>
      <c r="K961" s="62"/>
    </row>
    <row r="962" spans="1:11" x14ac:dyDescent="0.3">
      <c r="A962" s="62"/>
      <c r="B962" s="62"/>
      <c r="C962" s="62"/>
      <c r="D962" s="62"/>
      <c r="E962" s="62"/>
      <c r="F962" s="62"/>
      <c r="G962" s="62"/>
      <c r="H962" s="62"/>
      <c r="I962" s="62"/>
      <c r="J962" s="62"/>
      <c r="K962" s="62"/>
    </row>
    <row r="963" spans="1:11" x14ac:dyDescent="0.3">
      <c r="A963" s="62"/>
      <c r="B963" s="62"/>
      <c r="C963" s="62"/>
      <c r="D963" s="62"/>
      <c r="E963" s="62"/>
      <c r="F963" s="62"/>
      <c r="G963" s="62"/>
      <c r="H963" s="62"/>
      <c r="I963" s="62"/>
      <c r="J963" s="62"/>
      <c r="K963" s="62"/>
    </row>
    <row r="964" spans="1:11" x14ac:dyDescent="0.3">
      <c r="A964" s="62"/>
      <c r="B964" s="62"/>
      <c r="C964" s="62"/>
      <c r="D964" s="62"/>
      <c r="E964" s="62"/>
      <c r="F964" s="62"/>
      <c r="G964" s="62"/>
      <c r="H964" s="62"/>
      <c r="I964" s="62"/>
      <c r="J964" s="62"/>
      <c r="K964" s="62"/>
    </row>
    <row r="965" spans="1:11" x14ac:dyDescent="0.3">
      <c r="A965" s="62"/>
      <c r="B965" s="62"/>
      <c r="C965" s="62"/>
      <c r="D965" s="62"/>
      <c r="E965" s="62"/>
      <c r="F965" s="62"/>
      <c r="G965" s="62"/>
      <c r="H965" s="62"/>
      <c r="I965" s="62"/>
      <c r="J965" s="62"/>
      <c r="K965" s="62"/>
    </row>
    <row r="966" spans="1:11" x14ac:dyDescent="0.3">
      <c r="A966" s="62"/>
      <c r="B966" s="62"/>
      <c r="C966" s="62"/>
      <c r="D966" s="62"/>
      <c r="E966" s="62"/>
      <c r="F966" s="62"/>
      <c r="G966" s="62"/>
      <c r="H966" s="62"/>
      <c r="I966" s="62"/>
      <c r="J966" s="62"/>
      <c r="K966" s="62"/>
    </row>
    <row r="967" spans="1:11" x14ac:dyDescent="0.3">
      <c r="A967" s="62"/>
      <c r="B967" s="62"/>
      <c r="C967" s="62"/>
      <c r="D967" s="62"/>
      <c r="E967" s="62"/>
      <c r="F967" s="62"/>
      <c r="G967" s="62"/>
      <c r="H967" s="62"/>
      <c r="I967" s="62"/>
      <c r="J967" s="62"/>
      <c r="K967" s="62"/>
    </row>
    <row r="968" spans="1:11" x14ac:dyDescent="0.3">
      <c r="A968" s="62"/>
      <c r="B968" s="62"/>
      <c r="C968" s="62"/>
      <c r="D968" s="62"/>
      <c r="E968" s="62"/>
      <c r="F968" s="62"/>
      <c r="G968" s="62"/>
      <c r="H968" s="62"/>
      <c r="I968" s="62"/>
      <c r="J968" s="62"/>
      <c r="K968" s="62"/>
    </row>
    <row r="969" spans="1:11" x14ac:dyDescent="0.3">
      <c r="A969" s="62"/>
      <c r="B969" s="62"/>
      <c r="C969" s="62"/>
      <c r="D969" s="62"/>
      <c r="E969" s="62"/>
      <c r="F969" s="62"/>
      <c r="G969" s="62"/>
      <c r="H969" s="62"/>
      <c r="I969" s="62"/>
      <c r="J969" s="62"/>
      <c r="K969" s="62"/>
    </row>
    <row r="970" spans="1:11" x14ac:dyDescent="0.3">
      <c r="A970" s="62"/>
      <c r="B970" s="62"/>
      <c r="C970" s="62"/>
      <c r="D970" s="62"/>
      <c r="E970" s="62"/>
      <c r="F970" s="62"/>
      <c r="G970" s="62"/>
      <c r="H970" s="62"/>
      <c r="I970" s="62"/>
      <c r="J970" s="62"/>
      <c r="K970" s="62"/>
    </row>
    <row r="971" spans="1:11" x14ac:dyDescent="0.3">
      <c r="A971" s="62"/>
      <c r="B971" s="62"/>
      <c r="C971" s="62"/>
      <c r="D971" s="62"/>
      <c r="E971" s="62"/>
      <c r="F971" s="62"/>
      <c r="G971" s="62"/>
      <c r="H971" s="62"/>
      <c r="I971" s="62"/>
      <c r="J971" s="62"/>
      <c r="K971" s="62"/>
    </row>
    <row r="972" spans="1:11" x14ac:dyDescent="0.3">
      <c r="A972" s="62"/>
      <c r="B972" s="62"/>
      <c r="C972" s="62"/>
      <c r="D972" s="62"/>
      <c r="E972" s="62"/>
      <c r="F972" s="62"/>
      <c r="G972" s="62"/>
      <c r="H972" s="62"/>
      <c r="I972" s="62"/>
      <c r="J972" s="62"/>
      <c r="K972" s="62"/>
    </row>
    <row r="973" spans="1:11" x14ac:dyDescent="0.3">
      <c r="A973" s="62"/>
      <c r="B973" s="62"/>
      <c r="C973" s="62"/>
      <c r="D973" s="62"/>
      <c r="E973" s="62"/>
      <c r="F973" s="62"/>
      <c r="G973" s="62"/>
      <c r="H973" s="62"/>
      <c r="I973" s="62"/>
      <c r="J973" s="62"/>
      <c r="K973" s="62"/>
    </row>
    <row r="974" spans="1:11" x14ac:dyDescent="0.3">
      <c r="A974" s="62"/>
      <c r="B974" s="62"/>
      <c r="C974" s="62"/>
      <c r="D974" s="62"/>
      <c r="E974" s="62"/>
      <c r="F974" s="62"/>
      <c r="G974" s="62"/>
      <c r="H974" s="62"/>
      <c r="I974" s="62"/>
      <c r="J974" s="62"/>
      <c r="K974" s="62"/>
    </row>
    <row r="975" spans="1:11" x14ac:dyDescent="0.3">
      <c r="A975" s="62"/>
      <c r="B975" s="62"/>
      <c r="C975" s="62"/>
      <c r="D975" s="62"/>
      <c r="E975" s="62"/>
      <c r="F975" s="62"/>
      <c r="G975" s="62"/>
      <c r="H975" s="62"/>
      <c r="I975" s="62"/>
      <c r="J975" s="62"/>
      <c r="K975" s="62"/>
    </row>
    <row r="976" spans="1:11" x14ac:dyDescent="0.3">
      <c r="A976" s="62"/>
      <c r="B976" s="62"/>
      <c r="C976" s="62"/>
      <c r="D976" s="62"/>
      <c r="E976" s="62"/>
      <c r="F976" s="62"/>
      <c r="G976" s="62"/>
      <c r="H976" s="62"/>
      <c r="I976" s="62"/>
      <c r="J976" s="62"/>
      <c r="K976" s="62"/>
    </row>
    <row r="977" spans="1:11" x14ac:dyDescent="0.3">
      <c r="A977" s="62"/>
      <c r="B977" s="62"/>
      <c r="C977" s="62"/>
      <c r="D977" s="62"/>
      <c r="E977" s="62"/>
      <c r="F977" s="62"/>
      <c r="G977" s="62"/>
      <c r="H977" s="62"/>
      <c r="I977" s="62"/>
      <c r="J977" s="62"/>
      <c r="K977" s="62"/>
    </row>
    <row r="978" spans="1:11" x14ac:dyDescent="0.3">
      <c r="A978" s="62"/>
      <c r="B978" s="62"/>
      <c r="C978" s="62"/>
      <c r="D978" s="62"/>
      <c r="E978" s="62"/>
      <c r="F978" s="62"/>
      <c r="G978" s="62"/>
      <c r="H978" s="62"/>
      <c r="I978" s="62"/>
      <c r="J978" s="62"/>
      <c r="K978" s="62"/>
    </row>
    <row r="979" spans="1:11" x14ac:dyDescent="0.3">
      <c r="A979" s="62"/>
      <c r="B979" s="62"/>
      <c r="C979" s="62"/>
      <c r="D979" s="62"/>
      <c r="E979" s="62"/>
      <c r="F979" s="62"/>
      <c r="G979" s="62"/>
      <c r="H979" s="62"/>
      <c r="I979" s="62"/>
      <c r="J979" s="62"/>
      <c r="K979" s="62"/>
    </row>
    <row r="980" spans="1:11" x14ac:dyDescent="0.3">
      <c r="A980" s="62"/>
      <c r="B980" s="62"/>
      <c r="C980" s="62"/>
      <c r="D980" s="62"/>
      <c r="E980" s="62"/>
      <c r="F980" s="62"/>
      <c r="G980" s="62"/>
      <c r="H980" s="62"/>
      <c r="I980" s="62"/>
      <c r="J980" s="62"/>
      <c r="K980" s="62"/>
    </row>
    <row r="981" spans="1:11" x14ac:dyDescent="0.3">
      <c r="A981" s="62"/>
      <c r="B981" s="62"/>
      <c r="C981" s="62"/>
      <c r="D981" s="62"/>
      <c r="E981" s="62"/>
      <c r="F981" s="62"/>
      <c r="G981" s="62"/>
      <c r="H981" s="62"/>
      <c r="I981" s="62"/>
      <c r="J981" s="62"/>
      <c r="K981" s="62"/>
    </row>
    <row r="982" spans="1:11" x14ac:dyDescent="0.3">
      <c r="A982" s="62"/>
      <c r="B982" s="62"/>
      <c r="C982" s="62"/>
      <c r="D982" s="62"/>
      <c r="E982" s="62"/>
      <c r="F982" s="62"/>
      <c r="G982" s="62"/>
      <c r="H982" s="62"/>
      <c r="I982" s="62"/>
      <c r="J982" s="62"/>
      <c r="K982" s="62"/>
    </row>
    <row r="983" spans="1:11" x14ac:dyDescent="0.3">
      <c r="A983" s="62"/>
      <c r="B983" s="62"/>
      <c r="C983" s="62"/>
      <c r="D983" s="62"/>
      <c r="E983" s="62"/>
      <c r="F983" s="62"/>
      <c r="G983" s="62"/>
      <c r="H983" s="62"/>
      <c r="I983" s="62"/>
      <c r="J983" s="62"/>
      <c r="K983" s="62"/>
    </row>
    <row r="984" spans="1:11" x14ac:dyDescent="0.3">
      <c r="A984" s="62"/>
      <c r="B984" s="62"/>
      <c r="C984" s="62"/>
      <c r="D984" s="62"/>
      <c r="E984" s="62"/>
      <c r="F984" s="62"/>
      <c r="G984" s="62"/>
      <c r="H984" s="62"/>
      <c r="I984" s="62"/>
      <c r="J984" s="62"/>
      <c r="K984" s="62"/>
    </row>
    <row r="985" spans="1:11" x14ac:dyDescent="0.3">
      <c r="A985" s="62"/>
      <c r="B985" s="62"/>
      <c r="C985" s="62"/>
      <c r="D985" s="62"/>
      <c r="E985" s="62"/>
      <c r="F985" s="62"/>
      <c r="G985" s="62"/>
      <c r="H985" s="62"/>
      <c r="I985" s="62"/>
      <c r="J985" s="62"/>
      <c r="K985" s="62"/>
    </row>
    <row r="986" spans="1:11" x14ac:dyDescent="0.3">
      <c r="A986" s="62"/>
      <c r="B986" s="62"/>
      <c r="C986" s="62"/>
      <c r="D986" s="62"/>
      <c r="E986" s="62"/>
      <c r="F986" s="62"/>
      <c r="G986" s="62"/>
      <c r="H986" s="62"/>
      <c r="I986" s="62"/>
      <c r="J986" s="62"/>
      <c r="K986" s="62"/>
    </row>
    <row r="987" spans="1:11" x14ac:dyDescent="0.3">
      <c r="A987" s="62"/>
      <c r="B987" s="62"/>
      <c r="C987" s="62"/>
      <c r="D987" s="62"/>
      <c r="E987" s="62"/>
      <c r="F987" s="62"/>
      <c r="G987" s="62"/>
      <c r="H987" s="62"/>
      <c r="I987" s="62"/>
      <c r="J987" s="62"/>
      <c r="K987" s="62"/>
    </row>
    <row r="988" spans="1:11" x14ac:dyDescent="0.3">
      <c r="A988" s="62"/>
      <c r="B988" s="62"/>
      <c r="C988" s="62"/>
      <c r="D988" s="62"/>
      <c r="E988" s="62"/>
      <c r="F988" s="62"/>
      <c r="G988" s="62"/>
      <c r="H988" s="62"/>
      <c r="I988" s="62"/>
      <c r="J988" s="62"/>
      <c r="K988" s="62"/>
    </row>
    <row r="989" spans="1:11" x14ac:dyDescent="0.3">
      <c r="A989" s="62"/>
      <c r="B989" s="62"/>
      <c r="C989" s="62"/>
      <c r="D989" s="62"/>
      <c r="E989" s="62"/>
      <c r="F989" s="62"/>
      <c r="G989" s="62"/>
      <c r="H989" s="62"/>
      <c r="I989" s="62"/>
      <c r="J989" s="62"/>
      <c r="K989" s="62"/>
    </row>
    <row r="990" spans="1:11" x14ac:dyDescent="0.3">
      <c r="A990" s="62"/>
      <c r="B990" s="62"/>
      <c r="C990" s="62"/>
      <c r="D990" s="62"/>
      <c r="E990" s="62"/>
      <c r="F990" s="62"/>
      <c r="G990" s="62"/>
      <c r="H990" s="62"/>
      <c r="I990" s="62"/>
      <c r="J990" s="62"/>
      <c r="K990" s="62"/>
    </row>
    <row r="991" spans="1:11" x14ac:dyDescent="0.3">
      <c r="A991" s="62"/>
      <c r="B991" s="62"/>
      <c r="C991" s="62"/>
      <c r="D991" s="62"/>
      <c r="E991" s="62"/>
      <c r="F991" s="62"/>
      <c r="G991" s="62"/>
      <c r="H991" s="62"/>
      <c r="I991" s="62"/>
      <c r="J991" s="62"/>
      <c r="K991" s="62"/>
    </row>
    <row r="992" spans="1:11" x14ac:dyDescent="0.3">
      <c r="A992" s="62"/>
      <c r="B992" s="62"/>
      <c r="C992" s="62"/>
      <c r="D992" s="62"/>
      <c r="E992" s="62"/>
      <c r="F992" s="62"/>
      <c r="G992" s="62"/>
      <c r="H992" s="62"/>
      <c r="I992" s="62"/>
      <c r="J992" s="62"/>
      <c r="K992" s="62"/>
    </row>
    <row r="993" spans="1:11" x14ac:dyDescent="0.3">
      <c r="A993" s="62"/>
      <c r="B993" s="62"/>
      <c r="C993" s="62"/>
      <c r="D993" s="62"/>
      <c r="E993" s="62"/>
      <c r="F993" s="62"/>
      <c r="G993" s="62"/>
      <c r="H993" s="62"/>
      <c r="I993" s="62"/>
      <c r="J993" s="62"/>
      <c r="K993" s="62"/>
    </row>
    <row r="994" spans="1:11" x14ac:dyDescent="0.3">
      <c r="A994" s="62"/>
      <c r="B994" s="62"/>
      <c r="C994" s="62"/>
      <c r="D994" s="62"/>
      <c r="E994" s="62"/>
      <c r="F994" s="62"/>
      <c r="G994" s="62"/>
      <c r="H994" s="62"/>
      <c r="I994" s="62"/>
      <c r="J994" s="62"/>
      <c r="K994" s="62"/>
    </row>
    <row r="995" spans="1:11" x14ac:dyDescent="0.3">
      <c r="A995" s="62"/>
      <c r="B995" s="62"/>
      <c r="C995" s="62"/>
      <c r="D995" s="62"/>
      <c r="E995" s="62"/>
      <c r="F995" s="62"/>
      <c r="G995" s="62"/>
      <c r="H995" s="62"/>
      <c r="I995" s="62"/>
      <c r="J995" s="62"/>
      <c r="K995" s="62"/>
    </row>
    <row r="996" spans="1:11" x14ac:dyDescent="0.3">
      <c r="A996" s="62"/>
      <c r="B996" s="62"/>
      <c r="C996" s="62"/>
      <c r="D996" s="62"/>
      <c r="E996" s="62"/>
      <c r="F996" s="62"/>
      <c r="G996" s="62"/>
      <c r="H996" s="62"/>
      <c r="I996" s="62"/>
      <c r="J996" s="62"/>
      <c r="K996" s="62"/>
    </row>
    <row r="997" spans="1:11" x14ac:dyDescent="0.3">
      <c r="A997" s="62"/>
      <c r="B997" s="62"/>
      <c r="C997" s="62"/>
      <c r="D997" s="62"/>
      <c r="E997" s="62"/>
      <c r="F997" s="62"/>
      <c r="G997" s="62"/>
      <c r="H997" s="62"/>
      <c r="I997" s="62"/>
      <c r="J997" s="62"/>
      <c r="K997" s="62"/>
    </row>
    <row r="998" spans="1:11" x14ac:dyDescent="0.3">
      <c r="A998" s="62"/>
      <c r="B998" s="62"/>
      <c r="C998" s="62"/>
      <c r="D998" s="62"/>
      <c r="E998" s="62"/>
      <c r="F998" s="62"/>
      <c r="G998" s="62"/>
      <c r="H998" s="62"/>
      <c r="I998" s="62"/>
      <c r="J998" s="62"/>
      <c r="K998" s="62"/>
    </row>
    <row r="999" spans="1:11" x14ac:dyDescent="0.3">
      <c r="A999" s="62"/>
      <c r="B999" s="62"/>
      <c r="C999" s="62"/>
      <c r="D999" s="62"/>
      <c r="E999" s="62"/>
      <c r="F999" s="62"/>
      <c r="G999" s="62"/>
      <c r="H999" s="62"/>
      <c r="I999" s="62"/>
      <c r="J999" s="62"/>
      <c r="K999" s="62"/>
    </row>
    <row r="1000" spans="1:11" x14ac:dyDescent="0.3">
      <c r="A1000" s="62"/>
      <c r="B1000" s="62"/>
      <c r="C1000" s="62"/>
      <c r="D1000" s="62"/>
      <c r="E1000" s="62"/>
      <c r="F1000" s="62"/>
      <c r="G1000" s="62"/>
      <c r="H1000" s="62"/>
      <c r="I1000" s="62"/>
      <c r="J1000" s="62"/>
      <c r="K1000" s="62"/>
    </row>
    <row r="1001" spans="1:11" x14ac:dyDescent="0.3">
      <c r="A1001" s="62"/>
      <c r="B1001" s="62"/>
      <c r="C1001" s="62"/>
      <c r="D1001" s="62"/>
      <c r="E1001" s="62"/>
      <c r="F1001" s="62"/>
      <c r="G1001" s="62"/>
      <c r="H1001" s="62"/>
      <c r="I1001" s="62"/>
      <c r="J1001" s="62"/>
      <c r="K1001" s="62"/>
    </row>
    <row r="1002" spans="1:11" x14ac:dyDescent="0.3">
      <c r="A1002" s="62"/>
      <c r="B1002" s="62"/>
      <c r="C1002" s="62"/>
      <c r="D1002" s="62"/>
      <c r="E1002" s="62"/>
      <c r="F1002" s="62"/>
      <c r="G1002" s="62"/>
      <c r="H1002" s="62"/>
      <c r="I1002" s="62"/>
      <c r="J1002" s="62"/>
      <c r="K1002" s="62"/>
    </row>
    <row r="1003" spans="1:11" x14ac:dyDescent="0.3">
      <c r="A1003" s="62"/>
      <c r="B1003" s="62"/>
      <c r="C1003" s="62"/>
      <c r="D1003" s="62"/>
      <c r="E1003" s="62"/>
      <c r="F1003" s="62"/>
      <c r="G1003" s="62"/>
      <c r="H1003" s="62"/>
      <c r="I1003" s="62"/>
      <c r="J1003" s="62"/>
      <c r="K1003" s="62"/>
    </row>
    <row r="1004" spans="1:11" x14ac:dyDescent="0.3">
      <c r="A1004" s="62"/>
      <c r="B1004" s="62"/>
      <c r="C1004" s="62"/>
      <c r="D1004" s="62"/>
      <c r="E1004" s="62"/>
      <c r="F1004" s="62"/>
      <c r="G1004" s="62"/>
      <c r="H1004" s="62"/>
      <c r="I1004" s="62"/>
      <c r="J1004" s="62"/>
      <c r="K1004" s="62"/>
    </row>
    <row r="1005" spans="1:11" x14ac:dyDescent="0.3">
      <c r="A1005" s="62"/>
      <c r="B1005" s="62"/>
      <c r="C1005" s="62"/>
      <c r="D1005" s="62"/>
      <c r="E1005" s="62"/>
      <c r="F1005" s="62"/>
      <c r="G1005" s="62"/>
      <c r="H1005" s="62"/>
      <c r="I1005" s="62"/>
      <c r="J1005" s="62"/>
      <c r="K1005" s="62"/>
    </row>
    <row r="1006" spans="1:11" x14ac:dyDescent="0.3">
      <c r="A1006" s="62"/>
      <c r="B1006" s="62"/>
      <c r="C1006" s="62"/>
      <c r="D1006" s="62"/>
      <c r="E1006" s="62"/>
      <c r="F1006" s="62"/>
      <c r="G1006" s="62"/>
      <c r="H1006" s="62"/>
      <c r="I1006" s="62"/>
      <c r="J1006" s="62"/>
      <c r="K1006" s="62"/>
    </row>
    <row r="1007" spans="1:11" x14ac:dyDescent="0.3">
      <c r="A1007" s="62"/>
      <c r="B1007" s="62"/>
      <c r="C1007" s="62"/>
      <c r="D1007" s="62"/>
      <c r="E1007" s="62"/>
      <c r="F1007" s="62"/>
      <c r="G1007" s="62"/>
      <c r="H1007" s="62"/>
      <c r="I1007" s="62"/>
      <c r="J1007" s="62"/>
      <c r="K1007" s="62"/>
    </row>
    <row r="1008" spans="1:11" x14ac:dyDescent="0.3">
      <c r="A1008" s="62"/>
      <c r="B1008" s="62"/>
      <c r="C1008" s="62"/>
      <c r="D1008" s="62"/>
      <c r="E1008" s="62"/>
      <c r="F1008" s="62"/>
      <c r="G1008" s="62"/>
      <c r="H1008" s="62"/>
      <c r="I1008" s="62"/>
      <c r="J1008" s="62"/>
      <c r="K1008" s="62"/>
    </row>
    <row r="1009" spans="1:11" x14ac:dyDescent="0.3">
      <c r="A1009" s="62"/>
      <c r="B1009" s="62"/>
      <c r="C1009" s="62"/>
      <c r="D1009" s="62"/>
      <c r="E1009" s="62"/>
      <c r="F1009" s="62"/>
      <c r="G1009" s="62"/>
      <c r="H1009" s="62"/>
      <c r="I1009" s="62"/>
      <c r="J1009" s="62"/>
      <c r="K1009" s="62"/>
    </row>
    <row r="1010" spans="1:11" x14ac:dyDescent="0.3">
      <c r="A1010" s="62"/>
      <c r="B1010" s="62"/>
      <c r="C1010" s="62"/>
      <c r="D1010" s="62"/>
      <c r="E1010" s="62"/>
      <c r="F1010" s="62"/>
      <c r="G1010" s="62"/>
      <c r="H1010" s="62"/>
      <c r="I1010" s="62"/>
      <c r="J1010" s="62"/>
      <c r="K1010" s="62"/>
    </row>
    <row r="1011" spans="1:11" x14ac:dyDescent="0.3">
      <c r="A1011" s="62"/>
      <c r="B1011" s="62"/>
      <c r="C1011" s="62"/>
      <c r="D1011" s="62"/>
      <c r="E1011" s="62"/>
      <c r="F1011" s="62"/>
      <c r="G1011" s="62"/>
      <c r="H1011" s="62"/>
      <c r="I1011" s="62"/>
      <c r="J1011" s="62"/>
      <c r="K1011" s="62"/>
    </row>
    <row r="1012" spans="1:11" x14ac:dyDescent="0.3">
      <c r="A1012" s="62"/>
      <c r="B1012" s="62"/>
      <c r="C1012" s="62"/>
      <c r="D1012" s="62"/>
      <c r="E1012" s="62"/>
      <c r="F1012" s="62"/>
      <c r="G1012" s="62"/>
      <c r="H1012" s="62"/>
      <c r="I1012" s="62"/>
      <c r="J1012" s="62"/>
      <c r="K1012" s="62"/>
    </row>
    <row r="1013" spans="1:11" x14ac:dyDescent="0.3">
      <c r="A1013" s="62"/>
      <c r="B1013" s="62"/>
      <c r="C1013" s="62"/>
      <c r="D1013" s="62"/>
      <c r="E1013" s="62"/>
      <c r="F1013" s="62"/>
      <c r="G1013" s="62"/>
      <c r="H1013" s="62"/>
      <c r="I1013" s="62"/>
      <c r="J1013" s="62"/>
      <c r="K1013" s="62"/>
    </row>
    <row r="1014" spans="1:11" x14ac:dyDescent="0.3">
      <c r="A1014" s="62"/>
      <c r="B1014" s="62"/>
      <c r="C1014" s="62"/>
      <c r="D1014" s="62"/>
      <c r="E1014" s="62"/>
      <c r="F1014" s="62"/>
      <c r="G1014" s="62"/>
      <c r="H1014" s="62"/>
      <c r="I1014" s="62"/>
      <c r="J1014" s="62"/>
      <c r="K1014" s="62"/>
    </row>
    <row r="1015" spans="1:11" x14ac:dyDescent="0.3">
      <c r="A1015" s="62"/>
      <c r="B1015" s="62"/>
      <c r="C1015" s="62"/>
      <c r="D1015" s="62"/>
      <c r="E1015" s="62"/>
      <c r="F1015" s="62"/>
      <c r="G1015" s="62"/>
      <c r="H1015" s="62"/>
      <c r="I1015" s="62"/>
      <c r="J1015" s="62"/>
      <c r="K1015" s="62"/>
    </row>
    <row r="1016" spans="1:11" x14ac:dyDescent="0.3">
      <c r="A1016" s="62"/>
      <c r="B1016" s="62"/>
      <c r="C1016" s="62"/>
      <c r="D1016" s="62"/>
      <c r="E1016" s="62"/>
      <c r="F1016" s="62"/>
      <c r="G1016" s="62"/>
      <c r="H1016" s="62"/>
      <c r="I1016" s="62"/>
      <c r="J1016" s="62"/>
      <c r="K1016" s="62"/>
    </row>
    <row r="1017" spans="1:11" x14ac:dyDescent="0.3">
      <c r="A1017" s="62"/>
      <c r="B1017" s="62"/>
      <c r="C1017" s="62"/>
      <c r="D1017" s="62"/>
      <c r="E1017" s="62"/>
      <c r="F1017" s="62"/>
      <c r="G1017" s="62"/>
      <c r="H1017" s="62"/>
      <c r="I1017" s="62"/>
      <c r="J1017" s="62"/>
      <c r="K1017" s="62"/>
    </row>
    <row r="1018" spans="1:11" x14ac:dyDescent="0.3">
      <c r="A1018" s="62"/>
      <c r="B1018" s="62"/>
      <c r="C1018" s="62"/>
      <c r="D1018" s="62"/>
      <c r="E1018" s="62"/>
      <c r="F1018" s="62"/>
      <c r="G1018" s="62"/>
      <c r="H1018" s="62"/>
      <c r="I1018" s="62"/>
      <c r="J1018" s="62"/>
      <c r="K1018" s="62"/>
    </row>
    <row r="1019" spans="1:11" x14ac:dyDescent="0.3">
      <c r="A1019" s="62"/>
      <c r="B1019" s="62"/>
      <c r="C1019" s="62"/>
      <c r="D1019" s="62"/>
      <c r="E1019" s="62"/>
      <c r="F1019" s="62"/>
      <c r="G1019" s="62"/>
      <c r="H1019" s="62"/>
      <c r="I1019" s="62"/>
      <c r="J1019" s="62"/>
      <c r="K1019" s="62"/>
    </row>
    <row r="1020" spans="1:11" x14ac:dyDescent="0.3">
      <c r="A1020" s="62"/>
      <c r="B1020" s="62"/>
      <c r="C1020" s="62"/>
      <c r="D1020" s="62"/>
      <c r="E1020" s="62"/>
      <c r="F1020" s="62"/>
      <c r="G1020" s="62"/>
      <c r="H1020" s="62"/>
      <c r="I1020" s="62"/>
      <c r="J1020" s="62"/>
      <c r="K1020" s="62"/>
    </row>
    <row r="1021" spans="1:11" x14ac:dyDescent="0.3">
      <c r="A1021" s="62"/>
      <c r="B1021" s="62"/>
      <c r="C1021" s="62"/>
      <c r="D1021" s="62"/>
      <c r="E1021" s="62"/>
      <c r="F1021" s="62"/>
      <c r="G1021" s="62"/>
      <c r="H1021" s="62"/>
      <c r="I1021" s="62"/>
      <c r="J1021" s="62"/>
      <c r="K1021" s="62"/>
    </row>
    <row r="1022" spans="1:11" x14ac:dyDescent="0.3">
      <c r="A1022" s="62"/>
      <c r="B1022" s="62"/>
      <c r="C1022" s="62"/>
      <c r="D1022" s="62"/>
      <c r="E1022" s="62"/>
      <c r="F1022" s="62"/>
      <c r="G1022" s="62"/>
      <c r="H1022" s="62"/>
      <c r="I1022" s="62"/>
      <c r="J1022" s="62"/>
      <c r="K1022" s="62"/>
    </row>
    <row r="1023" spans="1:11" x14ac:dyDescent="0.3">
      <c r="A1023" s="62"/>
      <c r="B1023" s="62"/>
      <c r="C1023" s="62"/>
      <c r="D1023" s="62"/>
      <c r="E1023" s="62"/>
      <c r="F1023" s="62"/>
      <c r="G1023" s="62"/>
      <c r="H1023" s="62"/>
      <c r="I1023" s="62"/>
      <c r="J1023" s="62"/>
      <c r="K1023" s="62"/>
    </row>
    <row r="1024" spans="1:11" x14ac:dyDescent="0.3">
      <c r="A1024" s="62"/>
      <c r="B1024" s="62"/>
      <c r="C1024" s="62"/>
      <c r="D1024" s="62"/>
      <c r="E1024" s="62"/>
      <c r="F1024" s="62"/>
      <c r="G1024" s="62"/>
      <c r="H1024" s="62"/>
      <c r="I1024" s="62"/>
      <c r="J1024" s="62"/>
      <c r="K1024" s="62"/>
    </row>
    <row r="1025" spans="1:11" x14ac:dyDescent="0.3">
      <c r="A1025" s="62"/>
      <c r="B1025" s="62"/>
      <c r="C1025" s="62"/>
      <c r="D1025" s="62"/>
      <c r="E1025" s="62"/>
      <c r="F1025" s="62"/>
      <c r="G1025" s="62"/>
      <c r="H1025" s="62"/>
      <c r="I1025" s="62"/>
      <c r="J1025" s="62"/>
      <c r="K1025" s="62"/>
    </row>
    <row r="1026" spans="1:11" x14ac:dyDescent="0.3">
      <c r="A1026" s="62"/>
      <c r="B1026" s="62"/>
      <c r="C1026" s="62"/>
      <c r="D1026" s="62"/>
      <c r="E1026" s="62"/>
      <c r="F1026" s="62"/>
      <c r="G1026" s="62"/>
      <c r="H1026" s="62"/>
      <c r="I1026" s="62"/>
      <c r="J1026" s="62"/>
      <c r="K1026" s="62"/>
    </row>
    <row r="1027" spans="1:11" x14ac:dyDescent="0.3">
      <c r="A1027" s="62"/>
      <c r="B1027" s="62"/>
      <c r="C1027" s="62"/>
      <c r="D1027" s="62"/>
      <c r="E1027" s="62"/>
      <c r="F1027" s="62"/>
      <c r="G1027" s="62"/>
      <c r="H1027" s="62"/>
      <c r="I1027" s="62"/>
      <c r="J1027" s="62"/>
      <c r="K1027" s="62"/>
    </row>
    <row r="1028" spans="1:11" x14ac:dyDescent="0.3">
      <c r="A1028" s="62"/>
      <c r="B1028" s="62"/>
      <c r="C1028" s="62"/>
      <c r="D1028" s="62"/>
      <c r="E1028" s="62"/>
      <c r="F1028" s="62"/>
      <c r="G1028" s="62"/>
      <c r="H1028" s="62"/>
      <c r="I1028" s="62"/>
      <c r="J1028" s="62"/>
      <c r="K1028" s="62"/>
    </row>
    <row r="1029" spans="1:11" x14ac:dyDescent="0.3">
      <c r="A1029" s="62"/>
      <c r="B1029" s="62"/>
      <c r="C1029" s="62"/>
      <c r="D1029" s="62"/>
      <c r="E1029" s="62"/>
      <c r="F1029" s="62"/>
      <c r="G1029" s="62"/>
      <c r="H1029" s="62"/>
      <c r="I1029" s="62"/>
      <c r="J1029" s="62"/>
      <c r="K1029" s="62"/>
    </row>
    <row r="1030" spans="1:11" x14ac:dyDescent="0.3">
      <c r="A1030" s="62"/>
      <c r="B1030" s="62"/>
      <c r="C1030" s="62"/>
      <c r="D1030" s="62"/>
      <c r="E1030" s="62"/>
      <c r="F1030" s="62"/>
      <c r="G1030" s="62"/>
      <c r="H1030" s="62"/>
      <c r="I1030" s="62"/>
      <c r="J1030" s="62"/>
      <c r="K1030" s="62"/>
    </row>
    <row r="1031" spans="1:11" x14ac:dyDescent="0.3">
      <c r="A1031" s="62"/>
      <c r="B1031" s="62"/>
      <c r="C1031" s="62"/>
      <c r="D1031" s="62"/>
      <c r="E1031" s="62"/>
      <c r="F1031" s="62"/>
      <c r="G1031" s="62"/>
      <c r="H1031" s="62"/>
      <c r="I1031" s="62"/>
      <c r="J1031" s="62"/>
      <c r="K1031" s="62"/>
    </row>
    <row r="1032" spans="1:11" x14ac:dyDescent="0.3">
      <c r="A1032" s="62"/>
      <c r="B1032" s="62"/>
      <c r="C1032" s="62"/>
      <c r="D1032" s="62"/>
      <c r="E1032" s="62"/>
      <c r="F1032" s="62"/>
      <c r="G1032" s="62"/>
      <c r="H1032" s="62"/>
      <c r="I1032" s="62"/>
      <c r="J1032" s="62"/>
      <c r="K1032" s="62"/>
    </row>
    <row r="1033" spans="1:11" x14ac:dyDescent="0.3">
      <c r="A1033" s="62"/>
      <c r="B1033" s="62"/>
      <c r="C1033" s="62"/>
      <c r="D1033" s="62"/>
      <c r="E1033" s="62"/>
      <c r="F1033" s="62"/>
      <c r="G1033" s="62"/>
      <c r="H1033" s="62"/>
      <c r="I1033" s="62"/>
      <c r="J1033" s="62"/>
      <c r="K1033" s="62"/>
    </row>
    <row r="1034" spans="1:11" x14ac:dyDescent="0.3">
      <c r="A1034" s="62"/>
      <c r="B1034" s="62"/>
      <c r="C1034" s="62"/>
      <c r="D1034" s="62"/>
      <c r="E1034" s="62"/>
      <c r="F1034" s="62"/>
      <c r="G1034" s="62"/>
      <c r="H1034" s="62"/>
      <c r="I1034" s="62"/>
      <c r="J1034" s="62"/>
      <c r="K1034" s="62"/>
    </row>
    <row r="1035" spans="1:11" x14ac:dyDescent="0.3">
      <c r="A1035" s="62"/>
      <c r="B1035" s="62"/>
      <c r="C1035" s="62"/>
      <c r="D1035" s="62"/>
      <c r="E1035" s="62"/>
      <c r="F1035" s="62"/>
      <c r="G1035" s="62"/>
      <c r="H1035" s="62"/>
      <c r="I1035" s="62"/>
      <c r="J1035" s="62"/>
      <c r="K1035" s="62"/>
    </row>
    <row r="1036" spans="1:11" x14ac:dyDescent="0.3">
      <c r="A1036" s="62"/>
      <c r="B1036" s="62"/>
      <c r="C1036" s="62"/>
      <c r="D1036" s="62"/>
      <c r="E1036" s="62"/>
      <c r="F1036" s="62"/>
      <c r="G1036" s="62"/>
      <c r="H1036" s="62"/>
      <c r="I1036" s="62"/>
      <c r="J1036" s="62"/>
      <c r="K1036" s="62"/>
    </row>
    <row r="1037" spans="1:11" x14ac:dyDescent="0.3">
      <c r="A1037" s="62"/>
      <c r="B1037" s="62"/>
      <c r="C1037" s="62"/>
      <c r="D1037" s="62"/>
      <c r="E1037" s="62"/>
      <c r="F1037" s="62"/>
      <c r="G1037" s="62"/>
      <c r="H1037" s="62"/>
      <c r="I1037" s="62"/>
      <c r="J1037" s="62"/>
      <c r="K1037" s="62"/>
    </row>
    <row r="1038" spans="1:11" x14ac:dyDescent="0.3">
      <c r="A1038" s="62"/>
      <c r="B1038" s="62"/>
      <c r="C1038" s="62"/>
      <c r="D1038" s="62"/>
      <c r="E1038" s="62"/>
      <c r="F1038" s="62"/>
      <c r="G1038" s="62"/>
      <c r="H1038" s="62"/>
      <c r="I1038" s="62"/>
      <c r="J1038" s="62"/>
      <c r="K1038" s="62"/>
    </row>
    <row r="1039" spans="1:11" x14ac:dyDescent="0.3">
      <c r="A1039" s="62"/>
      <c r="B1039" s="62"/>
      <c r="C1039" s="62"/>
      <c r="D1039" s="62"/>
      <c r="E1039" s="62"/>
      <c r="F1039" s="62"/>
      <c r="G1039" s="62"/>
      <c r="H1039" s="62"/>
      <c r="I1039" s="62"/>
      <c r="J1039" s="62"/>
      <c r="K1039" s="62"/>
    </row>
    <row r="1040" spans="1:11" x14ac:dyDescent="0.3">
      <c r="A1040" s="62"/>
      <c r="B1040" s="62"/>
      <c r="C1040" s="62"/>
      <c r="D1040" s="62"/>
      <c r="E1040" s="62"/>
      <c r="F1040" s="62"/>
      <c r="G1040" s="62"/>
      <c r="H1040" s="62"/>
      <c r="I1040" s="62"/>
      <c r="J1040" s="62"/>
      <c r="K1040" s="62"/>
    </row>
    <row r="1041" spans="1:11" x14ac:dyDescent="0.3">
      <c r="A1041" s="62"/>
      <c r="B1041" s="62"/>
      <c r="C1041" s="62"/>
      <c r="D1041" s="62"/>
      <c r="E1041" s="62"/>
      <c r="F1041" s="62"/>
      <c r="G1041" s="62"/>
      <c r="H1041" s="62"/>
      <c r="I1041" s="62"/>
      <c r="J1041" s="62"/>
      <c r="K1041" s="62"/>
    </row>
    <row r="1042" spans="1:11" x14ac:dyDescent="0.3">
      <c r="A1042" s="62"/>
      <c r="B1042" s="62"/>
      <c r="C1042" s="62"/>
      <c r="D1042" s="62"/>
      <c r="E1042" s="62"/>
      <c r="F1042" s="62"/>
      <c r="G1042" s="62"/>
      <c r="H1042" s="62"/>
      <c r="I1042" s="62"/>
      <c r="J1042" s="62"/>
      <c r="K1042" s="62"/>
    </row>
    <row r="1043" spans="1:11" x14ac:dyDescent="0.3">
      <c r="A1043" s="62"/>
      <c r="B1043" s="62"/>
      <c r="C1043" s="62"/>
      <c r="D1043" s="62"/>
      <c r="E1043" s="62"/>
      <c r="F1043" s="62"/>
      <c r="G1043" s="62"/>
      <c r="H1043" s="62"/>
      <c r="I1043" s="62"/>
      <c r="J1043" s="62"/>
      <c r="K1043" s="62"/>
    </row>
    <row r="1044" spans="1:11" x14ac:dyDescent="0.3">
      <c r="A1044" s="62"/>
      <c r="B1044" s="62"/>
      <c r="C1044" s="62"/>
      <c r="D1044" s="62"/>
      <c r="E1044" s="62"/>
      <c r="F1044" s="62"/>
      <c r="G1044" s="62"/>
      <c r="H1044" s="62"/>
      <c r="I1044" s="62"/>
      <c r="J1044" s="62"/>
      <c r="K1044" s="62"/>
    </row>
    <row r="1045" spans="1:11" x14ac:dyDescent="0.3">
      <c r="A1045" s="62"/>
      <c r="B1045" s="62"/>
      <c r="C1045" s="62"/>
      <c r="D1045" s="62"/>
      <c r="E1045" s="62"/>
      <c r="F1045" s="62"/>
      <c r="G1045" s="62"/>
      <c r="H1045" s="62"/>
      <c r="I1045" s="62"/>
      <c r="J1045" s="62"/>
      <c r="K1045" s="62"/>
    </row>
    <row r="1046" spans="1:11" x14ac:dyDescent="0.3">
      <c r="A1046" s="62"/>
      <c r="B1046" s="62"/>
      <c r="C1046" s="62"/>
      <c r="D1046" s="62"/>
      <c r="E1046" s="62"/>
      <c r="F1046" s="62"/>
      <c r="G1046" s="62"/>
      <c r="H1046" s="62"/>
      <c r="I1046" s="62"/>
      <c r="J1046" s="62"/>
      <c r="K1046" s="62"/>
    </row>
    <row r="1047" spans="1:11" x14ac:dyDescent="0.3">
      <c r="A1047" s="62"/>
      <c r="B1047" s="62"/>
      <c r="C1047" s="62"/>
      <c r="D1047" s="62"/>
      <c r="E1047" s="62"/>
      <c r="F1047" s="62"/>
      <c r="G1047" s="62"/>
      <c r="H1047" s="62"/>
      <c r="I1047" s="62"/>
      <c r="J1047" s="62"/>
      <c r="K1047" s="62"/>
    </row>
    <row r="1048" spans="1:11" x14ac:dyDescent="0.3">
      <c r="A1048" s="62"/>
      <c r="B1048" s="62"/>
      <c r="C1048" s="62"/>
      <c r="D1048" s="62"/>
      <c r="E1048" s="62"/>
      <c r="F1048" s="62"/>
      <c r="G1048" s="62"/>
      <c r="H1048" s="62"/>
      <c r="I1048" s="62"/>
      <c r="J1048" s="62"/>
      <c r="K1048" s="62"/>
    </row>
    <row r="1049" spans="1:11" x14ac:dyDescent="0.3">
      <c r="A1049" s="62"/>
      <c r="B1049" s="62"/>
      <c r="C1049" s="62"/>
      <c r="D1049" s="62"/>
      <c r="E1049" s="62"/>
      <c r="F1049" s="62"/>
      <c r="G1049" s="62"/>
      <c r="H1049" s="62"/>
      <c r="I1049" s="62"/>
      <c r="J1049" s="62"/>
      <c r="K1049" s="62"/>
    </row>
    <row r="1050" spans="1:11" x14ac:dyDescent="0.3">
      <c r="A1050" s="62"/>
      <c r="B1050" s="62"/>
      <c r="C1050" s="62"/>
      <c r="D1050" s="62"/>
      <c r="E1050" s="62"/>
      <c r="F1050" s="62"/>
      <c r="G1050" s="62"/>
      <c r="H1050" s="62"/>
      <c r="I1050" s="62"/>
      <c r="J1050" s="62"/>
      <c r="K1050" s="62"/>
    </row>
    <row r="1051" spans="1:11" x14ac:dyDescent="0.3">
      <c r="A1051" s="62"/>
      <c r="B1051" s="62"/>
      <c r="C1051" s="62"/>
      <c r="D1051" s="62"/>
      <c r="E1051" s="62"/>
      <c r="F1051" s="62"/>
      <c r="G1051" s="62"/>
      <c r="H1051" s="62"/>
      <c r="I1051" s="62"/>
      <c r="J1051" s="62"/>
      <c r="K1051" s="62"/>
    </row>
    <row r="1052" spans="1:11" x14ac:dyDescent="0.3">
      <c r="A1052" s="62"/>
      <c r="B1052" s="62"/>
      <c r="C1052" s="62"/>
      <c r="D1052" s="62"/>
      <c r="E1052" s="62"/>
      <c r="F1052" s="62"/>
      <c r="G1052" s="62"/>
      <c r="H1052" s="62"/>
      <c r="I1052" s="62"/>
      <c r="J1052" s="62"/>
      <c r="K1052" s="62"/>
    </row>
    <row r="1053" spans="1:11" x14ac:dyDescent="0.3">
      <c r="A1053" s="62"/>
      <c r="B1053" s="62"/>
      <c r="C1053" s="62"/>
      <c r="D1053" s="62"/>
      <c r="E1053" s="62"/>
      <c r="F1053" s="62"/>
      <c r="G1053" s="62"/>
      <c r="H1053" s="62"/>
      <c r="I1053" s="62"/>
      <c r="J1053" s="62"/>
      <c r="K1053" s="62"/>
    </row>
    <row r="1054" spans="1:11" x14ac:dyDescent="0.3">
      <c r="A1054" s="62"/>
      <c r="B1054" s="62"/>
      <c r="C1054" s="62"/>
      <c r="D1054" s="62"/>
      <c r="E1054" s="62"/>
      <c r="F1054" s="62"/>
      <c r="G1054" s="62"/>
      <c r="H1054" s="62"/>
      <c r="I1054" s="62"/>
      <c r="J1054" s="62"/>
      <c r="K1054" s="62"/>
    </row>
    <row r="1055" spans="1:11" x14ac:dyDescent="0.3">
      <c r="A1055" s="62"/>
      <c r="B1055" s="62"/>
      <c r="C1055" s="62"/>
      <c r="D1055" s="62"/>
      <c r="E1055" s="62"/>
      <c r="F1055" s="62"/>
      <c r="G1055" s="62"/>
      <c r="H1055" s="62"/>
      <c r="I1055" s="62"/>
      <c r="J1055" s="62"/>
      <c r="K1055" s="62"/>
    </row>
    <row r="1056" spans="1:11" x14ac:dyDescent="0.3">
      <c r="A1056" s="62"/>
      <c r="B1056" s="62"/>
      <c r="C1056" s="62"/>
      <c r="D1056" s="62"/>
      <c r="E1056" s="62"/>
      <c r="F1056" s="62"/>
      <c r="G1056" s="62"/>
      <c r="H1056" s="62"/>
      <c r="I1056" s="62"/>
      <c r="J1056" s="62"/>
      <c r="K1056" s="62"/>
    </row>
    <row r="1057" spans="1:11" x14ac:dyDescent="0.3">
      <c r="A1057" s="62"/>
      <c r="B1057" s="62"/>
      <c r="C1057" s="62"/>
      <c r="D1057" s="62"/>
      <c r="E1057" s="62"/>
      <c r="F1057" s="62"/>
      <c r="G1057" s="62"/>
      <c r="H1057" s="62"/>
      <c r="I1057" s="62"/>
      <c r="J1057" s="62"/>
      <c r="K1057" s="62"/>
    </row>
    <row r="1058" spans="1:11" x14ac:dyDescent="0.3">
      <c r="A1058" s="62"/>
      <c r="B1058" s="62"/>
      <c r="C1058" s="62"/>
      <c r="D1058" s="62"/>
      <c r="E1058" s="62"/>
      <c r="F1058" s="62"/>
      <c r="G1058" s="62"/>
      <c r="H1058" s="62"/>
      <c r="I1058" s="62"/>
      <c r="J1058" s="62"/>
      <c r="K1058" s="62"/>
    </row>
    <row r="1059" spans="1:11" x14ac:dyDescent="0.3">
      <c r="A1059" s="62"/>
      <c r="B1059" s="62"/>
      <c r="C1059" s="62"/>
      <c r="D1059" s="62"/>
      <c r="E1059" s="62"/>
      <c r="F1059" s="62"/>
      <c r="G1059" s="62"/>
      <c r="H1059" s="62"/>
      <c r="I1059" s="62"/>
      <c r="J1059" s="62"/>
      <c r="K1059" s="62"/>
    </row>
    <row r="1060" spans="1:11" x14ac:dyDescent="0.3">
      <c r="A1060" s="62"/>
      <c r="B1060" s="62"/>
      <c r="C1060" s="62"/>
      <c r="D1060" s="62"/>
      <c r="E1060" s="62"/>
      <c r="F1060" s="62"/>
      <c r="G1060" s="62"/>
      <c r="H1060" s="62"/>
      <c r="I1060" s="62"/>
      <c r="J1060" s="62"/>
      <c r="K1060" s="62"/>
    </row>
    <row r="1061" spans="1:11" x14ac:dyDescent="0.3">
      <c r="A1061" s="62"/>
      <c r="B1061" s="62"/>
      <c r="C1061" s="62"/>
      <c r="D1061" s="62"/>
      <c r="E1061" s="62"/>
      <c r="F1061" s="62"/>
      <c r="G1061" s="62"/>
      <c r="H1061" s="62"/>
      <c r="I1061" s="62"/>
      <c r="J1061" s="62"/>
      <c r="K1061" s="62"/>
    </row>
    <row r="1062" spans="1:11" x14ac:dyDescent="0.3">
      <c r="A1062" s="62"/>
      <c r="B1062" s="62"/>
      <c r="C1062" s="62"/>
      <c r="D1062" s="62"/>
      <c r="E1062" s="62"/>
      <c r="F1062" s="62"/>
      <c r="G1062" s="62"/>
      <c r="H1062" s="62"/>
      <c r="I1062" s="62"/>
      <c r="J1062" s="62"/>
      <c r="K1062" s="62"/>
    </row>
    <row r="1063" spans="1:11" x14ac:dyDescent="0.3">
      <c r="A1063" s="62"/>
      <c r="B1063" s="62"/>
      <c r="C1063" s="62"/>
      <c r="D1063" s="62"/>
      <c r="E1063" s="62"/>
      <c r="F1063" s="62"/>
      <c r="G1063" s="62"/>
      <c r="H1063" s="62"/>
      <c r="I1063" s="62"/>
      <c r="J1063" s="62"/>
      <c r="K1063" s="62"/>
    </row>
    <row r="1064" spans="1:11" x14ac:dyDescent="0.3">
      <c r="A1064" s="62"/>
      <c r="B1064" s="62"/>
      <c r="C1064" s="62"/>
      <c r="D1064" s="62"/>
      <c r="E1064" s="62"/>
      <c r="F1064" s="62"/>
      <c r="G1064" s="62"/>
      <c r="H1064" s="62"/>
      <c r="I1064" s="62"/>
      <c r="J1064" s="62"/>
      <c r="K1064" s="62"/>
    </row>
    <row r="1065" spans="1:11" x14ac:dyDescent="0.3">
      <c r="A1065" s="62"/>
      <c r="B1065" s="62"/>
      <c r="C1065" s="62"/>
      <c r="D1065" s="62"/>
      <c r="E1065" s="62"/>
      <c r="F1065" s="62"/>
      <c r="G1065" s="62"/>
      <c r="H1065" s="62"/>
      <c r="I1065" s="62"/>
      <c r="J1065" s="62"/>
      <c r="K1065" s="62"/>
    </row>
    <row r="1066" spans="1:11" x14ac:dyDescent="0.3">
      <c r="A1066" s="62"/>
      <c r="B1066" s="62"/>
      <c r="C1066" s="62"/>
      <c r="D1066" s="62"/>
      <c r="E1066" s="62"/>
      <c r="F1066" s="62"/>
      <c r="G1066" s="62"/>
      <c r="H1066" s="62"/>
      <c r="I1066" s="62"/>
      <c r="J1066" s="62"/>
      <c r="K1066" s="62"/>
    </row>
    <row r="1067" spans="1:11" x14ac:dyDescent="0.3">
      <c r="A1067" s="62"/>
      <c r="B1067" s="62"/>
      <c r="C1067" s="62"/>
      <c r="D1067" s="62"/>
      <c r="E1067" s="62"/>
      <c r="F1067" s="62"/>
      <c r="G1067" s="62"/>
      <c r="H1067" s="62"/>
      <c r="I1067" s="62"/>
      <c r="J1067" s="62"/>
      <c r="K1067" s="62"/>
    </row>
    <row r="1068" spans="1:11" x14ac:dyDescent="0.3">
      <c r="A1068" s="62"/>
      <c r="B1068" s="62"/>
      <c r="C1068" s="62"/>
      <c r="D1068" s="62"/>
      <c r="E1068" s="62"/>
      <c r="F1068" s="62"/>
      <c r="G1068" s="62"/>
      <c r="H1068" s="62"/>
      <c r="I1068" s="62"/>
      <c r="J1068" s="62"/>
      <c r="K1068" s="62"/>
    </row>
    <row r="1069" spans="1:11" x14ac:dyDescent="0.3">
      <c r="A1069" s="62"/>
      <c r="B1069" s="62"/>
      <c r="C1069" s="62"/>
      <c r="D1069" s="62"/>
      <c r="E1069" s="62"/>
      <c r="F1069" s="62"/>
      <c r="G1069" s="62"/>
      <c r="H1069" s="62"/>
      <c r="I1069" s="62"/>
      <c r="J1069" s="62"/>
      <c r="K1069" s="62"/>
    </row>
    <row r="1070" spans="1:11" x14ac:dyDescent="0.3">
      <c r="A1070" s="62"/>
      <c r="B1070" s="62"/>
      <c r="C1070" s="62"/>
      <c r="D1070" s="62"/>
      <c r="E1070" s="62"/>
      <c r="F1070" s="62"/>
      <c r="G1070" s="62"/>
      <c r="H1070" s="62"/>
      <c r="I1070" s="62"/>
      <c r="J1070" s="62"/>
      <c r="K1070" s="62"/>
    </row>
    <row r="1071" spans="1:11" x14ac:dyDescent="0.3">
      <c r="A1071" s="62"/>
      <c r="B1071" s="62"/>
      <c r="C1071" s="62"/>
      <c r="D1071" s="62"/>
      <c r="E1071" s="62"/>
      <c r="F1071" s="62"/>
      <c r="G1071" s="62"/>
      <c r="H1071" s="62"/>
      <c r="I1071" s="62"/>
      <c r="J1071" s="62"/>
      <c r="K1071" s="62"/>
    </row>
    <row r="1072" spans="1:11" x14ac:dyDescent="0.3">
      <c r="A1072" s="62"/>
      <c r="B1072" s="62"/>
      <c r="C1072" s="62"/>
      <c r="D1072" s="62"/>
      <c r="E1072" s="62"/>
      <c r="F1072" s="62"/>
      <c r="G1072" s="62"/>
      <c r="H1072" s="62"/>
      <c r="I1072" s="62"/>
      <c r="J1072" s="62"/>
      <c r="K1072" s="62"/>
    </row>
    <row r="1073" spans="1:11" x14ac:dyDescent="0.3">
      <c r="A1073" s="62"/>
      <c r="B1073" s="62"/>
      <c r="C1073" s="62"/>
      <c r="D1073" s="62"/>
      <c r="E1073" s="62"/>
      <c r="F1073" s="62"/>
      <c r="G1073" s="62"/>
      <c r="H1073" s="62"/>
      <c r="I1073" s="62"/>
      <c r="J1073" s="62"/>
      <c r="K1073" s="62"/>
    </row>
    <row r="1074" spans="1:11" x14ac:dyDescent="0.3">
      <c r="A1074" s="62"/>
      <c r="B1074" s="62"/>
      <c r="C1074" s="62"/>
      <c r="D1074" s="62"/>
      <c r="E1074" s="62"/>
      <c r="F1074" s="62"/>
      <c r="G1074" s="62"/>
      <c r="H1074" s="62"/>
      <c r="I1074" s="62"/>
      <c r="J1074" s="62"/>
      <c r="K1074" s="62"/>
    </row>
    <row r="1075" spans="1:11" x14ac:dyDescent="0.3">
      <c r="A1075" s="62"/>
      <c r="B1075" s="62"/>
      <c r="C1075" s="62"/>
      <c r="D1075" s="62"/>
      <c r="E1075" s="62"/>
      <c r="F1075" s="62"/>
      <c r="G1075" s="62"/>
      <c r="H1075" s="62"/>
      <c r="I1075" s="62"/>
      <c r="J1075" s="62"/>
      <c r="K1075" s="62"/>
    </row>
    <row r="1076" spans="1:11" x14ac:dyDescent="0.3">
      <c r="A1076" s="62"/>
      <c r="B1076" s="62"/>
      <c r="C1076" s="62"/>
      <c r="D1076" s="62"/>
      <c r="E1076" s="62"/>
      <c r="F1076" s="62"/>
      <c r="G1076" s="62"/>
      <c r="H1076" s="62"/>
      <c r="I1076" s="62"/>
      <c r="J1076" s="62"/>
      <c r="K1076" s="62"/>
    </row>
    <row r="1077" spans="1:11" x14ac:dyDescent="0.3">
      <c r="A1077" s="62"/>
      <c r="B1077" s="62"/>
      <c r="C1077" s="62"/>
      <c r="D1077" s="62"/>
      <c r="E1077" s="62"/>
      <c r="F1077" s="62"/>
      <c r="G1077" s="62"/>
      <c r="H1077" s="62"/>
      <c r="I1077" s="62"/>
      <c r="J1077" s="62"/>
      <c r="K1077" s="62"/>
    </row>
    <row r="1078" spans="1:11" x14ac:dyDescent="0.3">
      <c r="A1078" s="62"/>
      <c r="B1078" s="62"/>
      <c r="C1078" s="62"/>
      <c r="D1078" s="62"/>
      <c r="E1078" s="62"/>
      <c r="F1078" s="62"/>
      <c r="G1078" s="62"/>
      <c r="H1078" s="62"/>
      <c r="I1078" s="62"/>
      <c r="J1078" s="62"/>
      <c r="K1078" s="62"/>
    </row>
    <row r="1079" spans="1:11" x14ac:dyDescent="0.3">
      <c r="A1079" s="62"/>
      <c r="B1079" s="62"/>
      <c r="C1079" s="62"/>
      <c r="D1079" s="62"/>
      <c r="E1079" s="62"/>
      <c r="F1079" s="62"/>
      <c r="G1079" s="62"/>
      <c r="H1079" s="62"/>
      <c r="I1079" s="62"/>
      <c r="J1079" s="62"/>
      <c r="K1079" s="62"/>
    </row>
    <row r="1080" spans="1:11" x14ac:dyDescent="0.3">
      <c r="A1080" s="62"/>
      <c r="B1080" s="62"/>
      <c r="C1080" s="62"/>
      <c r="D1080" s="62"/>
      <c r="E1080" s="62"/>
      <c r="F1080" s="62"/>
      <c r="G1080" s="62"/>
      <c r="H1080" s="62"/>
      <c r="I1080" s="62"/>
      <c r="J1080" s="62"/>
      <c r="K1080" s="62"/>
    </row>
    <row r="1081" spans="1:11" x14ac:dyDescent="0.3">
      <c r="A1081" s="62"/>
      <c r="B1081" s="62"/>
      <c r="C1081" s="62"/>
      <c r="D1081" s="62"/>
      <c r="E1081" s="62"/>
      <c r="F1081" s="62"/>
      <c r="G1081" s="62"/>
      <c r="H1081" s="62"/>
      <c r="I1081" s="62"/>
      <c r="J1081" s="62"/>
      <c r="K1081" s="62"/>
    </row>
    <row r="1082" spans="1:11" x14ac:dyDescent="0.3">
      <c r="A1082" s="62"/>
      <c r="B1082" s="62"/>
      <c r="C1082" s="62"/>
      <c r="D1082" s="62"/>
      <c r="E1082" s="62"/>
      <c r="F1082" s="62"/>
      <c r="G1082" s="62"/>
      <c r="H1082" s="62"/>
      <c r="I1082" s="62"/>
      <c r="J1082" s="62"/>
      <c r="K1082" s="62"/>
    </row>
    <row r="1083" spans="1:11" x14ac:dyDescent="0.3">
      <c r="A1083" s="62"/>
      <c r="B1083" s="62"/>
      <c r="C1083" s="62"/>
      <c r="D1083" s="62"/>
      <c r="E1083" s="62"/>
      <c r="F1083" s="62"/>
      <c r="G1083" s="62"/>
      <c r="H1083" s="62"/>
      <c r="I1083" s="62"/>
      <c r="J1083" s="62"/>
      <c r="K1083" s="62"/>
    </row>
    <row r="1084" spans="1:11" x14ac:dyDescent="0.3">
      <c r="A1084" s="62"/>
      <c r="B1084" s="62"/>
      <c r="C1084" s="62"/>
      <c r="D1084" s="62"/>
      <c r="E1084" s="62"/>
      <c r="F1084" s="62"/>
      <c r="G1084" s="62"/>
      <c r="H1084" s="62"/>
      <c r="I1084" s="62"/>
      <c r="J1084" s="62"/>
      <c r="K1084" s="62"/>
    </row>
    <row r="1085" spans="1:11" x14ac:dyDescent="0.3">
      <c r="A1085" s="62"/>
      <c r="B1085" s="62"/>
      <c r="C1085" s="62"/>
      <c r="D1085" s="62"/>
      <c r="E1085" s="62"/>
      <c r="F1085" s="62"/>
      <c r="G1085" s="62"/>
      <c r="H1085" s="62"/>
      <c r="I1085" s="62"/>
      <c r="J1085" s="62"/>
      <c r="K1085" s="62"/>
    </row>
    <row r="1086" spans="1:11" x14ac:dyDescent="0.3">
      <c r="A1086" s="62"/>
      <c r="B1086" s="62"/>
      <c r="C1086" s="62"/>
      <c r="D1086" s="62"/>
      <c r="E1086" s="62"/>
      <c r="F1086" s="62"/>
      <c r="G1086" s="62"/>
      <c r="H1086" s="62"/>
      <c r="I1086" s="62"/>
      <c r="J1086" s="62"/>
      <c r="K1086" s="62"/>
    </row>
    <row r="1087" spans="1:11" x14ac:dyDescent="0.3">
      <c r="A1087" s="62"/>
      <c r="B1087" s="62"/>
      <c r="C1087" s="62"/>
      <c r="D1087" s="62"/>
      <c r="E1087" s="62"/>
      <c r="F1087" s="62"/>
      <c r="G1087" s="62"/>
      <c r="H1087" s="62"/>
      <c r="I1087" s="62"/>
      <c r="J1087" s="62"/>
      <c r="K1087" s="62"/>
    </row>
    <row r="1088" spans="1:11" x14ac:dyDescent="0.3">
      <c r="A1088" s="62"/>
      <c r="B1088" s="62"/>
      <c r="C1088" s="62"/>
      <c r="D1088" s="62"/>
      <c r="E1088" s="62"/>
      <c r="F1088" s="62"/>
      <c r="G1088" s="62"/>
      <c r="H1088" s="62"/>
      <c r="I1088" s="62"/>
      <c r="J1088" s="62"/>
      <c r="K1088" s="62"/>
    </row>
    <row r="1089" spans="1:11" x14ac:dyDescent="0.3">
      <c r="A1089" s="62"/>
      <c r="B1089" s="62"/>
      <c r="C1089" s="62"/>
      <c r="D1089" s="62"/>
      <c r="E1089" s="62"/>
      <c r="F1089" s="62"/>
      <c r="G1089" s="62"/>
      <c r="H1089" s="62"/>
      <c r="I1089" s="62"/>
      <c r="J1089" s="62"/>
      <c r="K1089" s="62"/>
    </row>
    <row r="1090" spans="1:11" x14ac:dyDescent="0.3">
      <c r="A1090" s="62"/>
      <c r="B1090" s="62"/>
      <c r="C1090" s="62"/>
      <c r="D1090" s="62"/>
      <c r="E1090" s="62"/>
      <c r="F1090" s="62"/>
      <c r="G1090" s="62"/>
      <c r="H1090" s="62"/>
      <c r="I1090" s="62"/>
      <c r="J1090" s="62"/>
      <c r="K1090" s="62"/>
    </row>
    <row r="1091" spans="1:11" x14ac:dyDescent="0.3">
      <c r="A1091" s="62"/>
      <c r="B1091" s="62"/>
      <c r="C1091" s="62"/>
      <c r="D1091" s="62"/>
      <c r="E1091" s="62"/>
      <c r="F1091" s="62"/>
      <c r="G1091" s="62"/>
      <c r="H1091" s="62"/>
      <c r="I1091" s="62"/>
      <c r="J1091" s="62"/>
      <c r="K1091" s="62"/>
    </row>
    <row r="1092" spans="1:11" x14ac:dyDescent="0.3">
      <c r="A1092" s="62"/>
      <c r="B1092" s="62"/>
      <c r="C1092" s="62"/>
      <c r="D1092" s="62"/>
      <c r="E1092" s="62"/>
      <c r="F1092" s="62"/>
      <c r="G1092" s="62"/>
      <c r="H1092" s="62"/>
      <c r="I1092" s="62"/>
      <c r="J1092" s="62"/>
      <c r="K1092" s="62"/>
    </row>
    <row r="1093" spans="1:11" x14ac:dyDescent="0.3">
      <c r="A1093" s="62"/>
      <c r="B1093" s="62"/>
      <c r="C1093" s="62"/>
      <c r="D1093" s="62"/>
      <c r="E1093" s="62"/>
      <c r="F1093" s="62"/>
      <c r="G1093" s="62"/>
      <c r="H1093" s="62"/>
      <c r="I1093" s="62"/>
      <c r="J1093" s="62"/>
      <c r="K1093" s="62"/>
    </row>
    <row r="1094" spans="1:11" x14ac:dyDescent="0.3">
      <c r="A1094" s="62"/>
      <c r="B1094" s="62"/>
      <c r="C1094" s="62"/>
      <c r="D1094" s="62"/>
      <c r="E1094" s="62"/>
      <c r="F1094" s="62"/>
      <c r="G1094" s="62"/>
      <c r="H1094" s="62"/>
      <c r="I1094" s="62"/>
      <c r="J1094" s="62"/>
      <c r="K1094" s="62"/>
    </row>
    <row r="1095" spans="1:11" x14ac:dyDescent="0.3">
      <c r="A1095" s="62"/>
      <c r="B1095" s="62"/>
      <c r="C1095" s="62"/>
      <c r="D1095" s="62"/>
      <c r="E1095" s="62"/>
      <c r="F1095" s="62"/>
      <c r="G1095" s="62"/>
      <c r="H1095" s="62"/>
      <c r="I1095" s="62"/>
      <c r="J1095" s="62"/>
      <c r="K1095" s="62"/>
    </row>
    <row r="1096" spans="1:11" x14ac:dyDescent="0.3">
      <c r="A1096" s="62"/>
      <c r="B1096" s="62"/>
      <c r="C1096" s="62"/>
      <c r="D1096" s="62"/>
      <c r="E1096" s="62"/>
      <c r="F1096" s="62"/>
      <c r="G1096" s="62"/>
      <c r="H1096" s="62"/>
      <c r="I1096" s="62"/>
      <c r="J1096" s="62"/>
      <c r="K1096" s="62"/>
    </row>
    <row r="1097" spans="1:11" x14ac:dyDescent="0.3">
      <c r="A1097" s="62"/>
      <c r="B1097" s="62"/>
      <c r="C1097" s="62"/>
      <c r="D1097" s="62"/>
      <c r="E1097" s="62"/>
      <c r="F1097" s="62"/>
      <c r="G1097" s="62"/>
      <c r="H1097" s="62"/>
      <c r="I1097" s="62"/>
      <c r="J1097" s="62"/>
      <c r="K1097" s="62"/>
    </row>
    <row r="1098" spans="1:11" x14ac:dyDescent="0.3">
      <c r="A1098" s="62"/>
      <c r="B1098" s="62"/>
      <c r="C1098" s="62"/>
      <c r="D1098" s="62"/>
      <c r="E1098" s="62"/>
      <c r="F1098" s="62"/>
      <c r="G1098" s="62"/>
      <c r="H1098" s="62"/>
      <c r="I1098" s="62"/>
      <c r="J1098" s="62"/>
      <c r="K1098" s="62"/>
    </row>
    <row r="1099" spans="1:11" x14ac:dyDescent="0.3">
      <c r="A1099" s="62"/>
      <c r="B1099" s="62"/>
      <c r="C1099" s="62"/>
      <c r="D1099" s="62"/>
      <c r="E1099" s="62"/>
      <c r="F1099" s="62"/>
      <c r="G1099" s="62"/>
      <c r="H1099" s="62"/>
      <c r="I1099" s="62"/>
      <c r="J1099" s="62"/>
      <c r="K1099" s="62"/>
    </row>
    <row r="1100" spans="1:11" x14ac:dyDescent="0.3">
      <c r="A1100" s="62"/>
      <c r="B1100" s="62"/>
      <c r="C1100" s="62"/>
      <c r="D1100" s="62"/>
      <c r="E1100" s="62"/>
      <c r="F1100" s="62"/>
      <c r="G1100" s="62"/>
      <c r="H1100" s="62"/>
      <c r="I1100" s="62"/>
      <c r="J1100" s="62"/>
      <c r="K1100" s="62"/>
    </row>
    <row r="1101" spans="1:11" x14ac:dyDescent="0.3">
      <c r="A1101" s="62"/>
      <c r="B1101" s="62"/>
      <c r="C1101" s="62"/>
      <c r="D1101" s="62"/>
      <c r="E1101" s="62"/>
      <c r="F1101" s="62"/>
      <c r="G1101" s="62"/>
      <c r="H1101" s="62"/>
      <c r="I1101" s="62"/>
      <c r="J1101" s="62"/>
      <c r="K1101" s="62"/>
    </row>
    <row r="1102" spans="1:11" x14ac:dyDescent="0.3">
      <c r="A1102" s="62"/>
      <c r="B1102" s="62"/>
      <c r="C1102" s="62"/>
      <c r="D1102" s="62"/>
      <c r="E1102" s="62"/>
      <c r="F1102" s="62"/>
      <c r="G1102" s="62"/>
      <c r="H1102" s="62"/>
      <c r="I1102" s="62"/>
      <c r="J1102" s="62"/>
      <c r="K1102" s="62"/>
    </row>
    <row r="1103" spans="1:11" x14ac:dyDescent="0.3">
      <c r="A1103" s="62"/>
      <c r="B1103" s="62"/>
      <c r="C1103" s="62"/>
      <c r="D1103" s="62"/>
      <c r="E1103" s="62"/>
      <c r="F1103" s="62"/>
      <c r="G1103" s="62"/>
      <c r="H1103" s="62"/>
      <c r="I1103" s="62"/>
      <c r="J1103" s="62"/>
      <c r="K1103" s="62"/>
    </row>
    <row r="1104" spans="1:11" x14ac:dyDescent="0.3">
      <c r="A1104" s="62"/>
      <c r="B1104" s="62"/>
      <c r="C1104" s="62"/>
      <c r="D1104" s="62"/>
      <c r="E1104" s="62"/>
      <c r="F1104" s="62"/>
      <c r="G1104" s="62"/>
      <c r="H1104" s="62"/>
      <c r="I1104" s="62"/>
      <c r="J1104" s="62"/>
      <c r="K1104" s="62"/>
    </row>
    <row r="1105" spans="1:11" x14ac:dyDescent="0.3">
      <c r="A1105" s="62"/>
      <c r="B1105" s="62"/>
      <c r="C1105" s="62"/>
      <c r="D1105" s="62"/>
      <c r="E1105" s="62"/>
      <c r="F1105" s="62"/>
      <c r="G1105" s="62"/>
      <c r="H1105" s="62"/>
      <c r="I1105" s="62"/>
      <c r="J1105" s="62"/>
      <c r="K1105" s="62"/>
    </row>
    <row r="1106" spans="1:11" x14ac:dyDescent="0.3">
      <c r="A1106" s="62"/>
      <c r="B1106" s="62"/>
      <c r="C1106" s="62"/>
      <c r="D1106" s="62"/>
      <c r="E1106" s="62"/>
      <c r="F1106" s="62"/>
      <c r="G1106" s="62"/>
      <c r="H1106" s="62"/>
      <c r="I1106" s="62"/>
      <c r="J1106" s="62"/>
      <c r="K1106" s="62"/>
    </row>
    <row r="1107" spans="1:11" x14ac:dyDescent="0.3">
      <c r="A1107" s="62"/>
      <c r="B1107" s="62"/>
      <c r="C1107" s="62"/>
      <c r="D1107" s="62"/>
      <c r="E1107" s="62"/>
      <c r="F1107" s="62"/>
      <c r="G1107" s="62"/>
      <c r="H1107" s="62"/>
      <c r="I1107" s="62"/>
      <c r="J1107" s="62"/>
      <c r="K1107" s="62"/>
    </row>
    <row r="1108" spans="1:11" x14ac:dyDescent="0.3">
      <c r="A1108" s="62"/>
      <c r="B1108" s="62"/>
      <c r="C1108" s="62"/>
      <c r="D1108" s="62"/>
      <c r="E1108" s="62"/>
      <c r="F1108" s="62"/>
      <c r="G1108" s="62"/>
      <c r="H1108" s="62"/>
      <c r="I1108" s="62"/>
      <c r="J1108" s="62"/>
      <c r="K1108" s="62"/>
    </row>
    <row r="1109" spans="1:11" x14ac:dyDescent="0.3">
      <c r="A1109" s="62"/>
      <c r="B1109" s="62"/>
      <c r="C1109" s="62"/>
      <c r="D1109" s="62"/>
      <c r="E1109" s="62"/>
      <c r="F1109" s="62"/>
      <c r="G1109" s="62"/>
      <c r="H1109" s="62"/>
      <c r="I1109" s="62"/>
      <c r="J1109" s="62"/>
      <c r="K1109" s="62"/>
    </row>
    <row r="1110" spans="1:11" x14ac:dyDescent="0.3">
      <c r="A1110" s="62"/>
      <c r="B1110" s="62"/>
      <c r="C1110" s="62"/>
      <c r="D1110" s="62"/>
      <c r="E1110" s="62"/>
      <c r="F1110" s="62"/>
      <c r="G1110" s="62"/>
      <c r="H1110" s="62"/>
      <c r="I1110" s="62"/>
      <c r="J1110" s="62"/>
      <c r="K1110" s="62"/>
    </row>
    <row r="1111" spans="1:11" x14ac:dyDescent="0.3">
      <c r="A1111" s="62"/>
      <c r="B1111" s="62"/>
      <c r="C1111" s="62"/>
      <c r="D1111" s="62"/>
      <c r="E1111" s="62"/>
      <c r="F1111" s="62"/>
      <c r="G1111" s="62"/>
      <c r="H1111" s="62"/>
      <c r="I1111" s="62"/>
      <c r="J1111" s="62"/>
      <c r="K1111" s="62"/>
    </row>
    <row r="1112" spans="1:11" x14ac:dyDescent="0.3">
      <c r="A1112" s="62"/>
      <c r="B1112" s="62"/>
      <c r="C1112" s="62"/>
      <c r="D1112" s="62"/>
      <c r="E1112" s="62"/>
      <c r="F1112" s="62"/>
      <c r="G1112" s="62"/>
      <c r="H1112" s="62"/>
      <c r="I1112" s="62"/>
      <c r="J1112" s="62"/>
      <c r="K1112" s="62"/>
    </row>
    <row r="1113" spans="1:11" x14ac:dyDescent="0.3">
      <c r="A1113" s="62"/>
      <c r="B1113" s="62"/>
      <c r="C1113" s="62"/>
      <c r="D1113" s="62"/>
      <c r="E1113" s="62"/>
      <c r="F1113" s="62"/>
      <c r="G1113" s="62"/>
      <c r="H1113" s="62"/>
      <c r="I1113" s="62"/>
      <c r="J1113" s="62"/>
      <c r="K1113" s="62"/>
    </row>
    <row r="1114" spans="1:11" x14ac:dyDescent="0.3">
      <c r="A1114" s="62"/>
      <c r="B1114" s="62"/>
      <c r="C1114" s="62"/>
      <c r="D1114" s="62"/>
      <c r="E1114" s="62"/>
      <c r="F1114" s="62"/>
      <c r="G1114" s="62"/>
      <c r="H1114" s="62"/>
      <c r="I1114" s="62"/>
      <c r="J1114" s="62"/>
      <c r="K1114" s="62"/>
    </row>
    <row r="1115" spans="1:11" x14ac:dyDescent="0.3">
      <c r="A1115" s="62"/>
      <c r="B1115" s="62"/>
      <c r="C1115" s="62"/>
      <c r="D1115" s="62"/>
      <c r="E1115" s="62"/>
      <c r="F1115" s="62"/>
      <c r="G1115" s="62"/>
      <c r="H1115" s="62"/>
      <c r="I1115" s="62"/>
      <c r="J1115" s="62"/>
      <c r="K1115" s="62"/>
    </row>
    <row r="1116" spans="1:11" x14ac:dyDescent="0.3">
      <c r="A1116" s="62"/>
      <c r="B1116" s="62"/>
      <c r="C1116" s="62"/>
      <c r="D1116" s="62"/>
      <c r="E1116" s="62"/>
      <c r="F1116" s="62"/>
      <c r="G1116" s="62"/>
      <c r="H1116" s="62"/>
      <c r="I1116" s="62"/>
      <c r="J1116" s="62"/>
      <c r="K1116" s="62"/>
    </row>
    <row r="1117" spans="1:11" x14ac:dyDescent="0.3">
      <c r="A1117" s="62"/>
      <c r="B1117" s="62"/>
      <c r="C1117" s="62"/>
      <c r="D1117" s="62"/>
      <c r="E1117" s="62"/>
      <c r="F1117" s="62"/>
      <c r="G1117" s="62"/>
      <c r="H1117" s="62"/>
      <c r="I1117" s="62"/>
      <c r="J1117" s="62"/>
      <c r="K1117" s="62"/>
    </row>
    <row r="1118" spans="1:11" x14ac:dyDescent="0.3">
      <c r="A1118" s="62"/>
      <c r="B1118" s="62"/>
      <c r="C1118" s="62"/>
      <c r="D1118" s="62"/>
      <c r="E1118" s="62"/>
      <c r="F1118" s="62"/>
      <c r="G1118" s="62"/>
      <c r="H1118" s="62"/>
      <c r="I1118" s="62"/>
      <c r="J1118" s="62"/>
      <c r="K1118" s="62"/>
    </row>
    <row r="1119" spans="1:11" x14ac:dyDescent="0.3">
      <c r="A1119" s="62"/>
      <c r="B1119" s="62"/>
      <c r="C1119" s="62"/>
      <c r="D1119" s="62"/>
      <c r="E1119" s="62"/>
      <c r="F1119" s="62"/>
      <c r="G1119" s="62"/>
      <c r="H1119" s="62"/>
      <c r="I1119" s="62"/>
      <c r="J1119" s="62"/>
      <c r="K1119" s="62"/>
    </row>
    <row r="1120" spans="1:11" x14ac:dyDescent="0.3">
      <c r="A1120" s="62"/>
      <c r="B1120" s="62"/>
      <c r="C1120" s="62"/>
      <c r="D1120" s="62"/>
      <c r="E1120" s="62"/>
      <c r="F1120" s="62"/>
      <c r="G1120" s="62"/>
      <c r="H1120" s="62"/>
      <c r="I1120" s="62"/>
      <c r="J1120" s="62"/>
      <c r="K1120" s="62"/>
    </row>
    <row r="1121" spans="1:11" x14ac:dyDescent="0.3">
      <c r="A1121" s="62"/>
      <c r="B1121" s="62"/>
      <c r="C1121" s="62"/>
      <c r="D1121" s="62"/>
      <c r="E1121" s="62"/>
      <c r="F1121" s="62"/>
      <c r="G1121" s="62"/>
      <c r="H1121" s="62"/>
      <c r="I1121" s="62"/>
      <c r="J1121" s="62"/>
      <c r="K1121" s="62"/>
    </row>
    <row r="1122" spans="1:11" x14ac:dyDescent="0.3">
      <c r="A1122" s="62"/>
      <c r="B1122" s="62"/>
      <c r="C1122" s="62"/>
      <c r="D1122" s="62"/>
      <c r="E1122" s="62"/>
      <c r="F1122" s="62"/>
      <c r="G1122" s="62"/>
      <c r="H1122" s="62"/>
      <c r="I1122" s="62"/>
      <c r="J1122" s="62"/>
      <c r="K1122" s="62"/>
    </row>
    <row r="1123" spans="1:11" x14ac:dyDescent="0.3">
      <c r="A1123" s="62"/>
      <c r="B1123" s="62"/>
      <c r="C1123" s="62"/>
      <c r="D1123" s="62"/>
      <c r="E1123" s="62"/>
      <c r="F1123" s="62"/>
      <c r="G1123" s="62"/>
      <c r="H1123" s="62"/>
      <c r="I1123" s="62"/>
      <c r="J1123" s="62"/>
      <c r="K1123" s="62"/>
    </row>
    <row r="1124" spans="1:11" x14ac:dyDescent="0.3">
      <c r="A1124" s="62"/>
      <c r="B1124" s="62"/>
      <c r="C1124" s="62"/>
      <c r="D1124" s="62"/>
      <c r="E1124" s="62"/>
      <c r="F1124" s="62"/>
      <c r="G1124" s="62"/>
      <c r="H1124" s="62"/>
      <c r="I1124" s="62"/>
      <c r="J1124" s="62"/>
      <c r="K1124" s="62"/>
    </row>
    <row r="1125" spans="1:11" x14ac:dyDescent="0.3">
      <c r="A1125" s="62"/>
      <c r="B1125" s="62"/>
      <c r="C1125" s="62"/>
      <c r="D1125" s="62"/>
      <c r="E1125" s="62"/>
      <c r="F1125" s="62"/>
      <c r="G1125" s="62"/>
      <c r="H1125" s="62"/>
      <c r="I1125" s="62"/>
      <c r="J1125" s="62"/>
      <c r="K1125" s="62"/>
    </row>
    <row r="1126" spans="1:11" x14ac:dyDescent="0.3">
      <c r="A1126" s="62"/>
      <c r="B1126" s="62"/>
      <c r="C1126" s="62"/>
      <c r="D1126" s="62"/>
      <c r="E1126" s="62"/>
      <c r="F1126" s="62"/>
      <c r="G1126" s="62"/>
      <c r="H1126" s="62"/>
      <c r="I1126" s="62"/>
      <c r="J1126" s="62"/>
      <c r="K1126" s="62"/>
    </row>
    <row r="1127" spans="1:11" x14ac:dyDescent="0.3">
      <c r="A1127" s="62"/>
      <c r="B1127" s="62"/>
      <c r="C1127" s="62"/>
      <c r="D1127" s="62"/>
      <c r="E1127" s="62"/>
      <c r="F1127" s="62"/>
      <c r="G1127" s="62"/>
      <c r="H1127" s="62"/>
      <c r="I1127" s="62"/>
      <c r="J1127" s="62"/>
      <c r="K1127" s="62"/>
    </row>
    <row r="1128" spans="1:11" x14ac:dyDescent="0.3">
      <c r="A1128" s="62"/>
      <c r="B1128" s="62"/>
      <c r="C1128" s="62"/>
      <c r="D1128" s="62"/>
      <c r="E1128" s="62"/>
      <c r="F1128" s="62"/>
      <c r="G1128" s="62"/>
      <c r="H1128" s="62"/>
      <c r="I1128" s="62"/>
      <c r="J1128" s="62"/>
      <c r="K1128" s="62"/>
    </row>
    <row r="1129" spans="1:11" x14ac:dyDescent="0.3">
      <c r="A1129" s="62"/>
      <c r="B1129" s="62"/>
      <c r="C1129" s="62"/>
      <c r="D1129" s="62"/>
      <c r="E1129" s="62"/>
      <c r="F1129" s="62"/>
      <c r="G1129" s="62"/>
      <c r="H1129" s="62"/>
      <c r="I1129" s="62"/>
      <c r="J1129" s="62"/>
      <c r="K1129" s="62"/>
    </row>
    <row r="1130" spans="1:11" x14ac:dyDescent="0.3">
      <c r="A1130" s="62"/>
      <c r="B1130" s="62"/>
      <c r="C1130" s="62"/>
      <c r="D1130" s="62"/>
      <c r="E1130" s="62"/>
      <c r="F1130" s="62"/>
      <c r="G1130" s="62"/>
      <c r="H1130" s="62"/>
      <c r="I1130" s="62"/>
      <c r="J1130" s="62"/>
      <c r="K1130" s="62"/>
    </row>
    <row r="1131" spans="1:11" x14ac:dyDescent="0.3">
      <c r="A1131" s="62"/>
      <c r="B1131" s="62"/>
      <c r="C1131" s="62"/>
      <c r="D1131" s="62"/>
      <c r="E1131" s="62"/>
      <c r="F1131" s="62"/>
      <c r="G1131" s="62"/>
      <c r="H1131" s="62"/>
      <c r="I1131" s="62"/>
      <c r="J1131" s="62"/>
      <c r="K1131" s="62"/>
    </row>
    <row r="1132" spans="1:11" x14ac:dyDescent="0.3">
      <c r="A1132" s="62"/>
      <c r="B1132" s="62"/>
      <c r="C1132" s="62"/>
      <c r="D1132" s="62"/>
      <c r="E1132" s="62"/>
      <c r="F1132" s="62"/>
      <c r="G1132" s="62"/>
      <c r="H1132" s="62"/>
      <c r="I1132" s="62"/>
      <c r="J1132" s="62"/>
      <c r="K1132" s="62"/>
    </row>
    <row r="1133" spans="1:11" x14ac:dyDescent="0.3">
      <c r="A1133" s="62"/>
      <c r="B1133" s="62"/>
      <c r="C1133" s="62"/>
      <c r="D1133" s="62"/>
      <c r="E1133" s="62"/>
      <c r="F1133" s="62"/>
      <c r="G1133" s="62"/>
      <c r="H1133" s="62"/>
      <c r="I1133" s="62"/>
      <c r="J1133" s="62"/>
      <c r="K1133" s="62"/>
    </row>
    <row r="1134" spans="1:11" x14ac:dyDescent="0.3">
      <c r="A1134" s="62"/>
      <c r="B1134" s="62"/>
      <c r="C1134" s="62"/>
      <c r="D1134" s="62"/>
      <c r="E1134" s="62"/>
      <c r="F1134" s="62"/>
      <c r="G1134" s="62"/>
      <c r="H1134" s="62"/>
      <c r="I1134" s="62"/>
      <c r="J1134" s="62"/>
      <c r="K1134" s="62"/>
    </row>
    <row r="1135" spans="1:11" x14ac:dyDescent="0.3">
      <c r="A1135" s="62"/>
      <c r="B1135" s="62"/>
      <c r="C1135" s="62"/>
      <c r="D1135" s="62"/>
      <c r="E1135" s="62"/>
      <c r="F1135" s="62"/>
      <c r="G1135" s="62"/>
      <c r="H1135" s="62"/>
      <c r="I1135" s="62"/>
      <c r="J1135" s="62"/>
      <c r="K1135" s="62"/>
    </row>
    <row r="1136" spans="1:11" x14ac:dyDescent="0.3">
      <c r="A1136" s="62"/>
      <c r="B1136" s="62"/>
      <c r="C1136" s="62"/>
      <c r="D1136" s="62"/>
      <c r="E1136" s="62"/>
      <c r="F1136" s="62"/>
      <c r="G1136" s="62"/>
      <c r="H1136" s="62"/>
      <c r="I1136" s="62"/>
      <c r="J1136" s="62"/>
      <c r="K1136" s="62"/>
    </row>
    <row r="1137" spans="1:11" x14ac:dyDescent="0.3">
      <c r="A1137" s="62"/>
      <c r="B1137" s="62"/>
      <c r="C1137" s="62"/>
      <c r="D1137" s="62"/>
      <c r="E1137" s="62"/>
      <c r="F1137" s="62"/>
      <c r="G1137" s="62"/>
      <c r="H1137" s="62"/>
      <c r="I1137" s="62"/>
      <c r="J1137" s="62"/>
      <c r="K1137" s="62"/>
    </row>
    <row r="1138" spans="1:11" x14ac:dyDescent="0.3">
      <c r="A1138" s="62"/>
      <c r="B1138" s="62"/>
      <c r="C1138" s="62"/>
      <c r="D1138" s="62"/>
      <c r="E1138" s="62"/>
      <c r="F1138" s="62"/>
      <c r="G1138" s="62"/>
      <c r="H1138" s="62"/>
      <c r="I1138" s="62"/>
      <c r="J1138" s="62"/>
      <c r="K1138" s="62"/>
    </row>
    <row r="1139" spans="1:11" x14ac:dyDescent="0.3">
      <c r="A1139" s="62"/>
      <c r="B1139" s="62"/>
      <c r="C1139" s="62"/>
      <c r="D1139" s="62"/>
      <c r="E1139" s="62"/>
      <c r="F1139" s="62"/>
      <c r="G1139" s="62"/>
      <c r="H1139" s="62"/>
      <c r="I1139" s="62"/>
      <c r="J1139" s="62"/>
      <c r="K1139" s="62"/>
    </row>
    <row r="1140" spans="1:11" x14ac:dyDescent="0.3">
      <c r="A1140" s="62"/>
      <c r="B1140" s="62"/>
      <c r="C1140" s="62"/>
      <c r="D1140" s="62"/>
      <c r="E1140" s="62"/>
      <c r="F1140" s="62"/>
      <c r="G1140" s="62"/>
      <c r="H1140" s="62"/>
      <c r="I1140" s="62"/>
      <c r="J1140" s="62"/>
      <c r="K1140" s="62"/>
    </row>
    <row r="1141" spans="1:11" x14ac:dyDescent="0.3">
      <c r="A1141" s="62"/>
      <c r="B1141" s="62"/>
      <c r="C1141" s="62"/>
      <c r="D1141" s="62"/>
      <c r="E1141" s="62"/>
      <c r="F1141" s="62"/>
      <c r="G1141" s="62"/>
      <c r="H1141" s="62"/>
      <c r="I1141" s="62"/>
      <c r="J1141" s="62"/>
      <c r="K1141" s="62"/>
    </row>
    <row r="1142" spans="1:11" x14ac:dyDescent="0.3">
      <c r="A1142" s="62"/>
      <c r="B1142" s="62"/>
      <c r="C1142" s="62"/>
      <c r="D1142" s="62"/>
      <c r="E1142" s="62"/>
      <c r="F1142" s="62"/>
      <c r="G1142" s="62"/>
      <c r="H1142" s="62"/>
      <c r="I1142" s="62"/>
      <c r="J1142" s="62"/>
      <c r="K1142" s="62"/>
    </row>
    <row r="1143" spans="1:11" x14ac:dyDescent="0.3">
      <c r="A1143" s="62"/>
      <c r="B1143" s="62"/>
      <c r="C1143" s="62"/>
      <c r="D1143" s="62"/>
      <c r="E1143" s="62"/>
      <c r="F1143" s="62"/>
      <c r="G1143" s="62"/>
      <c r="H1143" s="62"/>
      <c r="I1143" s="62"/>
      <c r="J1143" s="62"/>
      <c r="K1143" s="62"/>
    </row>
    <row r="1144" spans="1:11" x14ac:dyDescent="0.3">
      <c r="A1144" s="62"/>
      <c r="B1144" s="62"/>
      <c r="C1144" s="62"/>
      <c r="D1144" s="62"/>
      <c r="E1144" s="62"/>
      <c r="F1144" s="62"/>
      <c r="G1144" s="62"/>
      <c r="H1144" s="62"/>
      <c r="I1144" s="62"/>
      <c r="J1144" s="62"/>
      <c r="K1144" s="62"/>
    </row>
    <row r="1145" spans="1:11" x14ac:dyDescent="0.3">
      <c r="A1145" s="62"/>
      <c r="B1145" s="62"/>
      <c r="C1145" s="62"/>
      <c r="D1145" s="62"/>
      <c r="E1145" s="62"/>
      <c r="F1145" s="62"/>
      <c r="G1145" s="62"/>
      <c r="H1145" s="62"/>
      <c r="I1145" s="62"/>
      <c r="J1145" s="62"/>
      <c r="K1145" s="62"/>
    </row>
    <row r="1146" spans="1:11" x14ac:dyDescent="0.3">
      <c r="A1146" s="62"/>
      <c r="B1146" s="62"/>
      <c r="C1146" s="62"/>
      <c r="D1146" s="62"/>
      <c r="E1146" s="62"/>
      <c r="F1146" s="62"/>
      <c r="G1146" s="62"/>
      <c r="H1146" s="62"/>
      <c r="I1146" s="62"/>
      <c r="J1146" s="62"/>
      <c r="K1146" s="62"/>
    </row>
    <row r="1147" spans="1:11" x14ac:dyDescent="0.3">
      <c r="A1147" s="62"/>
      <c r="B1147" s="62"/>
      <c r="C1147" s="62"/>
      <c r="D1147" s="62"/>
      <c r="E1147" s="62"/>
      <c r="F1147" s="62"/>
      <c r="G1147" s="62"/>
      <c r="H1147" s="62"/>
      <c r="I1147" s="62"/>
      <c r="J1147" s="62"/>
      <c r="K1147" s="62"/>
    </row>
    <row r="1148" spans="1:11" x14ac:dyDescent="0.3">
      <c r="A1148" s="62"/>
      <c r="B1148" s="62"/>
      <c r="C1148" s="62"/>
      <c r="D1148" s="62"/>
      <c r="E1148" s="62"/>
      <c r="F1148" s="62"/>
      <c r="G1148" s="62"/>
      <c r="H1148" s="62"/>
      <c r="I1148" s="62"/>
      <c r="J1148" s="62"/>
      <c r="K1148" s="62"/>
    </row>
    <row r="1149" spans="1:11" x14ac:dyDescent="0.3">
      <c r="A1149" s="62"/>
      <c r="B1149" s="62"/>
      <c r="C1149" s="62"/>
      <c r="D1149" s="62"/>
      <c r="E1149" s="62"/>
      <c r="F1149" s="62"/>
      <c r="G1149" s="62"/>
      <c r="H1149" s="62"/>
      <c r="I1149" s="62"/>
      <c r="J1149" s="62"/>
      <c r="K1149" s="62"/>
    </row>
    <row r="1150" spans="1:11" x14ac:dyDescent="0.3">
      <c r="A1150" s="62"/>
      <c r="B1150" s="62"/>
      <c r="C1150" s="62"/>
      <c r="D1150" s="62"/>
      <c r="E1150" s="62"/>
      <c r="F1150" s="62"/>
      <c r="G1150" s="62"/>
      <c r="H1150" s="62"/>
      <c r="I1150" s="62"/>
      <c r="J1150" s="62"/>
      <c r="K1150" s="62"/>
    </row>
    <row r="1151" spans="1:11" x14ac:dyDescent="0.3">
      <c r="A1151" s="62"/>
      <c r="B1151" s="62"/>
      <c r="C1151" s="62"/>
      <c r="D1151" s="62"/>
      <c r="E1151" s="62"/>
      <c r="F1151" s="62"/>
      <c r="G1151" s="62"/>
      <c r="H1151" s="62"/>
      <c r="I1151" s="62"/>
      <c r="J1151" s="62"/>
      <c r="K1151" s="62"/>
    </row>
    <row r="1152" spans="1:11" x14ac:dyDescent="0.3">
      <c r="A1152" s="62"/>
      <c r="B1152" s="62"/>
      <c r="C1152" s="62"/>
      <c r="D1152" s="62"/>
      <c r="E1152" s="62"/>
      <c r="F1152" s="62"/>
      <c r="G1152" s="62"/>
      <c r="H1152" s="62"/>
      <c r="I1152" s="62"/>
      <c r="J1152" s="62"/>
      <c r="K1152" s="62"/>
    </row>
    <row r="1153" spans="1:11" x14ac:dyDescent="0.3">
      <c r="A1153" s="62"/>
      <c r="B1153" s="62"/>
      <c r="C1153" s="62"/>
      <c r="D1153" s="62"/>
      <c r="E1153" s="62"/>
      <c r="F1153" s="62"/>
      <c r="G1153" s="62"/>
      <c r="H1153" s="62"/>
      <c r="I1153" s="62"/>
      <c r="J1153" s="62"/>
      <c r="K1153" s="62"/>
    </row>
    <row r="1154" spans="1:11" x14ac:dyDescent="0.3">
      <c r="A1154" s="62"/>
      <c r="B1154" s="62"/>
      <c r="C1154" s="62"/>
      <c r="D1154" s="62"/>
      <c r="E1154" s="62"/>
      <c r="F1154" s="62"/>
      <c r="G1154" s="62"/>
      <c r="H1154" s="62"/>
      <c r="I1154" s="62"/>
      <c r="J1154" s="62"/>
      <c r="K1154" s="62"/>
    </row>
    <row r="1155" spans="1:11" x14ac:dyDescent="0.3">
      <c r="A1155" s="62"/>
      <c r="B1155" s="62"/>
      <c r="C1155" s="62"/>
      <c r="D1155" s="62"/>
      <c r="E1155" s="62"/>
      <c r="F1155" s="62"/>
      <c r="G1155" s="62"/>
      <c r="H1155" s="62"/>
      <c r="I1155" s="62"/>
      <c r="J1155" s="62"/>
      <c r="K1155" s="62"/>
    </row>
    <row r="1156" spans="1:11" x14ac:dyDescent="0.3">
      <c r="A1156" s="62"/>
      <c r="B1156" s="62"/>
      <c r="C1156" s="62"/>
      <c r="D1156" s="62"/>
      <c r="E1156" s="62"/>
      <c r="F1156" s="62"/>
      <c r="G1156" s="62"/>
      <c r="H1156" s="62"/>
      <c r="I1156" s="62"/>
      <c r="J1156" s="62"/>
      <c r="K1156" s="62"/>
    </row>
    <row r="1157" spans="1:11" x14ac:dyDescent="0.3">
      <c r="A1157" s="62"/>
      <c r="B1157" s="62"/>
      <c r="C1157" s="62"/>
      <c r="D1157" s="62"/>
      <c r="E1157" s="62"/>
      <c r="F1157" s="62"/>
      <c r="G1157" s="62"/>
      <c r="H1157" s="62"/>
      <c r="I1157" s="62"/>
      <c r="J1157" s="62"/>
      <c r="K1157" s="62"/>
    </row>
    <row r="1158" spans="1:11" x14ac:dyDescent="0.3">
      <c r="A1158" s="62"/>
      <c r="B1158" s="62"/>
      <c r="C1158" s="62"/>
      <c r="D1158" s="62"/>
      <c r="E1158" s="62"/>
      <c r="F1158" s="62"/>
      <c r="G1158" s="62"/>
      <c r="H1158" s="62"/>
      <c r="I1158" s="62"/>
      <c r="J1158" s="62"/>
      <c r="K1158" s="62"/>
    </row>
    <row r="1159" spans="1:11" x14ac:dyDescent="0.3">
      <c r="A1159" s="62"/>
      <c r="B1159" s="62"/>
      <c r="C1159" s="62"/>
      <c r="D1159" s="62"/>
      <c r="E1159" s="62"/>
      <c r="F1159" s="62"/>
      <c r="G1159" s="62"/>
      <c r="H1159" s="62"/>
      <c r="I1159" s="62"/>
      <c r="J1159" s="62"/>
      <c r="K1159" s="62"/>
    </row>
    <row r="1160" spans="1:11" x14ac:dyDescent="0.3">
      <c r="A1160" s="62"/>
      <c r="B1160" s="62"/>
      <c r="C1160" s="62"/>
      <c r="D1160" s="62"/>
      <c r="E1160" s="62"/>
      <c r="F1160" s="62"/>
      <c r="G1160" s="62"/>
      <c r="H1160" s="62"/>
      <c r="I1160" s="62"/>
      <c r="J1160" s="62"/>
      <c r="K1160" s="62"/>
    </row>
    <row r="1161" spans="1:11" x14ac:dyDescent="0.3">
      <c r="A1161" s="62"/>
      <c r="B1161" s="62"/>
      <c r="C1161" s="62"/>
      <c r="D1161" s="62"/>
      <c r="E1161" s="62"/>
      <c r="F1161" s="62"/>
      <c r="G1161" s="62"/>
      <c r="H1161" s="62"/>
      <c r="I1161" s="62"/>
      <c r="J1161" s="62"/>
      <c r="K1161" s="62"/>
    </row>
    <row r="1162" spans="1:11" x14ac:dyDescent="0.3">
      <c r="A1162" s="62"/>
      <c r="B1162" s="62"/>
      <c r="C1162" s="62"/>
      <c r="D1162" s="62"/>
      <c r="E1162" s="62"/>
      <c r="F1162" s="62"/>
      <c r="G1162" s="62"/>
      <c r="H1162" s="62"/>
      <c r="I1162" s="62"/>
      <c r="J1162" s="62"/>
      <c r="K1162" s="62"/>
    </row>
    <row r="1163" spans="1:11" x14ac:dyDescent="0.3">
      <c r="A1163" s="62"/>
      <c r="B1163" s="62"/>
      <c r="C1163" s="62"/>
      <c r="D1163" s="62"/>
      <c r="E1163" s="62"/>
      <c r="F1163" s="62"/>
      <c r="G1163" s="62"/>
      <c r="H1163" s="62"/>
      <c r="I1163" s="62"/>
      <c r="J1163" s="62"/>
      <c r="K1163" s="62"/>
    </row>
    <row r="1164" spans="1:11" x14ac:dyDescent="0.3">
      <c r="A1164" s="62"/>
      <c r="B1164" s="62"/>
      <c r="C1164" s="62"/>
      <c r="D1164" s="62"/>
      <c r="E1164" s="62"/>
      <c r="F1164" s="62"/>
      <c r="G1164" s="62"/>
      <c r="H1164" s="62"/>
      <c r="I1164" s="62"/>
      <c r="J1164" s="62"/>
      <c r="K1164" s="62"/>
    </row>
    <row r="1165" spans="1:11" x14ac:dyDescent="0.3">
      <c r="A1165" s="62"/>
      <c r="B1165" s="62"/>
      <c r="C1165" s="62"/>
      <c r="D1165" s="62"/>
      <c r="E1165" s="62"/>
      <c r="F1165" s="62"/>
      <c r="G1165" s="62"/>
      <c r="H1165" s="62"/>
      <c r="I1165" s="62"/>
      <c r="J1165" s="62"/>
      <c r="K1165" s="62"/>
    </row>
    <row r="1166" spans="1:11" x14ac:dyDescent="0.3">
      <c r="A1166" s="62"/>
      <c r="B1166" s="62"/>
      <c r="C1166" s="62"/>
      <c r="D1166" s="62"/>
      <c r="E1166" s="62"/>
      <c r="F1166" s="62"/>
      <c r="G1166" s="62"/>
      <c r="H1166" s="62"/>
      <c r="I1166" s="62"/>
      <c r="J1166" s="62"/>
      <c r="K1166" s="62"/>
    </row>
    <row r="1167" spans="1:11" x14ac:dyDescent="0.3">
      <c r="A1167" s="62"/>
      <c r="B1167" s="62"/>
      <c r="C1167" s="62"/>
      <c r="D1167" s="62"/>
      <c r="E1167" s="62"/>
      <c r="F1167" s="62"/>
      <c r="G1167" s="62"/>
      <c r="H1167" s="62"/>
      <c r="I1167" s="62"/>
      <c r="J1167" s="62"/>
      <c r="K1167" s="62"/>
    </row>
    <row r="1168" spans="1:11" x14ac:dyDescent="0.3">
      <c r="A1168" s="62"/>
      <c r="B1168" s="62"/>
      <c r="C1168" s="62"/>
      <c r="D1168" s="62"/>
      <c r="E1168" s="62"/>
      <c r="F1168" s="62"/>
      <c r="G1168" s="62"/>
      <c r="H1168" s="62"/>
      <c r="I1168" s="62"/>
      <c r="J1168" s="62"/>
      <c r="K1168" s="62"/>
    </row>
    <row r="1169" spans="1:11" x14ac:dyDescent="0.3">
      <c r="A1169" s="62"/>
      <c r="B1169" s="62"/>
      <c r="C1169" s="62"/>
      <c r="D1169" s="62"/>
      <c r="E1169" s="62"/>
      <c r="F1169" s="62"/>
      <c r="G1169" s="62"/>
      <c r="H1169" s="62"/>
      <c r="I1169" s="62"/>
      <c r="J1169" s="62"/>
      <c r="K1169" s="62"/>
    </row>
    <row r="1170" spans="1:11" x14ac:dyDescent="0.3">
      <c r="A1170" s="62"/>
      <c r="B1170" s="62"/>
      <c r="C1170" s="62"/>
      <c r="D1170" s="62"/>
      <c r="E1170" s="62"/>
      <c r="F1170" s="62"/>
      <c r="G1170" s="62"/>
      <c r="H1170" s="62"/>
      <c r="I1170" s="62"/>
      <c r="J1170" s="62"/>
      <c r="K1170" s="62"/>
    </row>
    <row r="1171" spans="1:11" x14ac:dyDescent="0.3">
      <c r="A1171" s="62"/>
      <c r="B1171" s="62"/>
      <c r="C1171" s="62"/>
      <c r="D1171" s="62"/>
      <c r="E1171" s="62"/>
      <c r="F1171" s="62"/>
      <c r="G1171" s="62"/>
      <c r="H1171" s="62"/>
      <c r="I1171" s="62"/>
      <c r="J1171" s="62"/>
      <c r="K1171" s="62"/>
    </row>
    <row r="1172" spans="1:11" x14ac:dyDescent="0.3">
      <c r="A1172" s="62"/>
      <c r="B1172" s="62"/>
      <c r="C1172" s="62"/>
      <c r="D1172" s="62"/>
      <c r="E1172" s="62"/>
      <c r="F1172" s="62"/>
      <c r="G1172" s="62"/>
      <c r="H1172" s="62"/>
      <c r="I1172" s="62"/>
      <c r="J1172" s="62"/>
      <c r="K1172" s="62"/>
    </row>
    <row r="1173" spans="1:11" x14ac:dyDescent="0.3">
      <c r="A1173" s="62"/>
      <c r="B1173" s="62"/>
      <c r="C1173" s="62"/>
      <c r="D1173" s="62"/>
      <c r="E1173" s="62"/>
      <c r="F1173" s="62"/>
      <c r="G1173" s="62"/>
      <c r="H1173" s="62"/>
      <c r="I1173" s="62"/>
      <c r="J1173" s="62"/>
      <c r="K1173" s="62"/>
    </row>
    <row r="1174" spans="1:11" x14ac:dyDescent="0.3">
      <c r="A1174" s="62"/>
      <c r="B1174" s="62"/>
      <c r="C1174" s="62"/>
      <c r="D1174" s="62"/>
      <c r="E1174" s="62"/>
      <c r="F1174" s="62"/>
      <c r="G1174" s="62"/>
      <c r="H1174" s="62"/>
      <c r="I1174" s="62"/>
      <c r="J1174" s="62"/>
      <c r="K1174" s="62"/>
    </row>
    <row r="1175" spans="1:11" x14ac:dyDescent="0.3">
      <c r="A1175" s="62"/>
      <c r="B1175" s="62"/>
      <c r="C1175" s="62"/>
      <c r="D1175" s="62"/>
      <c r="E1175" s="62"/>
      <c r="F1175" s="62"/>
      <c r="G1175" s="62"/>
      <c r="H1175" s="62"/>
      <c r="I1175" s="62"/>
      <c r="J1175" s="62"/>
      <c r="K1175" s="62"/>
    </row>
    <row r="1176" spans="1:11" x14ac:dyDescent="0.3">
      <c r="A1176" s="62"/>
      <c r="B1176" s="62"/>
      <c r="C1176" s="62"/>
      <c r="D1176" s="62"/>
      <c r="E1176" s="62"/>
      <c r="F1176" s="62"/>
      <c r="G1176" s="62"/>
      <c r="H1176" s="62"/>
      <c r="I1176" s="62"/>
      <c r="J1176" s="62"/>
      <c r="K1176" s="62"/>
    </row>
    <row r="1177" spans="1:11" x14ac:dyDescent="0.3">
      <c r="A1177" s="62"/>
      <c r="B1177" s="62"/>
      <c r="C1177" s="62"/>
      <c r="D1177" s="62"/>
      <c r="E1177" s="62"/>
      <c r="F1177" s="62"/>
      <c r="G1177" s="62"/>
      <c r="H1177" s="62"/>
      <c r="I1177" s="62"/>
      <c r="J1177" s="62"/>
      <c r="K1177" s="62"/>
    </row>
    <row r="1178" spans="1:11" x14ac:dyDescent="0.3">
      <c r="A1178" s="62"/>
      <c r="B1178" s="62"/>
      <c r="C1178" s="62"/>
      <c r="D1178" s="62"/>
      <c r="E1178" s="62"/>
      <c r="F1178" s="62"/>
      <c r="G1178" s="62"/>
      <c r="H1178" s="62"/>
      <c r="I1178" s="62"/>
      <c r="J1178" s="62"/>
      <c r="K1178" s="62"/>
    </row>
    <row r="1179" spans="1:11" x14ac:dyDescent="0.3">
      <c r="A1179" s="62"/>
      <c r="B1179" s="62"/>
      <c r="C1179" s="62"/>
      <c r="D1179" s="62"/>
      <c r="E1179" s="62"/>
      <c r="F1179" s="62"/>
      <c r="G1179" s="62"/>
      <c r="H1179" s="62"/>
      <c r="I1179" s="62"/>
      <c r="J1179" s="62"/>
      <c r="K1179" s="62"/>
    </row>
    <row r="1180" spans="1:11" x14ac:dyDescent="0.3">
      <c r="A1180" s="62"/>
      <c r="B1180" s="62"/>
      <c r="C1180" s="62"/>
      <c r="D1180" s="62"/>
      <c r="E1180" s="62"/>
      <c r="F1180" s="62"/>
      <c r="G1180" s="62"/>
      <c r="H1180" s="62"/>
      <c r="I1180" s="62"/>
      <c r="J1180" s="62"/>
      <c r="K1180" s="62"/>
    </row>
    <row r="1181" spans="1:11" x14ac:dyDescent="0.3">
      <c r="A1181" s="62"/>
      <c r="B1181" s="62"/>
      <c r="C1181" s="62"/>
      <c r="D1181" s="62"/>
      <c r="E1181" s="62"/>
      <c r="F1181" s="62"/>
      <c r="G1181" s="62"/>
      <c r="H1181" s="62"/>
      <c r="I1181" s="62"/>
      <c r="J1181" s="62"/>
      <c r="K1181" s="62"/>
    </row>
    <row r="1182" spans="1:11" x14ac:dyDescent="0.3">
      <c r="A1182" s="62"/>
      <c r="B1182" s="62"/>
      <c r="C1182" s="62"/>
      <c r="D1182" s="62"/>
      <c r="E1182" s="62"/>
      <c r="F1182" s="62"/>
      <c r="G1182" s="62"/>
      <c r="H1182" s="62"/>
      <c r="I1182" s="62"/>
      <c r="J1182" s="62"/>
      <c r="K1182" s="62"/>
    </row>
    <row r="1183" spans="1:11" x14ac:dyDescent="0.3">
      <c r="A1183" s="62"/>
      <c r="B1183" s="62"/>
      <c r="C1183" s="62"/>
      <c r="D1183" s="62"/>
      <c r="E1183" s="62"/>
      <c r="F1183" s="62"/>
      <c r="G1183" s="62"/>
      <c r="H1183" s="62"/>
      <c r="I1183" s="62"/>
      <c r="J1183" s="62"/>
      <c r="K1183" s="62"/>
    </row>
    <row r="1184" spans="1:11" x14ac:dyDescent="0.3">
      <c r="A1184" s="62"/>
      <c r="B1184" s="62"/>
      <c r="C1184" s="62"/>
      <c r="D1184" s="62"/>
      <c r="E1184" s="62"/>
      <c r="F1184" s="62"/>
      <c r="G1184" s="62"/>
      <c r="H1184" s="62"/>
      <c r="I1184" s="62"/>
      <c r="J1184" s="62"/>
      <c r="K1184" s="62"/>
    </row>
    <row r="1185" spans="1:11" x14ac:dyDescent="0.3">
      <c r="A1185" s="62"/>
      <c r="B1185" s="62"/>
      <c r="C1185" s="62"/>
      <c r="D1185" s="62"/>
      <c r="E1185" s="62"/>
      <c r="F1185" s="62"/>
      <c r="G1185" s="62"/>
      <c r="H1185" s="62"/>
      <c r="I1185" s="62"/>
      <c r="J1185" s="62"/>
      <c r="K1185" s="62"/>
    </row>
    <row r="1186" spans="1:11" x14ac:dyDescent="0.3">
      <c r="A1186" s="62"/>
      <c r="B1186" s="62"/>
      <c r="C1186" s="62"/>
      <c r="D1186" s="62"/>
      <c r="E1186" s="62"/>
      <c r="F1186" s="62"/>
      <c r="G1186" s="62"/>
      <c r="H1186" s="62"/>
      <c r="I1186" s="62"/>
      <c r="J1186" s="62"/>
      <c r="K1186" s="62"/>
    </row>
    <row r="1187" spans="1:11" x14ac:dyDescent="0.3">
      <c r="A1187" s="62"/>
      <c r="B1187" s="62"/>
      <c r="C1187" s="62"/>
      <c r="D1187" s="62"/>
      <c r="E1187" s="62"/>
      <c r="F1187" s="62"/>
      <c r="G1187" s="62"/>
      <c r="H1187" s="62"/>
      <c r="I1187" s="62"/>
      <c r="J1187" s="62"/>
      <c r="K1187" s="62"/>
    </row>
    <row r="1188" spans="1:11" x14ac:dyDescent="0.3">
      <c r="A1188" s="62"/>
      <c r="B1188" s="62"/>
      <c r="C1188" s="62"/>
      <c r="D1188" s="62"/>
      <c r="E1188" s="62"/>
      <c r="F1188" s="62"/>
      <c r="G1188" s="62"/>
      <c r="H1188" s="62"/>
      <c r="I1188" s="62"/>
      <c r="J1188" s="62"/>
      <c r="K1188" s="62"/>
    </row>
    <row r="1189" spans="1:11" x14ac:dyDescent="0.3">
      <c r="A1189" s="62"/>
      <c r="B1189" s="62"/>
      <c r="C1189" s="62"/>
      <c r="D1189" s="62"/>
      <c r="E1189" s="62"/>
      <c r="F1189" s="62"/>
      <c r="G1189" s="62"/>
      <c r="H1189" s="62"/>
      <c r="I1189" s="62"/>
      <c r="J1189" s="62"/>
      <c r="K1189" s="62"/>
    </row>
    <row r="1190" spans="1:11" x14ac:dyDescent="0.3">
      <c r="A1190" s="62"/>
      <c r="B1190" s="62"/>
      <c r="C1190" s="62"/>
      <c r="D1190" s="62"/>
      <c r="E1190" s="62"/>
      <c r="F1190" s="62"/>
      <c r="G1190" s="62"/>
      <c r="H1190" s="62"/>
      <c r="I1190" s="62"/>
      <c r="J1190" s="62"/>
      <c r="K1190" s="62"/>
    </row>
    <row r="1191" spans="1:11" x14ac:dyDescent="0.3">
      <c r="A1191" s="62"/>
      <c r="B1191" s="62"/>
      <c r="C1191" s="62"/>
      <c r="D1191" s="62"/>
      <c r="E1191" s="62"/>
      <c r="F1191" s="62"/>
      <c r="G1191" s="62"/>
      <c r="H1191" s="62"/>
      <c r="I1191" s="62"/>
      <c r="J1191" s="62"/>
      <c r="K1191" s="62"/>
    </row>
    <row r="1192" spans="1:11" x14ac:dyDescent="0.3">
      <c r="A1192" s="62"/>
      <c r="B1192" s="62"/>
      <c r="C1192" s="62"/>
      <c r="D1192" s="62"/>
      <c r="E1192" s="62"/>
      <c r="F1192" s="62"/>
      <c r="G1192" s="62"/>
      <c r="H1192" s="62"/>
      <c r="I1192" s="62"/>
      <c r="J1192" s="62"/>
      <c r="K1192" s="62"/>
    </row>
    <row r="1193" spans="1:11" x14ac:dyDescent="0.3">
      <c r="A1193" s="62"/>
      <c r="B1193" s="62"/>
      <c r="C1193" s="62"/>
      <c r="D1193" s="62"/>
      <c r="E1193" s="62"/>
      <c r="F1193" s="62"/>
      <c r="G1193" s="62"/>
      <c r="H1193" s="62"/>
      <c r="I1193" s="62"/>
      <c r="J1193" s="62"/>
      <c r="K1193" s="62"/>
    </row>
    <row r="1194" spans="1:11" x14ac:dyDescent="0.3">
      <c r="A1194" s="62"/>
      <c r="B1194" s="62"/>
      <c r="C1194" s="62"/>
      <c r="D1194" s="62"/>
      <c r="E1194" s="62"/>
      <c r="F1194" s="62"/>
      <c r="G1194" s="62"/>
      <c r="H1194" s="62"/>
      <c r="I1194" s="62"/>
      <c r="J1194" s="62"/>
      <c r="K1194" s="62"/>
    </row>
    <row r="1195" spans="1:11" x14ac:dyDescent="0.3">
      <c r="A1195" s="62"/>
      <c r="B1195" s="62"/>
      <c r="C1195" s="62"/>
      <c r="D1195" s="62"/>
      <c r="E1195" s="62"/>
      <c r="F1195" s="62"/>
      <c r="G1195" s="62"/>
      <c r="H1195" s="62"/>
      <c r="I1195" s="62"/>
      <c r="J1195" s="62"/>
      <c r="K1195" s="62"/>
    </row>
    <row r="1196" spans="1:11" x14ac:dyDescent="0.3">
      <c r="A1196" s="62"/>
      <c r="B1196" s="62"/>
      <c r="C1196" s="62"/>
      <c r="D1196" s="62"/>
      <c r="E1196" s="62"/>
      <c r="F1196" s="62"/>
      <c r="G1196" s="62"/>
      <c r="H1196" s="62"/>
      <c r="I1196" s="62"/>
      <c r="J1196" s="62"/>
      <c r="K1196" s="62"/>
    </row>
    <row r="1197" spans="1:11" x14ac:dyDescent="0.3">
      <c r="A1197" s="62"/>
      <c r="B1197" s="62"/>
      <c r="C1197" s="62"/>
      <c r="D1197" s="62"/>
      <c r="E1197" s="62"/>
      <c r="F1197" s="62"/>
      <c r="G1197" s="62"/>
      <c r="H1197" s="62"/>
      <c r="I1197" s="62"/>
      <c r="J1197" s="62"/>
      <c r="K1197" s="62"/>
    </row>
    <row r="1198" spans="1:11" x14ac:dyDescent="0.3">
      <c r="A1198" s="62"/>
      <c r="B1198" s="62"/>
      <c r="C1198" s="62"/>
      <c r="D1198" s="62"/>
      <c r="E1198" s="62"/>
      <c r="F1198" s="62"/>
      <c r="G1198" s="62"/>
      <c r="H1198" s="62"/>
      <c r="I1198" s="62"/>
      <c r="J1198" s="62"/>
      <c r="K1198" s="62"/>
    </row>
    <row r="1199" spans="1:11" x14ac:dyDescent="0.3">
      <c r="A1199" s="62"/>
      <c r="B1199" s="62"/>
      <c r="C1199" s="62"/>
      <c r="D1199" s="62"/>
      <c r="E1199" s="62"/>
      <c r="F1199" s="62"/>
      <c r="G1199" s="62"/>
      <c r="H1199" s="62"/>
      <c r="I1199" s="62"/>
      <c r="J1199" s="62"/>
      <c r="K1199" s="62"/>
    </row>
    <row r="1200" spans="1:11" x14ac:dyDescent="0.3">
      <c r="A1200" s="62"/>
      <c r="B1200" s="62"/>
      <c r="C1200" s="62"/>
      <c r="D1200" s="62"/>
      <c r="E1200" s="62"/>
      <c r="F1200" s="62"/>
      <c r="G1200" s="62"/>
      <c r="H1200" s="62"/>
      <c r="I1200" s="62"/>
      <c r="J1200" s="62"/>
      <c r="K1200" s="62"/>
    </row>
    <row r="1201" spans="1:11" x14ac:dyDescent="0.3">
      <c r="A1201" s="62"/>
      <c r="B1201" s="62"/>
      <c r="C1201" s="62"/>
      <c r="D1201" s="62"/>
      <c r="E1201" s="62"/>
      <c r="F1201" s="62"/>
      <c r="G1201" s="62"/>
      <c r="H1201" s="62"/>
      <c r="I1201" s="62"/>
      <c r="J1201" s="62"/>
      <c r="K1201" s="62"/>
    </row>
    <row r="1202" spans="1:11" x14ac:dyDescent="0.3">
      <c r="A1202" s="62"/>
      <c r="B1202" s="62"/>
      <c r="C1202" s="62"/>
      <c r="D1202" s="62"/>
      <c r="E1202" s="62"/>
      <c r="F1202" s="62"/>
      <c r="G1202" s="62"/>
      <c r="H1202" s="62"/>
      <c r="I1202" s="62"/>
      <c r="J1202" s="62"/>
      <c r="K1202" s="62"/>
    </row>
    <row r="1203" spans="1:11" x14ac:dyDescent="0.3">
      <c r="A1203" s="62"/>
      <c r="B1203" s="62"/>
      <c r="C1203" s="62"/>
      <c r="D1203" s="62"/>
      <c r="E1203" s="62"/>
      <c r="F1203" s="62"/>
      <c r="G1203" s="62"/>
      <c r="H1203" s="62"/>
      <c r="I1203" s="62"/>
      <c r="J1203" s="62"/>
      <c r="K1203" s="62"/>
    </row>
    <row r="1204" spans="1:11" x14ac:dyDescent="0.3">
      <c r="A1204" s="62"/>
      <c r="B1204" s="62"/>
      <c r="C1204" s="62"/>
      <c r="D1204" s="62"/>
      <c r="E1204" s="62"/>
      <c r="F1204" s="62"/>
      <c r="G1204" s="62"/>
      <c r="H1204" s="62"/>
      <c r="I1204" s="62"/>
      <c r="J1204" s="62"/>
      <c r="K1204" s="62"/>
    </row>
    <row r="1205" spans="1:11" x14ac:dyDescent="0.3">
      <c r="A1205" s="62"/>
      <c r="B1205" s="62"/>
      <c r="C1205" s="62"/>
      <c r="D1205" s="62"/>
      <c r="E1205" s="62"/>
      <c r="F1205" s="62"/>
      <c r="G1205" s="62"/>
      <c r="H1205" s="62"/>
      <c r="I1205" s="62"/>
      <c r="J1205" s="62"/>
      <c r="K1205" s="62"/>
    </row>
    <row r="1206" spans="1:11" x14ac:dyDescent="0.3">
      <c r="A1206" s="62"/>
      <c r="B1206" s="62"/>
      <c r="C1206" s="62"/>
      <c r="D1206" s="62"/>
      <c r="E1206" s="62"/>
      <c r="F1206" s="62"/>
      <c r="G1206" s="62"/>
      <c r="H1206" s="62"/>
      <c r="I1206" s="62"/>
      <c r="J1206" s="62"/>
      <c r="K1206" s="62"/>
    </row>
    <row r="1207" spans="1:11" x14ac:dyDescent="0.3">
      <c r="A1207" s="62"/>
      <c r="B1207" s="62"/>
      <c r="C1207" s="62"/>
      <c r="D1207" s="62"/>
      <c r="E1207" s="62"/>
      <c r="F1207" s="62"/>
      <c r="G1207" s="62"/>
      <c r="H1207" s="62"/>
      <c r="I1207" s="62"/>
      <c r="J1207" s="62"/>
      <c r="K1207" s="62"/>
    </row>
    <row r="1208" spans="1:11" x14ac:dyDescent="0.3">
      <c r="A1208" s="62"/>
      <c r="B1208" s="62"/>
      <c r="C1208" s="62"/>
      <c r="D1208" s="62"/>
      <c r="E1208" s="62"/>
      <c r="F1208" s="62"/>
      <c r="G1208" s="62"/>
      <c r="H1208" s="62"/>
      <c r="I1208" s="62"/>
      <c r="J1208" s="62"/>
      <c r="K1208" s="62"/>
    </row>
    <row r="1209" spans="1:11" x14ac:dyDescent="0.3">
      <c r="A1209" s="62"/>
      <c r="B1209" s="62"/>
      <c r="C1209" s="62"/>
      <c r="D1209" s="62"/>
      <c r="E1209" s="62"/>
      <c r="F1209" s="62"/>
      <c r="G1209" s="62"/>
      <c r="H1209" s="62"/>
      <c r="I1209" s="62"/>
      <c r="J1209" s="62"/>
      <c r="K1209" s="62"/>
    </row>
    <row r="1210" spans="1:11" x14ac:dyDescent="0.3">
      <c r="A1210" s="62"/>
      <c r="B1210" s="62"/>
      <c r="C1210" s="62"/>
      <c r="D1210" s="62"/>
      <c r="E1210" s="62"/>
      <c r="F1210" s="62"/>
      <c r="G1210" s="62"/>
      <c r="H1210" s="62"/>
      <c r="I1210" s="62"/>
      <c r="J1210" s="62"/>
      <c r="K1210" s="62"/>
    </row>
    <row r="1211" spans="1:11" x14ac:dyDescent="0.3">
      <c r="A1211" s="62"/>
      <c r="B1211" s="62"/>
      <c r="C1211" s="62"/>
      <c r="D1211" s="62"/>
      <c r="E1211" s="62"/>
      <c r="F1211" s="62"/>
      <c r="G1211" s="62"/>
      <c r="H1211" s="62"/>
      <c r="I1211" s="62"/>
      <c r="J1211" s="62"/>
      <c r="K1211" s="62"/>
    </row>
    <row r="1212" spans="1:11" x14ac:dyDescent="0.3">
      <c r="A1212" s="62"/>
      <c r="B1212" s="62"/>
      <c r="C1212" s="62"/>
      <c r="D1212" s="62"/>
      <c r="E1212" s="62"/>
      <c r="F1212" s="62"/>
      <c r="G1212" s="62"/>
      <c r="H1212" s="62"/>
      <c r="I1212" s="62"/>
      <c r="J1212" s="62"/>
      <c r="K1212" s="62"/>
    </row>
    <row r="1213" spans="1:11" x14ac:dyDescent="0.3">
      <c r="A1213" s="62"/>
      <c r="B1213" s="62"/>
      <c r="C1213" s="62"/>
      <c r="D1213" s="62"/>
      <c r="E1213" s="62"/>
      <c r="F1213" s="62"/>
      <c r="G1213" s="62"/>
      <c r="H1213" s="62"/>
      <c r="I1213" s="62"/>
      <c r="J1213" s="62"/>
      <c r="K1213" s="62"/>
    </row>
    <row r="1214" spans="1:11" x14ac:dyDescent="0.3">
      <c r="A1214" s="62"/>
      <c r="B1214" s="62"/>
      <c r="C1214" s="62"/>
      <c r="D1214" s="62"/>
      <c r="E1214" s="62"/>
      <c r="F1214" s="62"/>
      <c r="G1214" s="62"/>
      <c r="H1214" s="62"/>
      <c r="I1214" s="62"/>
      <c r="J1214" s="62"/>
      <c r="K1214" s="62"/>
    </row>
    <row r="1215" spans="1:11" x14ac:dyDescent="0.3">
      <c r="A1215" s="62"/>
      <c r="B1215" s="62"/>
      <c r="C1215" s="62"/>
      <c r="D1215" s="62"/>
      <c r="E1215" s="62"/>
      <c r="F1215" s="62"/>
      <c r="G1215" s="62"/>
      <c r="H1215" s="62"/>
      <c r="I1215" s="62"/>
      <c r="J1215" s="62"/>
      <c r="K1215" s="62"/>
    </row>
    <row r="1216" spans="1:11" x14ac:dyDescent="0.3">
      <c r="A1216" s="62"/>
      <c r="B1216" s="62"/>
      <c r="C1216" s="62"/>
      <c r="D1216" s="62"/>
      <c r="E1216" s="62"/>
      <c r="F1216" s="62"/>
      <c r="G1216" s="62"/>
      <c r="H1216" s="62"/>
      <c r="I1216" s="62"/>
      <c r="J1216" s="62"/>
      <c r="K1216" s="62"/>
    </row>
    <row r="1217" spans="1:11" x14ac:dyDescent="0.3">
      <c r="A1217" s="62"/>
      <c r="B1217" s="62"/>
      <c r="C1217" s="62"/>
      <c r="D1217" s="62"/>
      <c r="E1217" s="62"/>
      <c r="F1217" s="62"/>
      <c r="G1217" s="62"/>
      <c r="H1217" s="62"/>
      <c r="I1217" s="62"/>
      <c r="J1217" s="62"/>
      <c r="K1217" s="62"/>
    </row>
    <row r="1218" spans="1:11" x14ac:dyDescent="0.3">
      <c r="A1218" s="62"/>
      <c r="B1218" s="62"/>
      <c r="C1218" s="62"/>
      <c r="D1218" s="62"/>
      <c r="E1218" s="62"/>
      <c r="F1218" s="62"/>
      <c r="G1218" s="62"/>
      <c r="H1218" s="62"/>
      <c r="I1218" s="62"/>
      <c r="J1218" s="62"/>
      <c r="K1218" s="62"/>
    </row>
    <row r="1219" spans="1:11" x14ac:dyDescent="0.3">
      <c r="A1219" s="62"/>
      <c r="B1219" s="62"/>
      <c r="C1219" s="62"/>
      <c r="D1219" s="62"/>
      <c r="E1219" s="62"/>
      <c r="F1219" s="62"/>
      <c r="G1219" s="62"/>
      <c r="H1219" s="62"/>
      <c r="I1219" s="62"/>
      <c r="J1219" s="62"/>
      <c r="K1219" s="62"/>
    </row>
    <row r="1220" spans="1:11" x14ac:dyDescent="0.3">
      <c r="A1220" s="62"/>
      <c r="B1220" s="62"/>
      <c r="C1220" s="62"/>
      <c r="D1220" s="62"/>
      <c r="E1220" s="62"/>
      <c r="F1220" s="62"/>
      <c r="G1220" s="62"/>
      <c r="H1220" s="62"/>
      <c r="I1220" s="62"/>
      <c r="J1220" s="62"/>
      <c r="K1220" s="62"/>
    </row>
    <row r="1221" spans="1:11" x14ac:dyDescent="0.3">
      <c r="A1221" s="62"/>
      <c r="B1221" s="62"/>
      <c r="C1221" s="62"/>
      <c r="D1221" s="62"/>
      <c r="E1221" s="62"/>
      <c r="F1221" s="62"/>
      <c r="G1221" s="62"/>
      <c r="H1221" s="62"/>
      <c r="I1221" s="62"/>
      <c r="J1221" s="62"/>
      <c r="K1221" s="62"/>
    </row>
    <row r="1222" spans="1:11" x14ac:dyDescent="0.3">
      <c r="A1222" s="62"/>
      <c r="B1222" s="62"/>
      <c r="C1222" s="62"/>
      <c r="D1222" s="62"/>
      <c r="E1222" s="62"/>
      <c r="F1222" s="62"/>
      <c r="G1222" s="62"/>
      <c r="H1222" s="62"/>
      <c r="I1222" s="62"/>
      <c r="J1222" s="62"/>
      <c r="K1222" s="62"/>
    </row>
    <row r="1223" spans="1:11" x14ac:dyDescent="0.3">
      <c r="A1223" s="62"/>
      <c r="B1223" s="62"/>
      <c r="C1223" s="62"/>
      <c r="D1223" s="62"/>
      <c r="E1223" s="62"/>
      <c r="F1223" s="62"/>
      <c r="G1223" s="62"/>
      <c r="H1223" s="62"/>
      <c r="I1223" s="62"/>
      <c r="J1223" s="62"/>
      <c r="K1223" s="62"/>
    </row>
    <row r="1224" spans="1:11" x14ac:dyDescent="0.3">
      <c r="A1224" s="62"/>
      <c r="B1224" s="62"/>
      <c r="C1224" s="62"/>
      <c r="D1224" s="62"/>
      <c r="E1224" s="62"/>
      <c r="F1224" s="62"/>
      <c r="G1224" s="62"/>
      <c r="H1224" s="62"/>
      <c r="I1224" s="62"/>
      <c r="J1224" s="62"/>
      <c r="K1224" s="62"/>
    </row>
    <row r="1225" spans="1:11" x14ac:dyDescent="0.3">
      <c r="A1225" s="62"/>
      <c r="B1225" s="62"/>
      <c r="C1225" s="62"/>
      <c r="D1225" s="62"/>
      <c r="E1225" s="62"/>
      <c r="F1225" s="62"/>
      <c r="G1225" s="62"/>
      <c r="H1225" s="62"/>
      <c r="I1225" s="62"/>
      <c r="J1225" s="62"/>
      <c r="K1225" s="62"/>
    </row>
    <row r="1226" spans="1:11" x14ac:dyDescent="0.3">
      <c r="A1226" s="62"/>
      <c r="B1226" s="62"/>
      <c r="C1226" s="62"/>
      <c r="D1226" s="62"/>
      <c r="E1226" s="62"/>
      <c r="F1226" s="62"/>
      <c r="G1226" s="62"/>
      <c r="H1226" s="62"/>
      <c r="I1226" s="62"/>
      <c r="J1226" s="62"/>
      <c r="K1226" s="62"/>
    </row>
    <row r="1227" spans="1:11" x14ac:dyDescent="0.3">
      <c r="A1227" s="62"/>
      <c r="B1227" s="62"/>
      <c r="C1227" s="62"/>
      <c r="D1227" s="62"/>
      <c r="E1227" s="62"/>
      <c r="F1227" s="62"/>
      <c r="G1227" s="62"/>
      <c r="H1227" s="62"/>
      <c r="I1227" s="62"/>
      <c r="J1227" s="62"/>
      <c r="K1227" s="62"/>
    </row>
    <row r="1228" spans="1:11" x14ac:dyDescent="0.3">
      <c r="A1228" s="62"/>
      <c r="B1228" s="62"/>
      <c r="C1228" s="62"/>
      <c r="D1228" s="62"/>
      <c r="E1228" s="62"/>
      <c r="F1228" s="62"/>
      <c r="G1228" s="62"/>
      <c r="H1228" s="62"/>
      <c r="I1228" s="62"/>
      <c r="J1228" s="62"/>
      <c r="K1228" s="62"/>
    </row>
    <row r="1229" spans="1:11" x14ac:dyDescent="0.3">
      <c r="A1229" s="62"/>
      <c r="B1229" s="62"/>
      <c r="C1229" s="62"/>
      <c r="D1229" s="62"/>
      <c r="E1229" s="62"/>
      <c r="F1229" s="62"/>
      <c r="G1229" s="62"/>
      <c r="H1229" s="62"/>
      <c r="I1229" s="62"/>
      <c r="J1229" s="62"/>
      <c r="K1229" s="62"/>
    </row>
    <row r="1230" spans="1:11" x14ac:dyDescent="0.3">
      <c r="A1230" s="62"/>
      <c r="B1230" s="62"/>
      <c r="C1230" s="62"/>
      <c r="D1230" s="62"/>
      <c r="E1230" s="62"/>
      <c r="F1230" s="62"/>
      <c r="G1230" s="62"/>
      <c r="H1230" s="62"/>
      <c r="I1230" s="62"/>
      <c r="J1230" s="62"/>
      <c r="K1230" s="62"/>
    </row>
    <row r="1231" spans="1:11" x14ac:dyDescent="0.3">
      <c r="A1231" s="62"/>
      <c r="B1231" s="62"/>
      <c r="C1231" s="62"/>
      <c r="D1231" s="62"/>
      <c r="E1231" s="62"/>
      <c r="F1231" s="62"/>
      <c r="G1231" s="62"/>
      <c r="H1231" s="62"/>
      <c r="I1231" s="62"/>
      <c r="J1231" s="62"/>
      <c r="K1231" s="62"/>
    </row>
    <row r="1232" spans="1:11" x14ac:dyDescent="0.3">
      <c r="A1232" s="62"/>
      <c r="B1232" s="62"/>
      <c r="C1232" s="62"/>
      <c r="D1232" s="62"/>
      <c r="E1232" s="62"/>
      <c r="F1232" s="62"/>
      <c r="G1232" s="62"/>
      <c r="H1232" s="62"/>
      <c r="I1232" s="62"/>
      <c r="J1232" s="62"/>
      <c r="K1232" s="62"/>
    </row>
    <row r="1233" spans="1:11" x14ac:dyDescent="0.3">
      <c r="A1233" s="62"/>
      <c r="B1233" s="62"/>
      <c r="C1233" s="62"/>
      <c r="D1233" s="62"/>
      <c r="E1233" s="62"/>
      <c r="F1233" s="62"/>
      <c r="G1233" s="62"/>
      <c r="H1233" s="62"/>
      <c r="I1233" s="62"/>
      <c r="J1233" s="62"/>
      <c r="K1233" s="62"/>
    </row>
    <row r="1234" spans="1:11" x14ac:dyDescent="0.3">
      <c r="A1234" s="62"/>
      <c r="B1234" s="62"/>
      <c r="C1234" s="62"/>
      <c r="D1234" s="62"/>
      <c r="E1234" s="62"/>
      <c r="F1234" s="62"/>
      <c r="G1234" s="62"/>
      <c r="H1234" s="62"/>
      <c r="I1234" s="62"/>
      <c r="J1234" s="62"/>
      <c r="K1234" s="62"/>
    </row>
    <row r="1235" spans="1:11" x14ac:dyDescent="0.3">
      <c r="A1235" s="62"/>
      <c r="B1235" s="62"/>
      <c r="C1235" s="62"/>
      <c r="D1235" s="62"/>
      <c r="E1235" s="62"/>
      <c r="F1235" s="62"/>
      <c r="G1235" s="62"/>
      <c r="H1235" s="62"/>
      <c r="I1235" s="62"/>
      <c r="J1235" s="62"/>
      <c r="K1235" s="62"/>
    </row>
    <row r="1236" spans="1:11" x14ac:dyDescent="0.3">
      <c r="A1236" s="62"/>
      <c r="B1236" s="62"/>
      <c r="C1236" s="62"/>
      <c r="D1236" s="62"/>
      <c r="E1236" s="62"/>
      <c r="F1236" s="62"/>
      <c r="G1236" s="62"/>
      <c r="H1236" s="62"/>
      <c r="I1236" s="62"/>
      <c r="J1236" s="62"/>
      <c r="K1236" s="62"/>
    </row>
    <row r="1237" spans="1:11" x14ac:dyDescent="0.3">
      <c r="A1237" s="62"/>
      <c r="B1237" s="62"/>
      <c r="C1237" s="62"/>
      <c r="D1237" s="62"/>
      <c r="E1237" s="62"/>
      <c r="F1237" s="62"/>
      <c r="G1237" s="62"/>
      <c r="H1237" s="62"/>
      <c r="I1237" s="62"/>
      <c r="J1237" s="62"/>
      <c r="K1237" s="62"/>
    </row>
    <row r="1238" spans="1:11" x14ac:dyDescent="0.3">
      <c r="A1238" s="62"/>
      <c r="B1238" s="62"/>
      <c r="C1238" s="62"/>
      <c r="D1238" s="62"/>
      <c r="E1238" s="62"/>
      <c r="F1238" s="62"/>
      <c r="G1238" s="62"/>
      <c r="H1238" s="62"/>
      <c r="I1238" s="62"/>
      <c r="J1238" s="62"/>
      <c r="K1238" s="62"/>
    </row>
    <row r="1239" spans="1:11" x14ac:dyDescent="0.3">
      <c r="A1239" s="62"/>
      <c r="B1239" s="62"/>
      <c r="C1239" s="62"/>
      <c r="D1239" s="62"/>
      <c r="E1239" s="62"/>
      <c r="F1239" s="62"/>
      <c r="G1239" s="62"/>
      <c r="H1239" s="62"/>
      <c r="I1239" s="62"/>
      <c r="J1239" s="62"/>
      <c r="K1239" s="62"/>
    </row>
    <row r="1240" spans="1:11" x14ac:dyDescent="0.3">
      <c r="A1240" s="62"/>
      <c r="B1240" s="62"/>
      <c r="C1240" s="62"/>
      <c r="D1240" s="62"/>
      <c r="E1240" s="62"/>
      <c r="F1240" s="62"/>
      <c r="G1240" s="62"/>
      <c r="H1240" s="62"/>
      <c r="I1240" s="62"/>
      <c r="J1240" s="62"/>
      <c r="K1240" s="62"/>
    </row>
    <row r="1241" spans="1:11" x14ac:dyDescent="0.3">
      <c r="A1241" s="62"/>
      <c r="B1241" s="62"/>
      <c r="C1241" s="62"/>
      <c r="D1241" s="62"/>
      <c r="E1241" s="62"/>
      <c r="F1241" s="62"/>
      <c r="G1241" s="62"/>
      <c r="H1241" s="62"/>
      <c r="I1241" s="62"/>
      <c r="J1241" s="62"/>
      <c r="K1241" s="62"/>
    </row>
    <row r="1242" spans="1:11" x14ac:dyDescent="0.3">
      <c r="A1242" s="62"/>
      <c r="B1242" s="62"/>
      <c r="C1242" s="62"/>
      <c r="D1242" s="62"/>
      <c r="E1242" s="62"/>
      <c r="F1242" s="62"/>
      <c r="G1242" s="62"/>
      <c r="H1242" s="62"/>
      <c r="I1242" s="62"/>
      <c r="J1242" s="62"/>
      <c r="K1242" s="62"/>
    </row>
    <row r="1243" spans="1:11" x14ac:dyDescent="0.3">
      <c r="A1243" s="62"/>
      <c r="B1243" s="62"/>
      <c r="C1243" s="62"/>
      <c r="D1243" s="62"/>
      <c r="E1243" s="62"/>
      <c r="F1243" s="62"/>
      <c r="G1243" s="62"/>
      <c r="H1243" s="62"/>
      <c r="I1243" s="62"/>
      <c r="J1243" s="62"/>
      <c r="K1243" s="62"/>
    </row>
    <row r="1244" spans="1:11" x14ac:dyDescent="0.3">
      <c r="A1244" s="62"/>
      <c r="B1244" s="62"/>
      <c r="C1244" s="62"/>
      <c r="D1244" s="62"/>
      <c r="E1244" s="62"/>
      <c r="F1244" s="62"/>
      <c r="G1244" s="62"/>
      <c r="H1244" s="62"/>
      <c r="I1244" s="62"/>
      <c r="J1244" s="62"/>
      <c r="K1244" s="62"/>
    </row>
    <row r="1245" spans="1:11" x14ac:dyDescent="0.3">
      <c r="A1245" s="62"/>
      <c r="B1245" s="62"/>
      <c r="C1245" s="62"/>
      <c r="D1245" s="62"/>
      <c r="E1245" s="62"/>
      <c r="F1245" s="62"/>
      <c r="G1245" s="62"/>
      <c r="H1245" s="62"/>
      <c r="I1245" s="62"/>
      <c r="J1245" s="62"/>
      <c r="K1245" s="62"/>
    </row>
    <row r="1246" spans="1:11" x14ac:dyDescent="0.3">
      <c r="A1246" s="62"/>
      <c r="B1246" s="62"/>
      <c r="C1246" s="62"/>
      <c r="D1246" s="62"/>
      <c r="E1246" s="62"/>
      <c r="F1246" s="62"/>
      <c r="G1246" s="62"/>
      <c r="H1246" s="62"/>
      <c r="I1246" s="62"/>
      <c r="J1246" s="62"/>
      <c r="K1246" s="62"/>
    </row>
    <row r="1247" spans="1:11" x14ac:dyDescent="0.3">
      <c r="A1247" s="62"/>
      <c r="B1247" s="62"/>
      <c r="C1247" s="62"/>
      <c r="D1247" s="62"/>
      <c r="E1247" s="62"/>
      <c r="F1247" s="62"/>
      <c r="G1247" s="62"/>
      <c r="H1247" s="62"/>
      <c r="I1247" s="62"/>
      <c r="J1247" s="62"/>
      <c r="K1247" s="62"/>
    </row>
    <row r="1248" spans="1:11" x14ac:dyDescent="0.3">
      <c r="A1248" s="62"/>
      <c r="B1248" s="62"/>
      <c r="C1248" s="62"/>
      <c r="D1248" s="62"/>
      <c r="E1248" s="62"/>
      <c r="F1248" s="62"/>
      <c r="G1248" s="62"/>
      <c r="H1248" s="62"/>
      <c r="I1248" s="62"/>
      <c r="J1248" s="62"/>
      <c r="K1248" s="62"/>
    </row>
    <row r="1249" spans="1:11" x14ac:dyDescent="0.3">
      <c r="A1249" s="62"/>
      <c r="B1249" s="62"/>
      <c r="C1249" s="62"/>
      <c r="D1249" s="62"/>
      <c r="E1249" s="62"/>
      <c r="F1249" s="62"/>
      <c r="G1249" s="62"/>
      <c r="H1249" s="62"/>
      <c r="I1249" s="62"/>
      <c r="J1249" s="62"/>
      <c r="K1249" s="62"/>
    </row>
    <row r="1250" spans="1:11" x14ac:dyDescent="0.3">
      <c r="A1250" s="62"/>
      <c r="B1250" s="62"/>
      <c r="C1250" s="62"/>
      <c r="D1250" s="62"/>
      <c r="E1250" s="62"/>
      <c r="F1250" s="62"/>
      <c r="G1250" s="62"/>
      <c r="H1250" s="62"/>
      <c r="I1250" s="62"/>
      <c r="J1250" s="62"/>
      <c r="K1250" s="62"/>
    </row>
    <row r="1251" spans="1:11" x14ac:dyDescent="0.3">
      <c r="A1251" s="62"/>
      <c r="B1251" s="62"/>
      <c r="C1251" s="62"/>
      <c r="D1251" s="62"/>
      <c r="E1251" s="62"/>
      <c r="F1251" s="62"/>
      <c r="G1251" s="62"/>
      <c r="H1251" s="62"/>
      <c r="I1251" s="62"/>
      <c r="J1251" s="62"/>
      <c r="K1251" s="62"/>
    </row>
    <row r="1252" spans="1:11" x14ac:dyDescent="0.3">
      <c r="A1252" s="62"/>
      <c r="B1252" s="62"/>
      <c r="C1252" s="62"/>
      <c r="D1252" s="62"/>
      <c r="E1252" s="62"/>
      <c r="F1252" s="62"/>
      <c r="G1252" s="62"/>
      <c r="H1252" s="62"/>
      <c r="I1252" s="62"/>
      <c r="J1252" s="62"/>
      <c r="K1252" s="62"/>
    </row>
    <row r="1253" spans="1:11" x14ac:dyDescent="0.3">
      <c r="A1253" s="62"/>
      <c r="B1253" s="62"/>
      <c r="C1253" s="62"/>
      <c r="D1253" s="62"/>
      <c r="E1253" s="62"/>
      <c r="F1253" s="62"/>
      <c r="G1253" s="62"/>
      <c r="H1253" s="62"/>
      <c r="I1253" s="62"/>
      <c r="J1253" s="62"/>
      <c r="K1253" s="62"/>
    </row>
    <row r="1254" spans="1:11" x14ac:dyDescent="0.3">
      <c r="A1254" s="62"/>
      <c r="B1254" s="62"/>
      <c r="C1254" s="62"/>
      <c r="D1254" s="62"/>
      <c r="E1254" s="62"/>
      <c r="F1254" s="62"/>
      <c r="G1254" s="62"/>
      <c r="H1254" s="62"/>
      <c r="I1254" s="62"/>
      <c r="J1254" s="62"/>
      <c r="K1254" s="62"/>
    </row>
    <row r="1255" spans="1:11" x14ac:dyDescent="0.3">
      <c r="A1255" s="62"/>
      <c r="B1255" s="62"/>
      <c r="C1255" s="62"/>
      <c r="D1255" s="62"/>
      <c r="E1255" s="62"/>
      <c r="F1255" s="62"/>
      <c r="G1255" s="62"/>
      <c r="H1255" s="62"/>
      <c r="I1255" s="62"/>
      <c r="J1255" s="62"/>
      <c r="K1255" s="62"/>
    </row>
    <row r="1256" spans="1:11" x14ac:dyDescent="0.3">
      <c r="A1256" s="62"/>
      <c r="B1256" s="62"/>
      <c r="C1256" s="62"/>
      <c r="D1256" s="62"/>
      <c r="E1256" s="62"/>
      <c r="F1256" s="62"/>
      <c r="G1256" s="62"/>
      <c r="H1256" s="62"/>
      <c r="I1256" s="62"/>
      <c r="J1256" s="62"/>
      <c r="K1256" s="62"/>
    </row>
    <row r="1257" spans="1:11" x14ac:dyDescent="0.3">
      <c r="A1257" s="62"/>
      <c r="B1257" s="62"/>
      <c r="C1257" s="62"/>
      <c r="D1257" s="62"/>
      <c r="E1257" s="62"/>
      <c r="F1257" s="62"/>
      <c r="G1257" s="62"/>
      <c r="H1257" s="62"/>
      <c r="I1257" s="62"/>
      <c r="J1257" s="62"/>
      <c r="K1257" s="62"/>
    </row>
    <row r="1258" spans="1:11" x14ac:dyDescent="0.3">
      <c r="A1258" s="62"/>
      <c r="B1258" s="62"/>
      <c r="C1258" s="62"/>
      <c r="D1258" s="62"/>
      <c r="E1258" s="62"/>
      <c r="F1258" s="62"/>
      <c r="G1258" s="62"/>
      <c r="H1258" s="62"/>
      <c r="I1258" s="62"/>
      <c r="J1258" s="62"/>
      <c r="K1258" s="62"/>
    </row>
    <row r="1259" spans="1:11" x14ac:dyDescent="0.3">
      <c r="A1259" s="62"/>
      <c r="B1259" s="62"/>
      <c r="C1259" s="62"/>
      <c r="D1259" s="62"/>
      <c r="E1259" s="62"/>
      <c r="F1259" s="62"/>
      <c r="G1259" s="62"/>
      <c r="H1259" s="62"/>
      <c r="I1259" s="62"/>
      <c r="J1259" s="62"/>
      <c r="K1259" s="62"/>
    </row>
    <row r="1260" spans="1:11" x14ac:dyDescent="0.3">
      <c r="A1260" s="62"/>
      <c r="B1260" s="62"/>
      <c r="C1260" s="62"/>
      <c r="D1260" s="62"/>
      <c r="E1260" s="62"/>
      <c r="F1260" s="62"/>
      <c r="G1260" s="62"/>
      <c r="H1260" s="62"/>
      <c r="I1260" s="62"/>
      <c r="J1260" s="62"/>
      <c r="K1260" s="62"/>
    </row>
    <row r="1261" spans="1:11" x14ac:dyDescent="0.3">
      <c r="A1261" s="62"/>
      <c r="B1261" s="62"/>
      <c r="C1261" s="62"/>
      <c r="D1261" s="62"/>
      <c r="E1261" s="62"/>
      <c r="F1261" s="62"/>
      <c r="G1261" s="62"/>
      <c r="H1261" s="62"/>
      <c r="I1261" s="62"/>
      <c r="J1261" s="62"/>
      <c r="K1261" s="62"/>
    </row>
    <row r="1262" spans="1:11" x14ac:dyDescent="0.3">
      <c r="A1262" s="62"/>
      <c r="B1262" s="62"/>
      <c r="C1262" s="62"/>
      <c r="D1262" s="62"/>
      <c r="E1262" s="62"/>
      <c r="F1262" s="62"/>
      <c r="G1262" s="62"/>
      <c r="H1262" s="62"/>
      <c r="I1262" s="62"/>
      <c r="J1262" s="62"/>
      <c r="K1262" s="62"/>
    </row>
    <row r="1263" spans="1:11" x14ac:dyDescent="0.3">
      <c r="A1263" s="62"/>
      <c r="B1263" s="62"/>
      <c r="C1263" s="62"/>
      <c r="D1263" s="62"/>
      <c r="E1263" s="62"/>
      <c r="F1263" s="62"/>
      <c r="G1263" s="62"/>
      <c r="H1263" s="62"/>
      <c r="I1263" s="62"/>
      <c r="J1263" s="62"/>
      <c r="K1263" s="62"/>
    </row>
    <row r="1264" spans="1:11" x14ac:dyDescent="0.3">
      <c r="A1264" s="62"/>
      <c r="B1264" s="62"/>
      <c r="C1264" s="62"/>
      <c r="D1264" s="62"/>
      <c r="E1264" s="62"/>
      <c r="F1264" s="62"/>
      <c r="G1264" s="62"/>
      <c r="H1264" s="62"/>
      <c r="I1264" s="62"/>
      <c r="J1264" s="62"/>
      <c r="K1264" s="62"/>
    </row>
    <row r="1265" spans="1:11" x14ac:dyDescent="0.3">
      <c r="A1265" s="62"/>
      <c r="B1265" s="62"/>
      <c r="C1265" s="62"/>
      <c r="D1265" s="62"/>
      <c r="E1265" s="62"/>
      <c r="F1265" s="62"/>
      <c r="G1265" s="62"/>
      <c r="H1265" s="62"/>
      <c r="I1265" s="62"/>
      <c r="J1265" s="62"/>
      <c r="K1265" s="62"/>
    </row>
    <row r="1266" spans="1:11" x14ac:dyDescent="0.3">
      <c r="A1266" s="62"/>
      <c r="B1266" s="62"/>
      <c r="C1266" s="62"/>
      <c r="D1266" s="62"/>
      <c r="E1266" s="62"/>
      <c r="F1266" s="62"/>
      <c r="G1266" s="62"/>
      <c r="H1266" s="62"/>
      <c r="I1266" s="62"/>
      <c r="J1266" s="62"/>
      <c r="K1266" s="62"/>
    </row>
    <row r="1267" spans="1:11" x14ac:dyDescent="0.3">
      <c r="A1267" s="62"/>
      <c r="B1267" s="62"/>
      <c r="C1267" s="62"/>
      <c r="D1267" s="62"/>
      <c r="E1267" s="62"/>
      <c r="F1267" s="62"/>
      <c r="G1267" s="62"/>
      <c r="H1267" s="62"/>
      <c r="I1267" s="62"/>
      <c r="J1267" s="62"/>
      <c r="K1267" s="62"/>
    </row>
    <row r="1268" spans="1:11" x14ac:dyDescent="0.3">
      <c r="A1268" s="62"/>
      <c r="B1268" s="62"/>
      <c r="C1268" s="62"/>
      <c r="D1268" s="62"/>
      <c r="E1268" s="62"/>
      <c r="F1268" s="62"/>
      <c r="G1268" s="62"/>
      <c r="H1268" s="62"/>
      <c r="I1268" s="62"/>
      <c r="J1268" s="62"/>
      <c r="K1268" s="62"/>
    </row>
    <row r="1269" spans="1:11" x14ac:dyDescent="0.3">
      <c r="A1269" s="62"/>
      <c r="B1269" s="62"/>
      <c r="C1269" s="62"/>
      <c r="D1269" s="62"/>
      <c r="E1269" s="62"/>
      <c r="F1269" s="62"/>
      <c r="G1269" s="62"/>
      <c r="H1269" s="62"/>
      <c r="I1269" s="62"/>
      <c r="J1269" s="62"/>
      <c r="K1269" s="62"/>
    </row>
    <row r="1270" spans="1:11" x14ac:dyDescent="0.3">
      <c r="A1270" s="62"/>
      <c r="B1270" s="62"/>
      <c r="C1270" s="62"/>
      <c r="D1270" s="62"/>
      <c r="E1270" s="62"/>
      <c r="F1270" s="62"/>
      <c r="G1270" s="62"/>
      <c r="H1270" s="62"/>
      <c r="I1270" s="62"/>
      <c r="J1270" s="62"/>
      <c r="K1270" s="62"/>
    </row>
    <row r="1271" spans="1:11" x14ac:dyDescent="0.3">
      <c r="A1271" s="62"/>
      <c r="B1271" s="62"/>
      <c r="C1271" s="62"/>
      <c r="D1271" s="62"/>
      <c r="E1271" s="62"/>
      <c r="F1271" s="62"/>
      <c r="G1271" s="62"/>
      <c r="H1271" s="62"/>
      <c r="I1271" s="62"/>
      <c r="J1271" s="62"/>
      <c r="K1271" s="62"/>
    </row>
    <row r="1272" spans="1:11" x14ac:dyDescent="0.3">
      <c r="A1272" s="62"/>
      <c r="B1272" s="62"/>
      <c r="C1272" s="62"/>
      <c r="D1272" s="62"/>
      <c r="E1272" s="62"/>
      <c r="F1272" s="62"/>
      <c r="G1272" s="62"/>
      <c r="H1272" s="62"/>
      <c r="I1272" s="62"/>
      <c r="J1272" s="62"/>
      <c r="K1272" s="62"/>
    </row>
    <row r="1273" spans="1:11" x14ac:dyDescent="0.3">
      <c r="A1273" s="62"/>
      <c r="B1273" s="62"/>
      <c r="C1273" s="62"/>
      <c r="D1273" s="62"/>
      <c r="E1273" s="62"/>
      <c r="F1273" s="62"/>
      <c r="G1273" s="62"/>
      <c r="H1273" s="62"/>
      <c r="I1273" s="62"/>
      <c r="J1273" s="62"/>
      <c r="K1273" s="62"/>
    </row>
    <row r="1274" spans="1:11" x14ac:dyDescent="0.3">
      <c r="A1274" s="62"/>
      <c r="B1274" s="62"/>
      <c r="C1274" s="62"/>
      <c r="D1274" s="62"/>
      <c r="E1274" s="62"/>
      <c r="F1274" s="62"/>
      <c r="G1274" s="62"/>
      <c r="H1274" s="62"/>
      <c r="I1274" s="62"/>
      <c r="J1274" s="62"/>
      <c r="K1274" s="62"/>
    </row>
    <row r="1275" spans="1:11" x14ac:dyDescent="0.3">
      <c r="A1275" s="62"/>
      <c r="B1275" s="62"/>
      <c r="C1275" s="62"/>
      <c r="D1275" s="62"/>
      <c r="E1275" s="62"/>
      <c r="F1275" s="62"/>
      <c r="G1275" s="62"/>
      <c r="H1275" s="62"/>
      <c r="I1275" s="62"/>
      <c r="J1275" s="62"/>
      <c r="K1275" s="62"/>
    </row>
    <row r="1276" spans="1:11" x14ac:dyDescent="0.3">
      <c r="A1276" s="62"/>
      <c r="B1276" s="62"/>
      <c r="C1276" s="62"/>
      <c r="D1276" s="62"/>
      <c r="E1276" s="62"/>
      <c r="F1276" s="62"/>
      <c r="G1276" s="62"/>
      <c r="H1276" s="62"/>
      <c r="I1276" s="62"/>
      <c r="J1276" s="62"/>
      <c r="K1276" s="62"/>
    </row>
    <row r="1277" spans="1:11" x14ac:dyDescent="0.3">
      <c r="A1277" s="62"/>
      <c r="B1277" s="62"/>
      <c r="C1277" s="62"/>
      <c r="D1277" s="62"/>
      <c r="E1277" s="62"/>
      <c r="F1277" s="62"/>
      <c r="G1277" s="62"/>
      <c r="H1277" s="62"/>
      <c r="I1277" s="62"/>
      <c r="J1277" s="62"/>
      <c r="K1277" s="62"/>
    </row>
    <row r="1278" spans="1:11" x14ac:dyDescent="0.3">
      <c r="A1278" s="62"/>
      <c r="B1278" s="62"/>
      <c r="C1278" s="62"/>
      <c r="D1278" s="62"/>
      <c r="E1278" s="62"/>
      <c r="F1278" s="62"/>
      <c r="G1278" s="62"/>
      <c r="H1278" s="62"/>
      <c r="I1278" s="62"/>
      <c r="J1278" s="62"/>
      <c r="K1278" s="62"/>
    </row>
    <row r="1279" spans="1:11" x14ac:dyDescent="0.3">
      <c r="A1279" s="62"/>
      <c r="B1279" s="62"/>
      <c r="C1279" s="62"/>
      <c r="D1279" s="62"/>
      <c r="E1279" s="62"/>
      <c r="F1279" s="62"/>
      <c r="G1279" s="62"/>
      <c r="H1279" s="62"/>
      <c r="I1279" s="62"/>
      <c r="J1279" s="62"/>
      <c r="K1279" s="62"/>
    </row>
    <row r="1280" spans="1:11" x14ac:dyDescent="0.3">
      <c r="A1280" s="62"/>
      <c r="B1280" s="62"/>
      <c r="C1280" s="62"/>
      <c r="D1280" s="62"/>
      <c r="E1280" s="62"/>
      <c r="F1280" s="62"/>
      <c r="G1280" s="62"/>
      <c r="H1280" s="62"/>
      <c r="I1280" s="62"/>
      <c r="J1280" s="62"/>
      <c r="K1280" s="62"/>
    </row>
    <row r="1281" spans="1:11" x14ac:dyDescent="0.3">
      <c r="A1281" s="62"/>
      <c r="B1281" s="62"/>
      <c r="C1281" s="62"/>
      <c r="D1281" s="62"/>
      <c r="E1281" s="62"/>
      <c r="F1281" s="62"/>
      <c r="G1281" s="62"/>
      <c r="H1281" s="62"/>
      <c r="I1281" s="62"/>
      <c r="J1281" s="62"/>
      <c r="K1281" s="62"/>
    </row>
    <row r="1282" spans="1:11" x14ac:dyDescent="0.3">
      <c r="A1282" s="62"/>
      <c r="B1282" s="62"/>
      <c r="C1282" s="62"/>
      <c r="D1282" s="62"/>
      <c r="E1282" s="62"/>
      <c r="F1282" s="62"/>
      <c r="G1282" s="62"/>
      <c r="H1282" s="62"/>
      <c r="I1282" s="62"/>
      <c r="J1282" s="62"/>
      <c r="K1282" s="62"/>
    </row>
    <row r="1283" spans="1:11" x14ac:dyDescent="0.3">
      <c r="A1283" s="62"/>
      <c r="B1283" s="62"/>
      <c r="C1283" s="62"/>
      <c r="D1283" s="62"/>
      <c r="E1283" s="62"/>
      <c r="F1283" s="62"/>
      <c r="G1283" s="62"/>
      <c r="H1283" s="62"/>
      <c r="I1283" s="62"/>
      <c r="J1283" s="62"/>
      <c r="K1283" s="62"/>
    </row>
    <row r="1284" spans="1:11" x14ac:dyDescent="0.3">
      <c r="A1284" s="62"/>
      <c r="B1284" s="62"/>
      <c r="C1284" s="62"/>
      <c r="D1284" s="62"/>
      <c r="E1284" s="62"/>
      <c r="F1284" s="62"/>
      <c r="G1284" s="62"/>
      <c r="H1284" s="62"/>
      <c r="I1284" s="62"/>
      <c r="J1284" s="62"/>
      <c r="K1284" s="62"/>
    </row>
    <row r="1285" spans="1:11" x14ac:dyDescent="0.3">
      <c r="A1285" s="62"/>
      <c r="B1285" s="62"/>
      <c r="C1285" s="62"/>
      <c r="D1285" s="62"/>
      <c r="E1285" s="62"/>
      <c r="F1285" s="62"/>
      <c r="G1285" s="62"/>
      <c r="H1285" s="62"/>
      <c r="I1285" s="62"/>
      <c r="J1285" s="62"/>
      <c r="K1285" s="62"/>
    </row>
    <row r="1286" spans="1:11" x14ac:dyDescent="0.3">
      <c r="A1286" s="62"/>
      <c r="B1286" s="62"/>
      <c r="C1286" s="62"/>
      <c r="D1286" s="62"/>
      <c r="E1286" s="62"/>
      <c r="F1286" s="62"/>
      <c r="G1286" s="62"/>
      <c r="H1286" s="62"/>
      <c r="I1286" s="62"/>
      <c r="J1286" s="62"/>
      <c r="K1286" s="62"/>
    </row>
    <row r="1287" spans="1:11" x14ac:dyDescent="0.3">
      <c r="A1287" s="62"/>
      <c r="B1287" s="62"/>
      <c r="C1287" s="62"/>
      <c r="D1287" s="62"/>
      <c r="E1287" s="62"/>
      <c r="F1287" s="62"/>
      <c r="G1287" s="62"/>
      <c r="H1287" s="62"/>
      <c r="I1287" s="62"/>
      <c r="J1287" s="62"/>
      <c r="K1287" s="62"/>
    </row>
    <row r="1288" spans="1:11" x14ac:dyDescent="0.3">
      <c r="A1288" s="62"/>
      <c r="B1288" s="62"/>
      <c r="C1288" s="62"/>
      <c r="D1288" s="62"/>
      <c r="E1288" s="62"/>
      <c r="F1288" s="62"/>
      <c r="G1288" s="62"/>
      <c r="H1288" s="62"/>
      <c r="I1288" s="62"/>
      <c r="J1288" s="62"/>
      <c r="K1288" s="62"/>
    </row>
    <row r="1289" spans="1:11" x14ac:dyDescent="0.3">
      <c r="A1289" s="62"/>
      <c r="B1289" s="62"/>
      <c r="C1289" s="62"/>
      <c r="D1289" s="62"/>
      <c r="E1289" s="62"/>
      <c r="F1289" s="62"/>
      <c r="G1289" s="62"/>
      <c r="H1289" s="62"/>
      <c r="I1289" s="62"/>
      <c r="J1289" s="62"/>
      <c r="K1289" s="62"/>
    </row>
    <row r="1290" spans="1:11" x14ac:dyDescent="0.3">
      <c r="A1290" s="62"/>
      <c r="B1290" s="62"/>
      <c r="C1290" s="62"/>
      <c r="D1290" s="62"/>
      <c r="E1290" s="62"/>
      <c r="F1290" s="62"/>
      <c r="G1290" s="62"/>
      <c r="H1290" s="62"/>
      <c r="I1290" s="62"/>
      <c r="J1290" s="62"/>
      <c r="K1290" s="62"/>
    </row>
    <row r="1291" spans="1:11" x14ac:dyDescent="0.3">
      <c r="A1291" s="62"/>
      <c r="B1291" s="62"/>
      <c r="C1291" s="62"/>
      <c r="D1291" s="62"/>
      <c r="E1291" s="62"/>
      <c r="F1291" s="62"/>
      <c r="G1291" s="62"/>
      <c r="H1291" s="62"/>
      <c r="I1291" s="62"/>
      <c r="J1291" s="62"/>
      <c r="K1291" s="62"/>
    </row>
    <row r="1292" spans="1:11" x14ac:dyDescent="0.3">
      <c r="A1292" s="62"/>
      <c r="B1292" s="62"/>
      <c r="C1292" s="62"/>
      <c r="D1292" s="62"/>
      <c r="E1292" s="62"/>
      <c r="F1292" s="62"/>
      <c r="G1292" s="62"/>
      <c r="H1292" s="62"/>
      <c r="I1292" s="62"/>
      <c r="J1292" s="62"/>
      <c r="K1292" s="62"/>
    </row>
    <row r="1293" spans="1:11" x14ac:dyDescent="0.3">
      <c r="A1293" s="62"/>
      <c r="B1293" s="62"/>
      <c r="C1293" s="62"/>
      <c r="D1293" s="62"/>
      <c r="E1293" s="62"/>
      <c r="F1293" s="62"/>
      <c r="G1293" s="62"/>
      <c r="H1293" s="62"/>
      <c r="I1293" s="62"/>
      <c r="J1293" s="62"/>
      <c r="K1293" s="62"/>
    </row>
    <row r="1294" spans="1:11" x14ac:dyDescent="0.3">
      <c r="A1294" s="62"/>
      <c r="B1294" s="62"/>
      <c r="C1294" s="62"/>
      <c r="D1294" s="62"/>
      <c r="E1294" s="62"/>
      <c r="F1294" s="62"/>
      <c r="G1294" s="62"/>
      <c r="H1294" s="62"/>
      <c r="I1294" s="62"/>
      <c r="J1294" s="62"/>
      <c r="K1294" s="62"/>
    </row>
    <row r="1295" spans="1:11" x14ac:dyDescent="0.3">
      <c r="A1295" s="62"/>
      <c r="B1295" s="62"/>
      <c r="C1295" s="62"/>
      <c r="D1295" s="62"/>
      <c r="E1295" s="62"/>
      <c r="F1295" s="62"/>
      <c r="G1295" s="62"/>
      <c r="H1295" s="62"/>
      <c r="I1295" s="62"/>
      <c r="J1295" s="62"/>
      <c r="K1295" s="62"/>
    </row>
    <row r="1296" spans="1:11" x14ac:dyDescent="0.3">
      <c r="A1296" s="62"/>
      <c r="B1296" s="62"/>
      <c r="C1296" s="62"/>
      <c r="D1296" s="62"/>
      <c r="E1296" s="62"/>
      <c r="F1296" s="62"/>
      <c r="G1296" s="62"/>
      <c r="H1296" s="62"/>
      <c r="I1296" s="62"/>
      <c r="J1296" s="62"/>
      <c r="K1296" s="62"/>
    </row>
    <row r="1297" spans="1:11" x14ac:dyDescent="0.3">
      <c r="A1297" s="62"/>
      <c r="B1297" s="62"/>
      <c r="C1297" s="62"/>
      <c r="D1297" s="62"/>
      <c r="E1297" s="62"/>
      <c r="F1297" s="62"/>
      <c r="G1297" s="62"/>
      <c r="H1297" s="62"/>
      <c r="I1297" s="62"/>
      <c r="J1297" s="62"/>
      <c r="K1297" s="62"/>
    </row>
    <row r="1298" spans="1:11" x14ac:dyDescent="0.3">
      <c r="A1298" s="62"/>
      <c r="B1298" s="62"/>
      <c r="C1298" s="62"/>
      <c r="D1298" s="62"/>
      <c r="E1298" s="62"/>
      <c r="F1298" s="62"/>
      <c r="G1298" s="62"/>
      <c r="H1298" s="62"/>
      <c r="I1298" s="62"/>
      <c r="J1298" s="62"/>
      <c r="K1298" s="62"/>
    </row>
    <row r="1299" spans="1:11" x14ac:dyDescent="0.3">
      <c r="A1299" s="62"/>
      <c r="B1299" s="62"/>
      <c r="C1299" s="62"/>
      <c r="D1299" s="62"/>
      <c r="E1299" s="62"/>
      <c r="F1299" s="62"/>
      <c r="G1299" s="62"/>
      <c r="H1299" s="62"/>
      <c r="I1299" s="62"/>
      <c r="J1299" s="62"/>
      <c r="K1299" s="62"/>
    </row>
    <row r="1300" spans="1:11" x14ac:dyDescent="0.3">
      <c r="A1300" s="62"/>
      <c r="B1300" s="62"/>
      <c r="C1300" s="62"/>
      <c r="D1300" s="62"/>
      <c r="E1300" s="62"/>
      <c r="F1300" s="62"/>
      <c r="G1300" s="62"/>
      <c r="H1300" s="62"/>
      <c r="I1300" s="62"/>
      <c r="J1300" s="62"/>
      <c r="K1300" s="62"/>
    </row>
    <row r="1301" spans="1:11" x14ac:dyDescent="0.3">
      <c r="A1301" s="62"/>
      <c r="B1301" s="62"/>
      <c r="C1301" s="62"/>
      <c r="D1301" s="62"/>
      <c r="E1301" s="62"/>
      <c r="F1301" s="62"/>
      <c r="G1301" s="62"/>
      <c r="H1301" s="62"/>
      <c r="I1301" s="62"/>
      <c r="J1301" s="62"/>
      <c r="K1301" s="62"/>
    </row>
    <row r="1302" spans="1:11" x14ac:dyDescent="0.3">
      <c r="A1302" s="62"/>
      <c r="B1302" s="62"/>
      <c r="C1302" s="62"/>
      <c r="D1302" s="62"/>
      <c r="E1302" s="62"/>
      <c r="F1302" s="62"/>
      <c r="G1302" s="62"/>
      <c r="H1302" s="62"/>
      <c r="I1302" s="62"/>
      <c r="J1302" s="62"/>
      <c r="K1302" s="62"/>
    </row>
    <row r="1303" spans="1:11" x14ac:dyDescent="0.3">
      <c r="A1303" s="62"/>
      <c r="B1303" s="62"/>
      <c r="C1303" s="62"/>
      <c r="D1303" s="62"/>
      <c r="E1303" s="62"/>
      <c r="F1303" s="62"/>
      <c r="G1303" s="62"/>
      <c r="H1303" s="62"/>
      <c r="I1303" s="62"/>
      <c r="J1303" s="62"/>
      <c r="K1303" s="62"/>
    </row>
    <row r="1304" spans="1:11" x14ac:dyDescent="0.3">
      <c r="A1304" s="62"/>
      <c r="B1304" s="62"/>
      <c r="C1304" s="62"/>
      <c r="D1304" s="62"/>
      <c r="E1304" s="62"/>
      <c r="F1304" s="62"/>
      <c r="G1304" s="62"/>
      <c r="H1304" s="62"/>
      <c r="I1304" s="62"/>
      <c r="J1304" s="62"/>
      <c r="K1304" s="62"/>
    </row>
    <row r="1305" spans="1:11" x14ac:dyDescent="0.3">
      <c r="A1305" s="62"/>
      <c r="B1305" s="62"/>
      <c r="C1305" s="62"/>
      <c r="D1305" s="62"/>
      <c r="E1305" s="62"/>
      <c r="F1305" s="62"/>
      <c r="G1305" s="62"/>
      <c r="H1305" s="62"/>
      <c r="I1305" s="62"/>
      <c r="J1305" s="62"/>
      <c r="K1305" s="62"/>
    </row>
    <row r="1306" spans="1:11" x14ac:dyDescent="0.3">
      <c r="A1306" s="62"/>
      <c r="B1306" s="62"/>
      <c r="C1306" s="62"/>
      <c r="D1306" s="62"/>
      <c r="E1306" s="62"/>
      <c r="F1306" s="62"/>
      <c r="G1306" s="62"/>
      <c r="H1306" s="62"/>
      <c r="I1306" s="62"/>
      <c r="J1306" s="62"/>
      <c r="K1306" s="62"/>
    </row>
    <row r="1307" spans="1:11" x14ac:dyDescent="0.3">
      <c r="A1307" s="62"/>
      <c r="B1307" s="62"/>
      <c r="C1307" s="62"/>
      <c r="D1307" s="62"/>
      <c r="E1307" s="62"/>
      <c r="F1307" s="62"/>
      <c r="G1307" s="62"/>
      <c r="H1307" s="62"/>
      <c r="I1307" s="62"/>
      <c r="J1307" s="62"/>
      <c r="K1307" s="62"/>
    </row>
    <row r="1308" spans="1:11" x14ac:dyDescent="0.3">
      <c r="A1308" s="62"/>
      <c r="B1308" s="62"/>
      <c r="C1308" s="62"/>
      <c r="D1308" s="62"/>
      <c r="E1308" s="62"/>
      <c r="F1308" s="62"/>
      <c r="G1308" s="62"/>
      <c r="H1308" s="62"/>
      <c r="I1308" s="62"/>
      <c r="J1308" s="62"/>
      <c r="K1308" s="62"/>
    </row>
    <row r="1309" spans="1:11" x14ac:dyDescent="0.3">
      <c r="A1309" s="62"/>
      <c r="B1309" s="62"/>
      <c r="C1309" s="62"/>
      <c r="D1309" s="62"/>
      <c r="E1309" s="62"/>
      <c r="F1309" s="62"/>
      <c r="G1309" s="62"/>
      <c r="H1309" s="62"/>
      <c r="I1309" s="62"/>
      <c r="J1309" s="62"/>
      <c r="K1309" s="62"/>
    </row>
    <row r="1310" spans="1:11" x14ac:dyDescent="0.3">
      <c r="A1310" s="62"/>
      <c r="B1310" s="62"/>
      <c r="C1310" s="62"/>
      <c r="D1310" s="62"/>
      <c r="E1310" s="62"/>
      <c r="F1310" s="62"/>
      <c r="G1310" s="62"/>
      <c r="H1310" s="62"/>
      <c r="I1310" s="62"/>
      <c r="J1310" s="62"/>
      <c r="K1310" s="62"/>
    </row>
    <row r="1311" spans="1:11" x14ac:dyDescent="0.3">
      <c r="A1311" s="62"/>
      <c r="B1311" s="62"/>
      <c r="C1311" s="62"/>
      <c r="D1311" s="62"/>
      <c r="E1311" s="62"/>
      <c r="F1311" s="62"/>
      <c r="G1311" s="62"/>
      <c r="H1311" s="62"/>
      <c r="I1311" s="62"/>
      <c r="J1311" s="62"/>
      <c r="K1311" s="62"/>
    </row>
    <row r="1312" spans="1:11" x14ac:dyDescent="0.3">
      <c r="A1312" s="62"/>
      <c r="B1312" s="62"/>
      <c r="C1312" s="62"/>
      <c r="D1312" s="62"/>
      <c r="E1312" s="62"/>
      <c r="F1312" s="62"/>
      <c r="G1312" s="62"/>
      <c r="H1312" s="62"/>
      <c r="I1312" s="62"/>
      <c r="J1312" s="62"/>
      <c r="K1312" s="62"/>
    </row>
    <row r="1313" spans="1:11" x14ac:dyDescent="0.3">
      <c r="A1313" s="62"/>
      <c r="B1313" s="62"/>
      <c r="C1313" s="62"/>
      <c r="D1313" s="62"/>
      <c r="E1313" s="62"/>
      <c r="F1313" s="62"/>
      <c r="G1313" s="62"/>
      <c r="H1313" s="62"/>
      <c r="I1313" s="62"/>
      <c r="J1313" s="62"/>
      <c r="K1313" s="62"/>
    </row>
    <row r="1314" spans="1:11" x14ac:dyDescent="0.3">
      <c r="A1314" s="62"/>
      <c r="B1314" s="62"/>
      <c r="C1314" s="62"/>
      <c r="D1314" s="62"/>
      <c r="E1314" s="62"/>
      <c r="F1314" s="62"/>
      <c r="G1314" s="62"/>
      <c r="H1314" s="62"/>
      <c r="I1314" s="62"/>
      <c r="J1314" s="62"/>
      <c r="K1314" s="62"/>
    </row>
    <row r="1315" spans="1:11" x14ac:dyDescent="0.3">
      <c r="A1315" s="62"/>
      <c r="B1315" s="62"/>
      <c r="C1315" s="62"/>
      <c r="D1315" s="62"/>
      <c r="E1315" s="62"/>
      <c r="F1315" s="62"/>
      <c r="G1315" s="62"/>
      <c r="H1315" s="62"/>
      <c r="I1315" s="62"/>
      <c r="J1315" s="62"/>
      <c r="K1315" s="62"/>
    </row>
    <row r="1316" spans="1:11" x14ac:dyDescent="0.3">
      <c r="A1316" s="62"/>
      <c r="B1316" s="62"/>
      <c r="C1316" s="62"/>
      <c r="D1316" s="62"/>
      <c r="E1316" s="62"/>
      <c r="F1316" s="62"/>
      <c r="G1316" s="62"/>
      <c r="H1316" s="62"/>
      <c r="I1316" s="62"/>
      <c r="J1316" s="62"/>
      <c r="K1316" s="62"/>
    </row>
    <row r="1317" spans="1:11" x14ac:dyDescent="0.3">
      <c r="A1317" s="62"/>
      <c r="B1317" s="62"/>
      <c r="C1317" s="62"/>
      <c r="D1317" s="62"/>
      <c r="E1317" s="62"/>
      <c r="F1317" s="62"/>
      <c r="G1317" s="62"/>
      <c r="H1317" s="62"/>
      <c r="I1317" s="62"/>
      <c r="J1317" s="62"/>
      <c r="K1317" s="62"/>
    </row>
    <row r="1318" spans="1:11" x14ac:dyDescent="0.3">
      <c r="A1318" s="62"/>
      <c r="B1318" s="62"/>
      <c r="C1318" s="62"/>
      <c r="D1318" s="62"/>
      <c r="E1318" s="62"/>
      <c r="F1318" s="62"/>
      <c r="G1318" s="62"/>
      <c r="H1318" s="62"/>
      <c r="I1318" s="62"/>
      <c r="J1318" s="62"/>
      <c r="K1318" s="62"/>
    </row>
    <row r="1319" spans="1:11" x14ac:dyDescent="0.3">
      <c r="A1319" s="62"/>
      <c r="B1319" s="62"/>
      <c r="C1319" s="62"/>
      <c r="D1319" s="62"/>
      <c r="E1319" s="62"/>
      <c r="F1319" s="62"/>
      <c r="G1319" s="62"/>
      <c r="H1319" s="62"/>
      <c r="I1319" s="62"/>
      <c r="J1319" s="62"/>
      <c r="K1319" s="62"/>
    </row>
    <row r="1320" spans="1:11" x14ac:dyDescent="0.3">
      <c r="A1320" s="62"/>
      <c r="B1320" s="62"/>
      <c r="C1320" s="62"/>
      <c r="D1320" s="62"/>
      <c r="E1320" s="62"/>
      <c r="F1320" s="62"/>
      <c r="G1320" s="62"/>
      <c r="H1320" s="62"/>
      <c r="I1320" s="62"/>
      <c r="J1320" s="62"/>
      <c r="K1320" s="62"/>
    </row>
    <row r="1321" spans="1:11" x14ac:dyDescent="0.3">
      <c r="A1321" s="62"/>
      <c r="B1321" s="62"/>
      <c r="C1321" s="62"/>
      <c r="D1321" s="62"/>
      <c r="E1321" s="62"/>
      <c r="F1321" s="62"/>
      <c r="G1321" s="62"/>
      <c r="H1321" s="62"/>
      <c r="I1321" s="62"/>
      <c r="J1321" s="62"/>
      <c r="K1321" s="62"/>
    </row>
    <row r="1322" spans="1:11" x14ac:dyDescent="0.3">
      <c r="A1322" s="62"/>
      <c r="B1322" s="62"/>
      <c r="C1322" s="62"/>
      <c r="D1322" s="62"/>
      <c r="E1322" s="62"/>
      <c r="F1322" s="62"/>
      <c r="G1322" s="62"/>
      <c r="H1322" s="62"/>
      <c r="I1322" s="62"/>
      <c r="J1322" s="62"/>
      <c r="K1322" s="62"/>
    </row>
    <row r="1323" spans="1:11" x14ac:dyDescent="0.3">
      <c r="A1323" s="62"/>
      <c r="B1323" s="62"/>
      <c r="C1323" s="62"/>
      <c r="D1323" s="62"/>
      <c r="E1323" s="62"/>
      <c r="F1323" s="62"/>
      <c r="G1323" s="62"/>
      <c r="H1323" s="62"/>
      <c r="I1323" s="62"/>
      <c r="J1323" s="62"/>
      <c r="K1323" s="62"/>
    </row>
    <row r="1324" spans="1:11" x14ac:dyDescent="0.3">
      <c r="A1324" s="62"/>
      <c r="B1324" s="62"/>
      <c r="C1324" s="62"/>
      <c r="D1324" s="62"/>
      <c r="E1324" s="62"/>
      <c r="F1324" s="62"/>
      <c r="G1324" s="62"/>
      <c r="H1324" s="62"/>
      <c r="I1324" s="62"/>
      <c r="J1324" s="62"/>
      <c r="K1324" s="62"/>
    </row>
    <row r="1325" spans="1:11" x14ac:dyDescent="0.3">
      <c r="A1325" s="62"/>
      <c r="B1325" s="62"/>
      <c r="C1325" s="62"/>
      <c r="D1325" s="62"/>
      <c r="E1325" s="62"/>
      <c r="F1325" s="62"/>
      <c r="G1325" s="62"/>
      <c r="H1325" s="62"/>
      <c r="I1325" s="62"/>
      <c r="J1325" s="62"/>
      <c r="K1325" s="62"/>
    </row>
    <row r="1326" spans="1:11" x14ac:dyDescent="0.3">
      <c r="A1326" s="62"/>
      <c r="B1326" s="62"/>
      <c r="C1326" s="62"/>
      <c r="D1326" s="62"/>
      <c r="E1326" s="62"/>
      <c r="F1326" s="62"/>
      <c r="G1326" s="62"/>
      <c r="H1326" s="62"/>
      <c r="I1326" s="62"/>
      <c r="J1326" s="62"/>
      <c r="K1326" s="62"/>
    </row>
    <row r="1327" spans="1:11" x14ac:dyDescent="0.3">
      <c r="A1327" s="62"/>
      <c r="B1327" s="62"/>
      <c r="C1327" s="62"/>
      <c r="D1327" s="62"/>
      <c r="E1327" s="62"/>
      <c r="F1327" s="62"/>
      <c r="G1327" s="62"/>
      <c r="H1327" s="62"/>
      <c r="I1327" s="62"/>
      <c r="J1327" s="62"/>
      <c r="K1327" s="62"/>
    </row>
    <row r="1328" spans="1:11" x14ac:dyDescent="0.3">
      <c r="A1328" s="62"/>
      <c r="B1328" s="62"/>
      <c r="C1328" s="62"/>
      <c r="D1328" s="62"/>
      <c r="E1328" s="62"/>
      <c r="F1328" s="62"/>
      <c r="G1328" s="62"/>
      <c r="H1328" s="62"/>
      <c r="I1328" s="62"/>
      <c r="J1328" s="62"/>
      <c r="K1328" s="62"/>
    </row>
    <row r="1329" spans="1:11" x14ac:dyDescent="0.3">
      <c r="A1329" s="62"/>
      <c r="B1329" s="62"/>
      <c r="C1329" s="62"/>
      <c r="D1329" s="62"/>
      <c r="E1329" s="62"/>
      <c r="F1329" s="62"/>
      <c r="G1329" s="62"/>
      <c r="H1329" s="62"/>
      <c r="I1329" s="62"/>
      <c r="J1329" s="62"/>
      <c r="K1329" s="62"/>
    </row>
    <row r="1330" spans="1:11" x14ac:dyDescent="0.3">
      <c r="A1330" s="62"/>
      <c r="B1330" s="62"/>
      <c r="C1330" s="62"/>
      <c r="D1330" s="62"/>
      <c r="E1330" s="62"/>
      <c r="F1330" s="62"/>
      <c r="G1330" s="62"/>
      <c r="H1330" s="62"/>
      <c r="I1330" s="62"/>
      <c r="J1330" s="62"/>
      <c r="K1330" s="62"/>
    </row>
    <row r="1331" spans="1:11" x14ac:dyDescent="0.3">
      <c r="A1331" s="62"/>
      <c r="B1331" s="62"/>
      <c r="C1331" s="62"/>
      <c r="D1331" s="62"/>
      <c r="E1331" s="62"/>
      <c r="F1331" s="62"/>
      <c r="G1331" s="62"/>
      <c r="H1331" s="62"/>
      <c r="I1331" s="62"/>
      <c r="J1331" s="62"/>
      <c r="K1331" s="62"/>
    </row>
    <row r="1332" spans="1:11" x14ac:dyDescent="0.3">
      <c r="A1332" s="62"/>
      <c r="B1332" s="62"/>
      <c r="C1332" s="62"/>
      <c r="D1332" s="62"/>
      <c r="E1332" s="62"/>
      <c r="F1332" s="62"/>
      <c r="G1332" s="62"/>
      <c r="H1332" s="62"/>
      <c r="I1332" s="62"/>
      <c r="J1332" s="62"/>
      <c r="K1332" s="62"/>
    </row>
    <row r="1333" spans="1:11" x14ac:dyDescent="0.3">
      <c r="A1333" s="62"/>
      <c r="B1333" s="62"/>
      <c r="C1333" s="62"/>
      <c r="D1333" s="62"/>
      <c r="E1333" s="62"/>
      <c r="F1333" s="62"/>
      <c r="G1333" s="62"/>
      <c r="H1333" s="62"/>
      <c r="I1333" s="62"/>
      <c r="J1333" s="62"/>
      <c r="K1333" s="62"/>
    </row>
    <row r="1334" spans="1:11" x14ac:dyDescent="0.3">
      <c r="A1334" s="62"/>
      <c r="B1334" s="62"/>
      <c r="C1334" s="62"/>
      <c r="D1334" s="62"/>
      <c r="E1334" s="62"/>
      <c r="F1334" s="62"/>
      <c r="G1334" s="62"/>
      <c r="H1334" s="62"/>
      <c r="I1334" s="62"/>
      <c r="J1334" s="62"/>
      <c r="K1334" s="62"/>
    </row>
    <row r="1335" spans="1:11" x14ac:dyDescent="0.3">
      <c r="A1335" s="62"/>
      <c r="B1335" s="62"/>
      <c r="C1335" s="62"/>
      <c r="D1335" s="62"/>
      <c r="E1335" s="62"/>
      <c r="F1335" s="62"/>
      <c r="G1335" s="62"/>
      <c r="H1335" s="62"/>
      <c r="I1335" s="62"/>
      <c r="J1335" s="62"/>
      <c r="K1335" s="62"/>
    </row>
    <row r="1336" spans="1:11" x14ac:dyDescent="0.3">
      <c r="A1336" s="62"/>
      <c r="B1336" s="62"/>
      <c r="C1336" s="62"/>
      <c r="D1336" s="62"/>
      <c r="E1336" s="62"/>
      <c r="F1336" s="62"/>
      <c r="G1336" s="62"/>
      <c r="H1336" s="62"/>
      <c r="I1336" s="62"/>
      <c r="J1336" s="62"/>
      <c r="K1336" s="62"/>
    </row>
    <row r="1337" spans="1:11" x14ac:dyDescent="0.3">
      <c r="A1337" s="62"/>
      <c r="B1337" s="62"/>
      <c r="C1337" s="62"/>
      <c r="D1337" s="62"/>
      <c r="E1337" s="62"/>
      <c r="F1337" s="62"/>
      <c r="G1337" s="62"/>
      <c r="H1337" s="62"/>
      <c r="I1337" s="62"/>
      <c r="J1337" s="62"/>
      <c r="K1337" s="62"/>
    </row>
    <row r="1338" spans="1:11" x14ac:dyDescent="0.3">
      <c r="A1338" s="62"/>
      <c r="B1338" s="62"/>
      <c r="C1338" s="62"/>
      <c r="D1338" s="62"/>
      <c r="E1338" s="62"/>
      <c r="F1338" s="62"/>
      <c r="G1338" s="62"/>
      <c r="H1338" s="62"/>
      <c r="I1338" s="62"/>
      <c r="J1338" s="62"/>
      <c r="K1338" s="62"/>
    </row>
    <row r="1339" spans="1:11" x14ac:dyDescent="0.3">
      <c r="A1339" s="62"/>
      <c r="B1339" s="62"/>
      <c r="C1339" s="62"/>
      <c r="D1339" s="62"/>
      <c r="E1339" s="62"/>
      <c r="F1339" s="62"/>
      <c r="G1339" s="62"/>
      <c r="H1339" s="62"/>
      <c r="I1339" s="62"/>
      <c r="J1339" s="62"/>
      <c r="K1339" s="62"/>
    </row>
    <row r="1340" spans="1:11" x14ac:dyDescent="0.3">
      <c r="A1340" s="62"/>
      <c r="B1340" s="62"/>
      <c r="C1340" s="62"/>
      <c r="D1340" s="62"/>
      <c r="E1340" s="62"/>
      <c r="F1340" s="62"/>
      <c r="G1340" s="62"/>
      <c r="H1340" s="62"/>
      <c r="I1340" s="62"/>
      <c r="J1340" s="62"/>
      <c r="K1340" s="62"/>
    </row>
    <row r="1341" spans="1:11" x14ac:dyDescent="0.3">
      <c r="A1341" s="62"/>
      <c r="B1341" s="62"/>
      <c r="C1341" s="62"/>
      <c r="D1341" s="62"/>
      <c r="E1341" s="62"/>
      <c r="F1341" s="62"/>
      <c r="G1341" s="62"/>
      <c r="H1341" s="62"/>
      <c r="I1341" s="62"/>
      <c r="J1341" s="62"/>
      <c r="K1341" s="62"/>
    </row>
    <row r="1342" spans="1:11" x14ac:dyDescent="0.3">
      <c r="A1342" s="62"/>
      <c r="B1342" s="62"/>
      <c r="C1342" s="62"/>
      <c r="D1342" s="62"/>
      <c r="E1342" s="62"/>
      <c r="F1342" s="62"/>
      <c r="G1342" s="62"/>
      <c r="H1342" s="62"/>
      <c r="I1342" s="62"/>
      <c r="J1342" s="62"/>
      <c r="K1342" s="62"/>
    </row>
    <row r="1343" spans="1:11" x14ac:dyDescent="0.3">
      <c r="A1343" s="62"/>
      <c r="B1343" s="62"/>
      <c r="C1343" s="62"/>
      <c r="D1343" s="62"/>
      <c r="E1343" s="62"/>
      <c r="F1343" s="62"/>
      <c r="G1343" s="62"/>
      <c r="H1343" s="62"/>
      <c r="I1343" s="62"/>
      <c r="J1343" s="62"/>
      <c r="K1343" s="62"/>
    </row>
    <row r="1344" spans="1:11" x14ac:dyDescent="0.3">
      <c r="A1344" s="62"/>
      <c r="B1344" s="62"/>
      <c r="C1344" s="62"/>
      <c r="D1344" s="62"/>
      <c r="E1344" s="62"/>
      <c r="F1344" s="62"/>
      <c r="G1344" s="62"/>
      <c r="H1344" s="62"/>
      <c r="I1344" s="62"/>
      <c r="J1344" s="62"/>
      <c r="K1344" s="62"/>
    </row>
    <row r="1345" spans="1:11" x14ac:dyDescent="0.3">
      <c r="A1345" s="62"/>
      <c r="B1345" s="62"/>
      <c r="C1345" s="62"/>
      <c r="D1345" s="62"/>
      <c r="E1345" s="62"/>
      <c r="F1345" s="62"/>
      <c r="G1345" s="62"/>
      <c r="H1345" s="62"/>
      <c r="I1345" s="62"/>
      <c r="J1345" s="62"/>
      <c r="K1345" s="62"/>
    </row>
    <row r="1346" spans="1:11" x14ac:dyDescent="0.3">
      <c r="A1346" s="62"/>
      <c r="B1346" s="62"/>
      <c r="C1346" s="62"/>
      <c r="D1346" s="62"/>
      <c r="E1346" s="62"/>
      <c r="F1346" s="62"/>
      <c r="G1346" s="62"/>
      <c r="H1346" s="62"/>
      <c r="I1346" s="62"/>
      <c r="J1346" s="62"/>
      <c r="K1346" s="62"/>
    </row>
    <row r="1347" spans="1:11" x14ac:dyDescent="0.3">
      <c r="A1347" s="62"/>
      <c r="B1347" s="62"/>
      <c r="C1347" s="62"/>
      <c r="D1347" s="62"/>
      <c r="E1347" s="62"/>
      <c r="F1347" s="62"/>
      <c r="G1347" s="62"/>
      <c r="H1347" s="62"/>
      <c r="I1347" s="62"/>
      <c r="J1347" s="62"/>
      <c r="K1347" s="62"/>
    </row>
    <row r="1348" spans="1:11" x14ac:dyDescent="0.3">
      <c r="A1348" s="62"/>
      <c r="B1348" s="62"/>
      <c r="C1348" s="62"/>
      <c r="D1348" s="62"/>
      <c r="E1348" s="62"/>
      <c r="F1348" s="62"/>
      <c r="G1348" s="62"/>
      <c r="H1348" s="62"/>
      <c r="I1348" s="62"/>
      <c r="J1348" s="62"/>
      <c r="K1348" s="62"/>
    </row>
    <row r="1349" spans="1:11" x14ac:dyDescent="0.3">
      <c r="A1349" s="62"/>
      <c r="B1349" s="62"/>
      <c r="C1349" s="62"/>
      <c r="D1349" s="62"/>
      <c r="E1349" s="62"/>
      <c r="F1349" s="62"/>
      <c r="G1349" s="62"/>
      <c r="H1349" s="62"/>
      <c r="I1349" s="62"/>
      <c r="J1349" s="62"/>
      <c r="K1349" s="62"/>
    </row>
    <row r="1350" spans="1:11" x14ac:dyDescent="0.3">
      <c r="A1350" s="62"/>
      <c r="B1350" s="62"/>
      <c r="C1350" s="62"/>
      <c r="D1350" s="62"/>
      <c r="E1350" s="62"/>
      <c r="F1350" s="62"/>
      <c r="G1350" s="62"/>
      <c r="H1350" s="62"/>
      <c r="I1350" s="62"/>
      <c r="J1350" s="62"/>
      <c r="K1350" s="62"/>
    </row>
    <row r="1351" spans="1:11" x14ac:dyDescent="0.3">
      <c r="A1351" s="62"/>
      <c r="B1351" s="62"/>
      <c r="C1351" s="62"/>
      <c r="D1351" s="62"/>
      <c r="E1351" s="62"/>
      <c r="F1351" s="62"/>
      <c r="G1351" s="62"/>
      <c r="H1351" s="62"/>
      <c r="I1351" s="62"/>
      <c r="J1351" s="62"/>
      <c r="K1351" s="62"/>
    </row>
    <row r="1352" spans="1:11" x14ac:dyDescent="0.3">
      <c r="A1352" s="62"/>
      <c r="B1352" s="62"/>
      <c r="C1352" s="62"/>
      <c r="D1352" s="62"/>
      <c r="E1352" s="62"/>
      <c r="F1352" s="62"/>
      <c r="G1352" s="62"/>
      <c r="H1352" s="62"/>
      <c r="I1352" s="62"/>
      <c r="J1352" s="62"/>
      <c r="K1352" s="62"/>
    </row>
    <row r="1353" spans="1:11" x14ac:dyDescent="0.3">
      <c r="A1353" s="62"/>
      <c r="B1353" s="62"/>
      <c r="C1353" s="62"/>
      <c r="D1353" s="62"/>
      <c r="E1353" s="62"/>
      <c r="F1353" s="62"/>
      <c r="G1353" s="62"/>
      <c r="H1353" s="62"/>
      <c r="I1353" s="62"/>
      <c r="J1353" s="62"/>
      <c r="K1353" s="62"/>
    </row>
    <row r="1354" spans="1:11" x14ac:dyDescent="0.3">
      <c r="A1354" s="62"/>
      <c r="B1354" s="62"/>
      <c r="C1354" s="62"/>
      <c r="D1354" s="62"/>
      <c r="E1354" s="62"/>
      <c r="F1354" s="62"/>
      <c r="G1354" s="62"/>
      <c r="H1354" s="62"/>
      <c r="I1354" s="62"/>
      <c r="J1354" s="62"/>
      <c r="K1354" s="62"/>
    </row>
    <row r="1355" spans="1:11" x14ac:dyDescent="0.3">
      <c r="A1355" s="62"/>
      <c r="B1355" s="62"/>
      <c r="C1355" s="62"/>
      <c r="D1355" s="62"/>
      <c r="E1355" s="62"/>
      <c r="F1355" s="62"/>
      <c r="G1355" s="62"/>
      <c r="H1355" s="62"/>
      <c r="I1355" s="62"/>
      <c r="J1355" s="62"/>
      <c r="K1355" s="62"/>
    </row>
    <row r="1356" spans="1:11" x14ac:dyDescent="0.3">
      <c r="A1356" s="62"/>
      <c r="B1356" s="62"/>
      <c r="C1356" s="62"/>
      <c r="D1356" s="62"/>
      <c r="E1356" s="62"/>
      <c r="F1356" s="62"/>
      <c r="G1356" s="62"/>
      <c r="H1356" s="62"/>
      <c r="I1356" s="62"/>
      <c r="J1356" s="62"/>
      <c r="K1356" s="62"/>
    </row>
    <row r="1357" spans="1:11" x14ac:dyDescent="0.3">
      <c r="A1357" s="62"/>
      <c r="B1357" s="62"/>
      <c r="C1357" s="62"/>
      <c r="D1357" s="62"/>
      <c r="E1357" s="62"/>
      <c r="F1357" s="62"/>
      <c r="G1357" s="62"/>
      <c r="H1357" s="62"/>
      <c r="I1357" s="62"/>
      <c r="J1357" s="62"/>
      <c r="K1357" s="62"/>
    </row>
    <row r="1358" spans="1:11" x14ac:dyDescent="0.3">
      <c r="A1358" s="62"/>
      <c r="B1358" s="62"/>
      <c r="C1358" s="62"/>
      <c r="D1358" s="62"/>
      <c r="E1358" s="62"/>
      <c r="F1358" s="62"/>
      <c r="G1358" s="62"/>
      <c r="H1358" s="62"/>
      <c r="I1358" s="62"/>
      <c r="J1358" s="62"/>
      <c r="K1358" s="62"/>
    </row>
    <row r="1359" spans="1:11" x14ac:dyDescent="0.3">
      <c r="A1359" s="62"/>
      <c r="B1359" s="62"/>
      <c r="C1359" s="62"/>
      <c r="D1359" s="62"/>
      <c r="E1359" s="62"/>
      <c r="F1359" s="62"/>
      <c r="G1359" s="62"/>
      <c r="H1359" s="62"/>
      <c r="I1359" s="62"/>
      <c r="J1359" s="62"/>
      <c r="K1359" s="62"/>
    </row>
    <row r="1360" spans="1:11" x14ac:dyDescent="0.3">
      <c r="A1360" s="62"/>
      <c r="B1360" s="62"/>
      <c r="C1360" s="62"/>
      <c r="D1360" s="62"/>
      <c r="E1360" s="62"/>
      <c r="F1360" s="62"/>
      <c r="G1360" s="62"/>
      <c r="H1360" s="62"/>
      <c r="I1360" s="62"/>
      <c r="J1360" s="62"/>
      <c r="K1360" s="62"/>
    </row>
    <row r="1361" spans="1:11" x14ac:dyDescent="0.3">
      <c r="A1361" s="62"/>
      <c r="B1361" s="62"/>
      <c r="C1361" s="62"/>
      <c r="D1361" s="62"/>
      <c r="E1361" s="62"/>
      <c r="F1361" s="62"/>
      <c r="G1361" s="62"/>
      <c r="H1361" s="62"/>
      <c r="I1361" s="62"/>
      <c r="J1361" s="62"/>
      <c r="K1361" s="62"/>
    </row>
    <row r="1362" spans="1:11" x14ac:dyDescent="0.3">
      <c r="A1362" s="62"/>
      <c r="B1362" s="62"/>
      <c r="C1362" s="62"/>
      <c r="D1362" s="62"/>
      <c r="E1362" s="62"/>
      <c r="F1362" s="62"/>
      <c r="G1362" s="62"/>
      <c r="H1362" s="62"/>
      <c r="I1362" s="62"/>
      <c r="J1362" s="62"/>
      <c r="K1362" s="62"/>
    </row>
    <row r="1363" spans="1:11" x14ac:dyDescent="0.3">
      <c r="A1363" s="62"/>
      <c r="B1363" s="62"/>
      <c r="C1363" s="62"/>
      <c r="D1363" s="62"/>
      <c r="E1363" s="62"/>
      <c r="F1363" s="62"/>
      <c r="G1363" s="62"/>
      <c r="H1363" s="62"/>
      <c r="I1363" s="62"/>
      <c r="J1363" s="62"/>
      <c r="K1363" s="62"/>
    </row>
    <row r="1364" spans="1:11" x14ac:dyDescent="0.3">
      <c r="A1364" s="62"/>
      <c r="B1364" s="62"/>
      <c r="C1364" s="62"/>
      <c r="D1364" s="62"/>
      <c r="E1364" s="62"/>
      <c r="F1364" s="62"/>
      <c r="G1364" s="62"/>
      <c r="H1364" s="62"/>
      <c r="I1364" s="62"/>
      <c r="J1364" s="62"/>
      <c r="K1364" s="62"/>
    </row>
    <row r="1365" spans="1:11" x14ac:dyDescent="0.3">
      <c r="A1365" s="62"/>
      <c r="B1365" s="62"/>
      <c r="C1365" s="62"/>
      <c r="D1365" s="62"/>
      <c r="E1365" s="62"/>
      <c r="F1365" s="62"/>
      <c r="G1365" s="62"/>
      <c r="H1365" s="62"/>
      <c r="I1365" s="62"/>
      <c r="J1365" s="62"/>
      <c r="K1365" s="62"/>
    </row>
    <row r="1366" spans="1:11" x14ac:dyDescent="0.3">
      <c r="A1366" s="62"/>
      <c r="B1366" s="62"/>
      <c r="C1366" s="62"/>
      <c r="D1366" s="62"/>
      <c r="E1366" s="62"/>
      <c r="F1366" s="62"/>
      <c r="G1366" s="62"/>
      <c r="H1366" s="62"/>
      <c r="I1366" s="62"/>
      <c r="J1366" s="62"/>
      <c r="K1366" s="62"/>
    </row>
    <row r="1367" spans="1:11" x14ac:dyDescent="0.3">
      <c r="A1367" s="62"/>
      <c r="B1367" s="62"/>
      <c r="C1367" s="62"/>
      <c r="D1367" s="62"/>
      <c r="E1367" s="62"/>
      <c r="F1367" s="62"/>
      <c r="G1367" s="62"/>
      <c r="H1367" s="62"/>
      <c r="I1367" s="62"/>
      <c r="J1367" s="62"/>
      <c r="K1367" s="62"/>
    </row>
    <row r="1368" spans="1:11" x14ac:dyDescent="0.3">
      <c r="A1368" s="62"/>
      <c r="B1368" s="62"/>
      <c r="C1368" s="62"/>
      <c r="D1368" s="62"/>
      <c r="E1368" s="62"/>
      <c r="F1368" s="62"/>
      <c r="G1368" s="62"/>
      <c r="H1368" s="62"/>
      <c r="I1368" s="62"/>
      <c r="J1368" s="62"/>
      <c r="K1368" s="62"/>
    </row>
    <row r="1369" spans="1:11" x14ac:dyDescent="0.3">
      <c r="A1369" s="62"/>
      <c r="B1369" s="62"/>
      <c r="C1369" s="62"/>
      <c r="D1369" s="62"/>
      <c r="E1369" s="62"/>
      <c r="F1369" s="62"/>
      <c r="G1369" s="62"/>
      <c r="H1369" s="62"/>
      <c r="I1369" s="62"/>
      <c r="J1369" s="62"/>
      <c r="K1369" s="62"/>
    </row>
    <row r="1370" spans="1:11" x14ac:dyDescent="0.3">
      <c r="A1370" s="62"/>
      <c r="B1370" s="62"/>
      <c r="C1370" s="62"/>
      <c r="D1370" s="62"/>
      <c r="E1370" s="62"/>
      <c r="F1370" s="62"/>
      <c r="G1370" s="62"/>
      <c r="H1370" s="62"/>
      <c r="I1370" s="62"/>
      <c r="J1370" s="62"/>
      <c r="K1370" s="62"/>
    </row>
    <row r="1371" spans="1:11" x14ac:dyDescent="0.3">
      <c r="A1371" s="62"/>
      <c r="B1371" s="62"/>
      <c r="C1371" s="62"/>
      <c r="D1371" s="62"/>
      <c r="E1371" s="62"/>
      <c r="F1371" s="62"/>
      <c r="G1371" s="62"/>
      <c r="H1371" s="62"/>
      <c r="I1371" s="62"/>
      <c r="J1371" s="62"/>
      <c r="K1371" s="62"/>
    </row>
    <row r="1372" spans="1:11" x14ac:dyDescent="0.3">
      <c r="A1372" s="62"/>
      <c r="B1372" s="62"/>
      <c r="C1372" s="62"/>
      <c r="D1372" s="62"/>
      <c r="E1372" s="62"/>
      <c r="F1372" s="62"/>
      <c r="G1372" s="62"/>
      <c r="H1372" s="62"/>
      <c r="I1372" s="62"/>
      <c r="J1372" s="62"/>
      <c r="K1372" s="62"/>
    </row>
    <row r="1373" spans="1:11" x14ac:dyDescent="0.3">
      <c r="A1373" s="62"/>
      <c r="B1373" s="62"/>
      <c r="C1373" s="62"/>
      <c r="D1373" s="62"/>
      <c r="E1373" s="62"/>
      <c r="F1373" s="62"/>
      <c r="G1373" s="62"/>
      <c r="H1373" s="62"/>
      <c r="I1373" s="62"/>
      <c r="J1373" s="62"/>
      <c r="K1373" s="62"/>
    </row>
    <row r="1374" spans="1:11" x14ac:dyDescent="0.3">
      <c r="A1374" s="62"/>
      <c r="B1374" s="62"/>
      <c r="C1374" s="62"/>
      <c r="D1374" s="62"/>
      <c r="E1374" s="62"/>
      <c r="F1374" s="62"/>
      <c r="G1374" s="62"/>
      <c r="H1374" s="62"/>
      <c r="I1374" s="62"/>
      <c r="J1374" s="62"/>
      <c r="K1374" s="62"/>
    </row>
    <row r="1375" spans="1:11" x14ac:dyDescent="0.3">
      <c r="A1375" s="62"/>
      <c r="B1375" s="62"/>
      <c r="C1375" s="62"/>
      <c r="D1375" s="62"/>
      <c r="E1375" s="62"/>
      <c r="F1375" s="62"/>
      <c r="G1375" s="62"/>
      <c r="H1375" s="62"/>
      <c r="I1375" s="62"/>
      <c r="J1375" s="62"/>
      <c r="K1375" s="62"/>
    </row>
    <row r="1376" spans="1:11" x14ac:dyDescent="0.3">
      <c r="A1376" s="62"/>
      <c r="B1376" s="62"/>
      <c r="C1376" s="62"/>
      <c r="D1376" s="62"/>
      <c r="E1376" s="62"/>
      <c r="F1376" s="62"/>
      <c r="G1376" s="62"/>
      <c r="H1376" s="62"/>
      <c r="I1376" s="62"/>
      <c r="J1376" s="62"/>
      <c r="K1376" s="62"/>
    </row>
    <row r="1377" spans="1:11" x14ac:dyDescent="0.3">
      <c r="A1377" s="62"/>
      <c r="B1377" s="62"/>
      <c r="C1377" s="62"/>
      <c r="D1377" s="62"/>
      <c r="E1377" s="62"/>
      <c r="F1377" s="62"/>
      <c r="G1377" s="62"/>
      <c r="H1377" s="62"/>
      <c r="I1377" s="62"/>
      <c r="J1377" s="62"/>
      <c r="K1377" s="62"/>
    </row>
    <row r="1378" spans="1:11" x14ac:dyDescent="0.3">
      <c r="A1378" s="62"/>
      <c r="B1378" s="62"/>
      <c r="C1378" s="62"/>
      <c r="D1378" s="62"/>
      <c r="E1378" s="62"/>
      <c r="F1378" s="62"/>
      <c r="G1378" s="62"/>
      <c r="H1378" s="62"/>
      <c r="I1378" s="62"/>
      <c r="J1378" s="62"/>
      <c r="K1378" s="62"/>
    </row>
    <row r="1379" spans="1:11" x14ac:dyDescent="0.3">
      <c r="A1379" s="62"/>
      <c r="B1379" s="62"/>
      <c r="C1379" s="62"/>
      <c r="D1379" s="62"/>
      <c r="E1379" s="62"/>
      <c r="F1379" s="62"/>
      <c r="G1379" s="62"/>
      <c r="H1379" s="62"/>
      <c r="I1379" s="62"/>
      <c r="J1379" s="62"/>
      <c r="K1379" s="62"/>
    </row>
    <row r="1380" spans="1:11" x14ac:dyDescent="0.3">
      <c r="A1380" s="62"/>
      <c r="B1380" s="62"/>
      <c r="C1380" s="62"/>
      <c r="D1380" s="62"/>
      <c r="E1380" s="62"/>
      <c r="F1380" s="62"/>
      <c r="G1380" s="62"/>
      <c r="H1380" s="62"/>
      <c r="I1380" s="62"/>
      <c r="J1380" s="62"/>
      <c r="K1380" s="62"/>
    </row>
    <row r="1381" spans="1:11" x14ac:dyDescent="0.3">
      <c r="A1381" s="62"/>
      <c r="B1381" s="62"/>
      <c r="C1381" s="62"/>
      <c r="D1381" s="62"/>
      <c r="E1381" s="62"/>
      <c r="F1381" s="62"/>
      <c r="G1381" s="62"/>
      <c r="H1381" s="62"/>
      <c r="I1381" s="62"/>
      <c r="J1381" s="62"/>
      <c r="K1381" s="62"/>
    </row>
    <row r="1382" spans="1:11" x14ac:dyDescent="0.3">
      <c r="A1382" s="62"/>
      <c r="B1382" s="62"/>
      <c r="C1382" s="62"/>
      <c r="D1382" s="62"/>
      <c r="E1382" s="62"/>
      <c r="F1382" s="62"/>
      <c r="G1382" s="62"/>
      <c r="H1382" s="62"/>
      <c r="I1382" s="62"/>
      <c r="J1382" s="62"/>
      <c r="K1382" s="62"/>
    </row>
    <row r="1383" spans="1:11" x14ac:dyDescent="0.3">
      <c r="A1383" s="62"/>
      <c r="B1383" s="62"/>
      <c r="C1383" s="62"/>
      <c r="D1383" s="62"/>
      <c r="E1383" s="62"/>
      <c r="F1383" s="62"/>
      <c r="G1383" s="62"/>
      <c r="H1383" s="62"/>
      <c r="I1383" s="62"/>
      <c r="J1383" s="62"/>
      <c r="K1383" s="62"/>
    </row>
    <row r="1384" spans="1:11" x14ac:dyDescent="0.3">
      <c r="A1384" s="62"/>
      <c r="B1384" s="62"/>
      <c r="C1384" s="62"/>
      <c r="D1384" s="62"/>
      <c r="E1384" s="62"/>
      <c r="F1384" s="62"/>
      <c r="G1384" s="62"/>
      <c r="H1384" s="62"/>
      <c r="I1384" s="62"/>
      <c r="J1384" s="62"/>
      <c r="K1384" s="62"/>
    </row>
    <row r="1385" spans="1:11" x14ac:dyDescent="0.3">
      <c r="A1385" s="62"/>
      <c r="B1385" s="62"/>
      <c r="C1385" s="62"/>
      <c r="D1385" s="62"/>
      <c r="E1385" s="62"/>
      <c r="F1385" s="62"/>
      <c r="G1385" s="62"/>
      <c r="H1385" s="62"/>
      <c r="I1385" s="62"/>
      <c r="J1385" s="62"/>
      <c r="K1385" s="62"/>
    </row>
    <row r="1386" spans="1:11" x14ac:dyDescent="0.3">
      <c r="A1386" s="62"/>
      <c r="B1386" s="62"/>
      <c r="C1386" s="62"/>
      <c r="D1386" s="62"/>
      <c r="E1386" s="62"/>
      <c r="F1386" s="62"/>
      <c r="G1386" s="62"/>
      <c r="H1386" s="62"/>
      <c r="I1386" s="62"/>
      <c r="J1386" s="62"/>
      <c r="K1386" s="62"/>
    </row>
    <row r="1387" spans="1:11" x14ac:dyDescent="0.3">
      <c r="A1387" s="62"/>
      <c r="B1387" s="62"/>
      <c r="C1387" s="62"/>
      <c r="D1387" s="62"/>
      <c r="E1387" s="62"/>
      <c r="F1387" s="62"/>
      <c r="G1387" s="62"/>
      <c r="H1387" s="62"/>
      <c r="I1387" s="62"/>
      <c r="J1387" s="62"/>
      <c r="K1387" s="62"/>
    </row>
    <row r="1388" spans="1:11" x14ac:dyDescent="0.3">
      <c r="A1388" s="62"/>
      <c r="B1388" s="62"/>
      <c r="C1388" s="62"/>
      <c r="D1388" s="62"/>
      <c r="E1388" s="62"/>
      <c r="F1388" s="62"/>
      <c r="G1388" s="62"/>
      <c r="H1388" s="62"/>
      <c r="I1388" s="62"/>
      <c r="J1388" s="62"/>
      <c r="K1388" s="62"/>
    </row>
    <row r="1389" spans="1:11" x14ac:dyDescent="0.3">
      <c r="A1389" s="62"/>
      <c r="B1389" s="62"/>
      <c r="C1389" s="62"/>
      <c r="D1389" s="62"/>
      <c r="E1389" s="62"/>
      <c r="F1389" s="62"/>
      <c r="G1389" s="62"/>
      <c r="H1389" s="62"/>
      <c r="I1389" s="62"/>
      <c r="J1389" s="62"/>
      <c r="K1389" s="62"/>
    </row>
    <row r="1390" spans="1:11" x14ac:dyDescent="0.3">
      <c r="A1390" s="62"/>
      <c r="B1390" s="62"/>
      <c r="C1390" s="62"/>
      <c r="D1390" s="62"/>
      <c r="E1390" s="62"/>
      <c r="F1390" s="62"/>
      <c r="G1390" s="62"/>
      <c r="H1390" s="62"/>
      <c r="I1390" s="62"/>
      <c r="J1390" s="62"/>
      <c r="K1390" s="62"/>
    </row>
    <row r="1391" spans="1:11" x14ac:dyDescent="0.3">
      <c r="A1391" s="62"/>
      <c r="B1391" s="62"/>
      <c r="C1391" s="62"/>
      <c r="D1391" s="62"/>
      <c r="E1391" s="62"/>
      <c r="F1391" s="62"/>
      <c r="G1391" s="62"/>
      <c r="H1391" s="62"/>
      <c r="I1391" s="62"/>
      <c r="J1391" s="62"/>
      <c r="K1391" s="62"/>
    </row>
    <row r="1392" spans="1:11" x14ac:dyDescent="0.3">
      <c r="A1392" s="62"/>
      <c r="B1392" s="62"/>
      <c r="C1392" s="62"/>
      <c r="D1392" s="62"/>
      <c r="E1392" s="62"/>
      <c r="F1392" s="62"/>
      <c r="G1392" s="62"/>
      <c r="H1392" s="62"/>
      <c r="I1392" s="62"/>
      <c r="J1392" s="62"/>
      <c r="K1392" s="62"/>
    </row>
    <row r="1393" spans="1:11" x14ac:dyDescent="0.3">
      <c r="A1393" s="62"/>
      <c r="B1393" s="62"/>
      <c r="C1393" s="62"/>
      <c r="D1393" s="62"/>
      <c r="E1393" s="62"/>
      <c r="F1393" s="62"/>
      <c r="G1393" s="62"/>
      <c r="H1393" s="62"/>
      <c r="I1393" s="62"/>
      <c r="J1393" s="62"/>
      <c r="K1393" s="62"/>
    </row>
    <row r="1394" spans="1:11" x14ac:dyDescent="0.3">
      <c r="A1394" s="62"/>
      <c r="B1394" s="62"/>
      <c r="C1394" s="62"/>
      <c r="D1394" s="62"/>
      <c r="E1394" s="62"/>
      <c r="F1394" s="62"/>
      <c r="G1394" s="62"/>
      <c r="H1394" s="62"/>
      <c r="I1394" s="62"/>
      <c r="J1394" s="62"/>
      <c r="K1394" s="62"/>
    </row>
    <row r="1395" spans="1:11" x14ac:dyDescent="0.3">
      <c r="A1395" s="62"/>
      <c r="B1395" s="62"/>
      <c r="C1395" s="62"/>
      <c r="D1395" s="62"/>
      <c r="E1395" s="62"/>
      <c r="F1395" s="62"/>
      <c r="G1395" s="62"/>
      <c r="H1395" s="62"/>
      <c r="I1395" s="62"/>
      <c r="J1395" s="62"/>
      <c r="K1395" s="62"/>
    </row>
    <row r="1396" spans="1:11" x14ac:dyDescent="0.3">
      <c r="A1396" s="62"/>
      <c r="B1396" s="62"/>
      <c r="C1396" s="62"/>
      <c r="D1396" s="62"/>
      <c r="E1396" s="62"/>
      <c r="F1396" s="62"/>
      <c r="G1396" s="62"/>
      <c r="H1396" s="62"/>
      <c r="I1396" s="62"/>
      <c r="J1396" s="62"/>
      <c r="K1396" s="62"/>
    </row>
    <row r="1397" spans="1:11" x14ac:dyDescent="0.3">
      <c r="A1397" s="62"/>
      <c r="B1397" s="62"/>
      <c r="C1397" s="62"/>
      <c r="D1397" s="62"/>
      <c r="E1397" s="62"/>
      <c r="F1397" s="62"/>
      <c r="G1397" s="62"/>
      <c r="H1397" s="62"/>
      <c r="I1397" s="62"/>
      <c r="J1397" s="62"/>
      <c r="K1397" s="62"/>
    </row>
    <row r="1398" spans="1:11" x14ac:dyDescent="0.3">
      <c r="A1398" s="62"/>
      <c r="B1398" s="62"/>
      <c r="C1398" s="62"/>
      <c r="D1398" s="62"/>
      <c r="E1398" s="62"/>
      <c r="F1398" s="62"/>
      <c r="G1398" s="62"/>
      <c r="H1398" s="62"/>
      <c r="I1398" s="62"/>
      <c r="J1398" s="62"/>
      <c r="K1398" s="62"/>
    </row>
    <row r="1399" spans="1:11" x14ac:dyDescent="0.3">
      <c r="A1399" s="62"/>
      <c r="B1399" s="62"/>
      <c r="C1399" s="62"/>
      <c r="D1399" s="62"/>
      <c r="E1399" s="62"/>
      <c r="F1399" s="62"/>
      <c r="G1399" s="62"/>
      <c r="H1399" s="62"/>
      <c r="I1399" s="62"/>
      <c r="J1399" s="62"/>
      <c r="K1399" s="62"/>
    </row>
    <row r="1400" spans="1:11" x14ac:dyDescent="0.3">
      <c r="A1400" s="62"/>
      <c r="B1400" s="62"/>
      <c r="C1400" s="62"/>
      <c r="D1400" s="62"/>
      <c r="E1400" s="62"/>
      <c r="F1400" s="62"/>
      <c r="G1400" s="62"/>
      <c r="H1400" s="62"/>
      <c r="I1400" s="62"/>
      <c r="J1400" s="62"/>
      <c r="K1400" s="62"/>
    </row>
    <row r="1401" spans="1:11" x14ac:dyDescent="0.3">
      <c r="A1401" s="62"/>
      <c r="B1401" s="62"/>
      <c r="C1401" s="62"/>
      <c r="D1401" s="62"/>
      <c r="E1401" s="62"/>
      <c r="F1401" s="62"/>
      <c r="G1401" s="62"/>
      <c r="H1401" s="62"/>
      <c r="I1401" s="62"/>
      <c r="J1401" s="62"/>
      <c r="K1401" s="62"/>
    </row>
    <row r="1402" spans="1:11" x14ac:dyDescent="0.3">
      <c r="A1402" s="62"/>
      <c r="B1402" s="62"/>
      <c r="C1402" s="62"/>
      <c r="D1402" s="62"/>
      <c r="E1402" s="62"/>
      <c r="F1402" s="62"/>
      <c r="G1402" s="62"/>
      <c r="H1402" s="62"/>
      <c r="I1402" s="62"/>
      <c r="J1402" s="62"/>
      <c r="K1402" s="62"/>
    </row>
    <row r="1403" spans="1:11" x14ac:dyDescent="0.3">
      <c r="A1403" s="62"/>
      <c r="B1403" s="62"/>
      <c r="C1403" s="62"/>
      <c r="D1403" s="62"/>
      <c r="E1403" s="62"/>
      <c r="F1403" s="62"/>
      <c r="G1403" s="62"/>
      <c r="H1403" s="62"/>
      <c r="I1403" s="62"/>
      <c r="J1403" s="62"/>
      <c r="K1403" s="62"/>
    </row>
    <row r="1404" spans="1:11" x14ac:dyDescent="0.3">
      <c r="A1404" s="62"/>
      <c r="B1404" s="62"/>
      <c r="C1404" s="62"/>
      <c r="D1404" s="62"/>
      <c r="E1404" s="62"/>
      <c r="F1404" s="62"/>
      <c r="G1404" s="62"/>
      <c r="H1404" s="62"/>
      <c r="I1404" s="62"/>
      <c r="J1404" s="62"/>
      <c r="K1404" s="62"/>
    </row>
    <row r="1405" spans="1:11" x14ac:dyDescent="0.3">
      <c r="A1405" s="62"/>
      <c r="B1405" s="62"/>
      <c r="C1405" s="62"/>
      <c r="D1405" s="62"/>
      <c r="E1405" s="62"/>
      <c r="F1405" s="62"/>
      <c r="G1405" s="62"/>
      <c r="H1405" s="62"/>
      <c r="I1405" s="62"/>
      <c r="J1405" s="62"/>
      <c r="K1405" s="62"/>
    </row>
    <row r="1406" spans="1:11" x14ac:dyDescent="0.3">
      <c r="A1406" s="62"/>
      <c r="B1406" s="62"/>
      <c r="C1406" s="62"/>
      <c r="D1406" s="62"/>
      <c r="E1406" s="62"/>
      <c r="F1406" s="62"/>
      <c r="G1406" s="62"/>
      <c r="H1406" s="62"/>
      <c r="I1406" s="62"/>
      <c r="J1406" s="62"/>
      <c r="K1406" s="62"/>
    </row>
    <row r="1407" spans="1:11" x14ac:dyDescent="0.3">
      <c r="A1407" s="62"/>
      <c r="B1407" s="62"/>
      <c r="C1407" s="62"/>
      <c r="D1407" s="62"/>
      <c r="E1407" s="62"/>
      <c r="F1407" s="62"/>
      <c r="G1407" s="62"/>
      <c r="H1407" s="62"/>
      <c r="I1407" s="62"/>
      <c r="J1407" s="62"/>
      <c r="K1407" s="62"/>
    </row>
    <row r="1408" spans="1:11" x14ac:dyDescent="0.3">
      <c r="A1408" s="62"/>
      <c r="B1408" s="62"/>
      <c r="C1408" s="62"/>
      <c r="D1408" s="62"/>
      <c r="E1408" s="62"/>
      <c r="F1408" s="62"/>
      <c r="G1408" s="62"/>
      <c r="H1408" s="62"/>
      <c r="I1408" s="62"/>
      <c r="J1408" s="62"/>
      <c r="K1408" s="62"/>
    </row>
    <row r="1409" spans="1:11" x14ac:dyDescent="0.3">
      <c r="A1409" s="62"/>
      <c r="B1409" s="62"/>
      <c r="C1409" s="62"/>
      <c r="D1409" s="62"/>
      <c r="E1409" s="62"/>
      <c r="F1409" s="62"/>
      <c r="G1409" s="62"/>
      <c r="H1409" s="62"/>
      <c r="I1409" s="62"/>
      <c r="J1409" s="62"/>
      <c r="K1409" s="62"/>
    </row>
    <row r="1410" spans="1:11" x14ac:dyDescent="0.3">
      <c r="A1410" s="62"/>
      <c r="B1410" s="62"/>
      <c r="C1410" s="62"/>
      <c r="D1410" s="62"/>
      <c r="E1410" s="62"/>
      <c r="F1410" s="62"/>
      <c r="G1410" s="62"/>
      <c r="H1410" s="62"/>
      <c r="I1410" s="62"/>
      <c r="J1410" s="62"/>
      <c r="K1410" s="62"/>
    </row>
    <row r="1411" spans="1:11" x14ac:dyDescent="0.3">
      <c r="A1411" s="62"/>
      <c r="B1411" s="62"/>
      <c r="C1411" s="62"/>
      <c r="D1411" s="62"/>
      <c r="E1411" s="62"/>
      <c r="F1411" s="62"/>
      <c r="G1411" s="62"/>
      <c r="H1411" s="62"/>
      <c r="I1411" s="62"/>
      <c r="J1411" s="62"/>
      <c r="K1411" s="62"/>
    </row>
    <row r="1412" spans="1:11" x14ac:dyDescent="0.3">
      <c r="A1412" s="62"/>
      <c r="B1412" s="62"/>
      <c r="C1412" s="62"/>
      <c r="D1412" s="62"/>
      <c r="E1412" s="62"/>
      <c r="F1412" s="62"/>
      <c r="G1412" s="62"/>
      <c r="H1412" s="62"/>
      <c r="I1412" s="62"/>
      <c r="J1412" s="62"/>
      <c r="K1412" s="62"/>
    </row>
    <row r="1413" spans="1:11" x14ac:dyDescent="0.3">
      <c r="A1413" s="62"/>
      <c r="B1413" s="62"/>
      <c r="C1413" s="62"/>
      <c r="D1413" s="62"/>
      <c r="E1413" s="62"/>
      <c r="F1413" s="62"/>
      <c r="G1413" s="62"/>
      <c r="H1413" s="62"/>
      <c r="I1413" s="62"/>
      <c r="J1413" s="62"/>
      <c r="K1413" s="62"/>
    </row>
    <row r="1414" spans="1:11" x14ac:dyDescent="0.3">
      <c r="A1414" s="62"/>
      <c r="B1414" s="62"/>
      <c r="C1414" s="62"/>
      <c r="D1414" s="62"/>
      <c r="E1414" s="62"/>
      <c r="F1414" s="62"/>
      <c r="G1414" s="62"/>
      <c r="H1414" s="62"/>
      <c r="I1414" s="62"/>
      <c r="J1414" s="62"/>
      <c r="K1414" s="62"/>
    </row>
    <row r="1415" spans="1:11" x14ac:dyDescent="0.3">
      <c r="A1415" s="62"/>
      <c r="B1415" s="62"/>
      <c r="C1415" s="62"/>
      <c r="D1415" s="62"/>
      <c r="E1415" s="62"/>
      <c r="F1415" s="62"/>
      <c r="G1415" s="62"/>
      <c r="H1415" s="62"/>
      <c r="I1415" s="62"/>
      <c r="J1415" s="62"/>
      <c r="K1415" s="62"/>
    </row>
    <row r="1416" spans="1:11" x14ac:dyDescent="0.3">
      <c r="A1416" s="62"/>
      <c r="B1416" s="62"/>
      <c r="C1416" s="62"/>
      <c r="D1416" s="62"/>
      <c r="E1416" s="62"/>
      <c r="F1416" s="62"/>
      <c r="G1416" s="62"/>
      <c r="H1416" s="62"/>
      <c r="I1416" s="62"/>
      <c r="J1416" s="62"/>
      <c r="K1416" s="62"/>
    </row>
    <row r="1417" spans="1:11" x14ac:dyDescent="0.3">
      <c r="A1417" s="62"/>
      <c r="B1417" s="62"/>
      <c r="C1417" s="62"/>
      <c r="D1417" s="62"/>
      <c r="E1417" s="62"/>
      <c r="F1417" s="62"/>
      <c r="G1417" s="62"/>
      <c r="H1417" s="62"/>
      <c r="I1417" s="62"/>
      <c r="J1417" s="62"/>
      <c r="K1417" s="62"/>
    </row>
    <row r="1418" spans="1:11" x14ac:dyDescent="0.3">
      <c r="A1418" s="62"/>
      <c r="B1418" s="62"/>
      <c r="C1418" s="62"/>
      <c r="D1418" s="62"/>
      <c r="E1418" s="62"/>
      <c r="F1418" s="62"/>
      <c r="G1418" s="62"/>
      <c r="H1418" s="62"/>
      <c r="I1418" s="62"/>
      <c r="J1418" s="62"/>
      <c r="K1418" s="62"/>
    </row>
    <row r="1419" spans="1:11" x14ac:dyDescent="0.3">
      <c r="A1419" s="62"/>
      <c r="B1419" s="62"/>
      <c r="C1419" s="62"/>
      <c r="D1419" s="62"/>
      <c r="E1419" s="62"/>
      <c r="F1419" s="62"/>
      <c r="G1419" s="62"/>
      <c r="H1419" s="62"/>
      <c r="I1419" s="62"/>
      <c r="J1419" s="62"/>
      <c r="K1419" s="62"/>
    </row>
    <row r="1420" spans="1:11" x14ac:dyDescent="0.3">
      <c r="A1420" s="62"/>
      <c r="B1420" s="62"/>
      <c r="C1420" s="62"/>
      <c r="D1420" s="62"/>
      <c r="E1420" s="62"/>
      <c r="F1420" s="62"/>
      <c r="G1420" s="62"/>
      <c r="H1420" s="62"/>
      <c r="I1420" s="62"/>
      <c r="J1420" s="62"/>
      <c r="K1420" s="62"/>
    </row>
    <row r="1421" spans="1:11" x14ac:dyDescent="0.3">
      <c r="A1421" s="62"/>
      <c r="B1421" s="62"/>
      <c r="C1421" s="62"/>
      <c r="D1421" s="62"/>
      <c r="E1421" s="62"/>
      <c r="F1421" s="62"/>
      <c r="G1421" s="62"/>
      <c r="H1421" s="62"/>
      <c r="I1421" s="62"/>
      <c r="J1421" s="62"/>
      <c r="K1421" s="62"/>
    </row>
    <row r="1422" spans="1:11" x14ac:dyDescent="0.3">
      <c r="A1422" s="62"/>
      <c r="B1422" s="62"/>
      <c r="C1422" s="62"/>
      <c r="D1422" s="62"/>
      <c r="E1422" s="62"/>
      <c r="F1422" s="62"/>
      <c r="G1422" s="62"/>
      <c r="H1422" s="62"/>
      <c r="I1422" s="62"/>
      <c r="J1422" s="62"/>
      <c r="K1422" s="62"/>
    </row>
    <row r="1423" spans="1:11" x14ac:dyDescent="0.3">
      <c r="A1423" s="62"/>
      <c r="B1423" s="62"/>
      <c r="C1423" s="62"/>
      <c r="D1423" s="62"/>
      <c r="E1423" s="62"/>
      <c r="F1423" s="62"/>
      <c r="G1423" s="62"/>
      <c r="H1423" s="62"/>
      <c r="I1423" s="62"/>
      <c r="J1423" s="62"/>
      <c r="K1423" s="62"/>
    </row>
    <row r="1424" spans="1:11" x14ac:dyDescent="0.3">
      <c r="A1424" s="62"/>
      <c r="B1424" s="62"/>
      <c r="C1424" s="62"/>
      <c r="D1424" s="62"/>
      <c r="E1424" s="62"/>
      <c r="F1424" s="62"/>
      <c r="G1424" s="62"/>
      <c r="H1424" s="62"/>
      <c r="I1424" s="62"/>
      <c r="J1424" s="62"/>
      <c r="K1424" s="62"/>
    </row>
    <row r="1425" spans="1:11" x14ac:dyDescent="0.3">
      <c r="A1425" s="62"/>
      <c r="B1425" s="62"/>
      <c r="C1425" s="62"/>
      <c r="D1425" s="62"/>
      <c r="E1425" s="62"/>
      <c r="F1425" s="62"/>
      <c r="G1425" s="62"/>
      <c r="H1425" s="62"/>
      <c r="I1425" s="62"/>
      <c r="J1425" s="62"/>
      <c r="K1425" s="62"/>
    </row>
    <row r="1426" spans="1:11" x14ac:dyDescent="0.3">
      <c r="A1426" s="62"/>
      <c r="B1426" s="62"/>
      <c r="C1426" s="62"/>
      <c r="D1426" s="62"/>
      <c r="E1426" s="62"/>
      <c r="F1426" s="62"/>
      <c r="G1426" s="62"/>
      <c r="H1426" s="62"/>
      <c r="I1426" s="62"/>
      <c r="J1426" s="62"/>
      <c r="K1426" s="62"/>
    </row>
    <row r="1427" spans="1:11" x14ac:dyDescent="0.3">
      <c r="A1427" s="62"/>
      <c r="B1427" s="62"/>
      <c r="C1427" s="62"/>
      <c r="D1427" s="62"/>
      <c r="E1427" s="62"/>
      <c r="F1427" s="62"/>
      <c r="G1427" s="62"/>
      <c r="H1427" s="62"/>
      <c r="I1427" s="62"/>
      <c r="J1427" s="62"/>
      <c r="K1427" s="62"/>
    </row>
    <row r="1428" spans="1:11" x14ac:dyDescent="0.3">
      <c r="A1428" s="62"/>
      <c r="B1428" s="62"/>
      <c r="C1428" s="62"/>
      <c r="D1428" s="62"/>
      <c r="E1428" s="62"/>
      <c r="F1428" s="62"/>
      <c r="G1428" s="62"/>
      <c r="H1428" s="62"/>
      <c r="I1428" s="62"/>
      <c r="J1428" s="62"/>
      <c r="K1428" s="62"/>
    </row>
    <row r="1429" spans="1:11" x14ac:dyDescent="0.3">
      <c r="A1429" s="62"/>
      <c r="B1429" s="62"/>
      <c r="C1429" s="62"/>
      <c r="D1429" s="62"/>
      <c r="E1429" s="62"/>
      <c r="F1429" s="62"/>
      <c r="G1429" s="62"/>
      <c r="H1429" s="62"/>
      <c r="I1429" s="62"/>
      <c r="J1429" s="62"/>
      <c r="K1429" s="62"/>
    </row>
    <row r="1430" spans="1:11" x14ac:dyDescent="0.3">
      <c r="A1430" s="62"/>
      <c r="B1430" s="62"/>
      <c r="C1430" s="62"/>
      <c r="D1430" s="62"/>
      <c r="E1430" s="62"/>
      <c r="F1430" s="62"/>
      <c r="G1430" s="62"/>
      <c r="H1430" s="62"/>
      <c r="I1430" s="62"/>
      <c r="J1430" s="62"/>
      <c r="K1430" s="62"/>
    </row>
    <row r="1431" spans="1:11" x14ac:dyDescent="0.3">
      <c r="A1431" s="62"/>
      <c r="B1431" s="62"/>
      <c r="C1431" s="62"/>
      <c r="D1431" s="62"/>
      <c r="E1431" s="62"/>
      <c r="F1431" s="62"/>
      <c r="G1431" s="62"/>
      <c r="H1431" s="62"/>
      <c r="I1431" s="62"/>
      <c r="J1431" s="62"/>
      <c r="K1431" s="62"/>
    </row>
    <row r="1432" spans="1:11" x14ac:dyDescent="0.3">
      <c r="A1432" s="62"/>
      <c r="B1432" s="62"/>
      <c r="C1432" s="62"/>
      <c r="D1432" s="62"/>
      <c r="E1432" s="62"/>
      <c r="F1432" s="62"/>
      <c r="G1432" s="62"/>
      <c r="H1432" s="62"/>
      <c r="I1432" s="62"/>
      <c r="J1432" s="62"/>
      <c r="K1432" s="62"/>
    </row>
    <row r="1433" spans="1:11" x14ac:dyDescent="0.3">
      <c r="A1433" s="62"/>
      <c r="B1433" s="62"/>
      <c r="C1433" s="62"/>
      <c r="D1433" s="62"/>
      <c r="E1433" s="62"/>
      <c r="F1433" s="62"/>
      <c r="G1433" s="62"/>
      <c r="H1433" s="62"/>
      <c r="I1433" s="62"/>
      <c r="J1433" s="62"/>
      <c r="K1433" s="62"/>
    </row>
    <row r="1434" spans="1:11" x14ac:dyDescent="0.3">
      <c r="A1434" s="62"/>
      <c r="B1434" s="62"/>
      <c r="C1434" s="62"/>
      <c r="D1434" s="62"/>
      <c r="E1434" s="62"/>
      <c r="F1434" s="62"/>
      <c r="G1434" s="62"/>
      <c r="H1434" s="62"/>
      <c r="I1434" s="62"/>
      <c r="J1434" s="62"/>
      <c r="K1434" s="62"/>
    </row>
    <row r="1435" spans="1:11" x14ac:dyDescent="0.3">
      <c r="A1435" s="62"/>
      <c r="B1435" s="62"/>
      <c r="C1435" s="62"/>
      <c r="D1435" s="62"/>
      <c r="E1435" s="62"/>
      <c r="F1435" s="62"/>
      <c r="G1435" s="62"/>
      <c r="H1435" s="62"/>
      <c r="I1435" s="62"/>
      <c r="J1435" s="62"/>
      <c r="K1435" s="62"/>
    </row>
    <row r="1436" spans="1:11" x14ac:dyDescent="0.3">
      <c r="A1436" s="62"/>
      <c r="B1436" s="62"/>
      <c r="C1436" s="62"/>
      <c r="D1436" s="62"/>
      <c r="E1436" s="62"/>
      <c r="F1436" s="62"/>
      <c r="G1436" s="62"/>
      <c r="H1436" s="62"/>
      <c r="I1436" s="62"/>
      <c r="J1436" s="62"/>
      <c r="K1436" s="62"/>
    </row>
    <row r="1437" spans="1:11" x14ac:dyDescent="0.3">
      <c r="A1437" s="62"/>
      <c r="B1437" s="62"/>
      <c r="C1437" s="62"/>
      <c r="D1437" s="62"/>
      <c r="E1437" s="62"/>
      <c r="F1437" s="62"/>
      <c r="G1437" s="62"/>
      <c r="H1437" s="62"/>
      <c r="I1437" s="62"/>
      <c r="J1437" s="62"/>
      <c r="K1437" s="62"/>
    </row>
    <row r="1438" spans="1:11" x14ac:dyDescent="0.3">
      <c r="A1438" s="62"/>
      <c r="B1438" s="62"/>
      <c r="C1438" s="62"/>
      <c r="D1438" s="62"/>
      <c r="E1438" s="62"/>
      <c r="F1438" s="62"/>
      <c r="G1438" s="62"/>
      <c r="H1438" s="62"/>
      <c r="I1438" s="62"/>
      <c r="J1438" s="62"/>
      <c r="K1438" s="62"/>
    </row>
    <row r="1439" spans="1:11" x14ac:dyDescent="0.3">
      <c r="A1439" s="62"/>
      <c r="B1439" s="62"/>
      <c r="C1439" s="62"/>
      <c r="D1439" s="62"/>
      <c r="E1439" s="62"/>
      <c r="F1439" s="62"/>
      <c r="G1439" s="62"/>
      <c r="H1439" s="62"/>
      <c r="I1439" s="62"/>
      <c r="J1439" s="62"/>
      <c r="K1439" s="62"/>
    </row>
    <row r="1440" spans="1:11" x14ac:dyDescent="0.3">
      <c r="A1440" s="62"/>
      <c r="B1440" s="62"/>
      <c r="C1440" s="62"/>
      <c r="D1440" s="62"/>
      <c r="E1440" s="62"/>
      <c r="F1440" s="62"/>
      <c r="G1440" s="62"/>
      <c r="H1440" s="62"/>
      <c r="I1440" s="62"/>
      <c r="J1440" s="62"/>
      <c r="K1440" s="62"/>
    </row>
    <row r="1441" spans="1:11" x14ac:dyDescent="0.3">
      <c r="A1441" s="62"/>
      <c r="B1441" s="62"/>
      <c r="C1441" s="62"/>
      <c r="D1441" s="62"/>
      <c r="E1441" s="62"/>
      <c r="F1441" s="62"/>
      <c r="G1441" s="62"/>
      <c r="H1441" s="62"/>
      <c r="I1441" s="62"/>
      <c r="J1441" s="62"/>
      <c r="K1441" s="62"/>
    </row>
    <row r="1442" spans="1:11" x14ac:dyDescent="0.3">
      <c r="A1442" s="62"/>
      <c r="B1442" s="62"/>
      <c r="C1442" s="62"/>
      <c r="D1442" s="62"/>
      <c r="E1442" s="62"/>
      <c r="F1442" s="62"/>
      <c r="G1442" s="62"/>
      <c r="H1442" s="62"/>
      <c r="I1442" s="62"/>
      <c r="J1442" s="62"/>
      <c r="K1442" s="62"/>
    </row>
    <row r="1443" spans="1:11" x14ac:dyDescent="0.3">
      <c r="A1443" s="62"/>
      <c r="B1443" s="62"/>
      <c r="C1443" s="62"/>
      <c r="D1443" s="62"/>
      <c r="E1443" s="62"/>
      <c r="F1443" s="62"/>
      <c r="G1443" s="62"/>
      <c r="H1443" s="62"/>
      <c r="I1443" s="62"/>
      <c r="J1443" s="62"/>
      <c r="K1443" s="62"/>
    </row>
    <row r="1444" spans="1:11" x14ac:dyDescent="0.3">
      <c r="A1444" s="62"/>
      <c r="B1444" s="62"/>
      <c r="C1444" s="62"/>
      <c r="D1444" s="62"/>
      <c r="E1444" s="62"/>
      <c r="F1444" s="62"/>
      <c r="G1444" s="62"/>
      <c r="H1444" s="62"/>
      <c r="I1444" s="62"/>
      <c r="J1444" s="62"/>
      <c r="K1444" s="62"/>
    </row>
    <row r="1445" spans="1:11" x14ac:dyDescent="0.3">
      <c r="A1445" s="62"/>
      <c r="B1445" s="62"/>
      <c r="C1445" s="62"/>
      <c r="D1445" s="62"/>
      <c r="E1445" s="62"/>
      <c r="F1445" s="62"/>
      <c r="G1445" s="62"/>
      <c r="H1445" s="62"/>
      <c r="I1445" s="62"/>
      <c r="J1445" s="62"/>
      <c r="K1445" s="62"/>
    </row>
    <row r="1446" spans="1:11" x14ac:dyDescent="0.3">
      <c r="A1446" s="62"/>
      <c r="B1446" s="62"/>
      <c r="C1446" s="62"/>
      <c r="D1446" s="62"/>
      <c r="E1446" s="62"/>
      <c r="F1446" s="62"/>
      <c r="G1446" s="62"/>
      <c r="H1446" s="62"/>
      <c r="I1446" s="62"/>
      <c r="J1446" s="62"/>
      <c r="K1446" s="62"/>
    </row>
    <row r="1447" spans="1:11" x14ac:dyDescent="0.3">
      <c r="A1447" s="62"/>
      <c r="B1447" s="62"/>
      <c r="C1447" s="62"/>
      <c r="D1447" s="62"/>
      <c r="E1447" s="62"/>
      <c r="F1447" s="62"/>
      <c r="G1447" s="62"/>
      <c r="H1447" s="62"/>
      <c r="I1447" s="62"/>
      <c r="J1447" s="62"/>
      <c r="K1447" s="62"/>
    </row>
    <row r="1448" spans="1:11" x14ac:dyDescent="0.3">
      <c r="A1448" s="62"/>
      <c r="B1448" s="62"/>
      <c r="C1448" s="62"/>
      <c r="D1448" s="62"/>
      <c r="E1448" s="62"/>
      <c r="F1448" s="62"/>
      <c r="G1448" s="62"/>
      <c r="H1448" s="62"/>
      <c r="I1448" s="62"/>
      <c r="J1448" s="62"/>
      <c r="K1448" s="62"/>
    </row>
    <row r="1449" spans="1:11" x14ac:dyDescent="0.3">
      <c r="A1449" s="62"/>
      <c r="B1449" s="62"/>
      <c r="C1449" s="62"/>
      <c r="D1449" s="62"/>
      <c r="E1449" s="62"/>
      <c r="F1449" s="62"/>
      <c r="G1449" s="62"/>
      <c r="H1449" s="62"/>
      <c r="I1449" s="62"/>
      <c r="J1449" s="62"/>
      <c r="K1449" s="62"/>
    </row>
    <row r="1450" spans="1:11" x14ac:dyDescent="0.3">
      <c r="A1450" s="62"/>
      <c r="B1450" s="62"/>
      <c r="C1450" s="62"/>
      <c r="D1450" s="62"/>
      <c r="E1450" s="62"/>
      <c r="F1450" s="62"/>
      <c r="G1450" s="62"/>
      <c r="H1450" s="62"/>
      <c r="I1450" s="62"/>
      <c r="J1450" s="62"/>
      <c r="K1450" s="62"/>
    </row>
    <row r="1451" spans="1:11" x14ac:dyDescent="0.3">
      <c r="A1451" s="62"/>
      <c r="B1451" s="62"/>
      <c r="C1451" s="62"/>
      <c r="D1451" s="62"/>
      <c r="E1451" s="62"/>
      <c r="F1451" s="62"/>
      <c r="G1451" s="62"/>
      <c r="H1451" s="62"/>
      <c r="I1451" s="62"/>
      <c r="J1451" s="62"/>
      <c r="K1451" s="62"/>
    </row>
    <row r="1452" spans="1:11" x14ac:dyDescent="0.3">
      <c r="A1452" s="62"/>
      <c r="B1452" s="62"/>
      <c r="C1452" s="62"/>
      <c r="D1452" s="62"/>
      <c r="E1452" s="62"/>
      <c r="F1452" s="62"/>
      <c r="G1452" s="62"/>
      <c r="H1452" s="62"/>
      <c r="I1452" s="62"/>
      <c r="J1452" s="62"/>
      <c r="K1452" s="62"/>
    </row>
    <row r="1453" spans="1:11" x14ac:dyDescent="0.3">
      <c r="A1453" s="62"/>
      <c r="B1453" s="62"/>
      <c r="C1453" s="62"/>
      <c r="D1453" s="62"/>
      <c r="E1453" s="62"/>
      <c r="F1453" s="62"/>
      <c r="G1453" s="62"/>
      <c r="H1453" s="62"/>
      <c r="I1453" s="62"/>
      <c r="J1453" s="62"/>
      <c r="K1453" s="62"/>
    </row>
    <row r="1454" spans="1:11" x14ac:dyDescent="0.3">
      <c r="A1454" s="62"/>
      <c r="B1454" s="62"/>
      <c r="C1454" s="62"/>
      <c r="D1454" s="62"/>
      <c r="E1454" s="62"/>
      <c r="F1454" s="62"/>
      <c r="G1454" s="62"/>
      <c r="H1454" s="62"/>
      <c r="I1454" s="62"/>
      <c r="J1454" s="62"/>
      <c r="K1454" s="62"/>
    </row>
    <row r="1455" spans="1:11" x14ac:dyDescent="0.3">
      <c r="A1455" s="62"/>
      <c r="B1455" s="62"/>
      <c r="C1455" s="62"/>
      <c r="D1455" s="62"/>
      <c r="E1455" s="62"/>
      <c r="F1455" s="62"/>
      <c r="G1455" s="62"/>
      <c r="H1455" s="62"/>
      <c r="I1455" s="62"/>
      <c r="J1455" s="62"/>
      <c r="K1455" s="62"/>
    </row>
    <row r="1456" spans="1:11" x14ac:dyDescent="0.3">
      <c r="A1456" s="62"/>
      <c r="B1456" s="62"/>
      <c r="C1456" s="62"/>
      <c r="D1456" s="62"/>
      <c r="E1456" s="62"/>
      <c r="F1456" s="62"/>
      <c r="G1456" s="62"/>
      <c r="H1456" s="62"/>
      <c r="I1456" s="62"/>
      <c r="J1456" s="62"/>
      <c r="K1456" s="62"/>
    </row>
    <row r="1457" spans="1:11" x14ac:dyDescent="0.3">
      <c r="A1457" s="62"/>
      <c r="B1457" s="62"/>
      <c r="C1457" s="62"/>
      <c r="D1457" s="62"/>
      <c r="E1457" s="62"/>
      <c r="F1457" s="62"/>
      <c r="G1457" s="62"/>
      <c r="H1457" s="62"/>
      <c r="I1457" s="62"/>
      <c r="J1457" s="62"/>
      <c r="K1457" s="62"/>
    </row>
    <row r="1458" spans="1:11" x14ac:dyDescent="0.3">
      <c r="A1458" s="62"/>
      <c r="B1458" s="62"/>
      <c r="C1458" s="62"/>
      <c r="D1458" s="62"/>
      <c r="E1458" s="62"/>
      <c r="F1458" s="62"/>
      <c r="G1458" s="62"/>
      <c r="H1458" s="62"/>
      <c r="I1458" s="62"/>
      <c r="J1458" s="62"/>
      <c r="K1458" s="62"/>
    </row>
    <row r="1459" spans="1:11" x14ac:dyDescent="0.3">
      <c r="A1459" s="62"/>
      <c r="B1459" s="62"/>
      <c r="C1459" s="62"/>
      <c r="D1459" s="62"/>
      <c r="E1459" s="62"/>
      <c r="F1459" s="62"/>
      <c r="G1459" s="62"/>
      <c r="H1459" s="62"/>
      <c r="I1459" s="62"/>
      <c r="J1459" s="62"/>
      <c r="K1459" s="62"/>
    </row>
    <row r="1460" spans="1:11" x14ac:dyDescent="0.3">
      <c r="A1460" s="62"/>
      <c r="B1460" s="62"/>
      <c r="C1460" s="62"/>
      <c r="D1460" s="62"/>
      <c r="E1460" s="62"/>
      <c r="F1460" s="62"/>
      <c r="G1460" s="62"/>
      <c r="H1460" s="62"/>
      <c r="I1460" s="62"/>
      <c r="J1460" s="62"/>
      <c r="K1460" s="62"/>
    </row>
    <row r="1461" spans="1:11" x14ac:dyDescent="0.3">
      <c r="A1461" s="62"/>
      <c r="B1461" s="62"/>
      <c r="C1461" s="62"/>
      <c r="D1461" s="62"/>
      <c r="E1461" s="62"/>
      <c r="F1461" s="62"/>
      <c r="G1461" s="62"/>
      <c r="H1461" s="62"/>
      <c r="I1461" s="62"/>
      <c r="J1461" s="62"/>
      <c r="K1461" s="62"/>
    </row>
    <row r="1462" spans="1:11" x14ac:dyDescent="0.3">
      <c r="A1462" s="62"/>
      <c r="B1462" s="62"/>
      <c r="C1462" s="62"/>
      <c r="D1462" s="62"/>
      <c r="E1462" s="62"/>
      <c r="F1462" s="62"/>
      <c r="G1462" s="62"/>
      <c r="H1462" s="62"/>
      <c r="I1462" s="62"/>
      <c r="J1462" s="62"/>
      <c r="K1462" s="62"/>
    </row>
    <row r="1463" spans="1:11" x14ac:dyDescent="0.3">
      <c r="A1463" s="62"/>
      <c r="B1463" s="62"/>
      <c r="C1463" s="62"/>
      <c r="D1463" s="62"/>
      <c r="E1463" s="62"/>
      <c r="F1463" s="62"/>
      <c r="G1463" s="62"/>
      <c r="H1463" s="62"/>
      <c r="I1463" s="62"/>
      <c r="J1463" s="62"/>
      <c r="K1463" s="62"/>
    </row>
    <row r="1464" spans="1:11" x14ac:dyDescent="0.3">
      <c r="A1464" s="62"/>
      <c r="B1464" s="62"/>
      <c r="C1464" s="62"/>
      <c r="D1464" s="62"/>
      <c r="E1464" s="62"/>
      <c r="F1464" s="62"/>
      <c r="G1464" s="62"/>
      <c r="H1464" s="62"/>
      <c r="I1464" s="62"/>
      <c r="J1464" s="62"/>
      <c r="K1464" s="62"/>
    </row>
    <row r="1465" spans="1:11" x14ac:dyDescent="0.3">
      <c r="A1465" s="62"/>
      <c r="B1465" s="62"/>
      <c r="C1465" s="62"/>
      <c r="D1465" s="62"/>
      <c r="E1465" s="62"/>
      <c r="F1465" s="62"/>
      <c r="G1465" s="62"/>
      <c r="H1465" s="62"/>
      <c r="I1465" s="62"/>
      <c r="J1465" s="62"/>
      <c r="K1465" s="62"/>
    </row>
    <row r="1466" spans="1:11" x14ac:dyDescent="0.3">
      <c r="A1466" s="62"/>
      <c r="B1466" s="62"/>
      <c r="C1466" s="62"/>
      <c r="D1466" s="62"/>
      <c r="E1466" s="62"/>
      <c r="F1466" s="62"/>
      <c r="G1466" s="62"/>
      <c r="H1466" s="62"/>
      <c r="I1466" s="62"/>
      <c r="J1466" s="62"/>
      <c r="K1466" s="62"/>
    </row>
    <row r="1467" spans="1:11" x14ac:dyDescent="0.3">
      <c r="A1467" s="62"/>
      <c r="B1467" s="62"/>
      <c r="C1467" s="62"/>
      <c r="D1467" s="62"/>
      <c r="E1467" s="62"/>
      <c r="F1467" s="62"/>
      <c r="G1467" s="62"/>
      <c r="H1467" s="62"/>
      <c r="I1467" s="62"/>
      <c r="J1467" s="62"/>
      <c r="K1467" s="62"/>
    </row>
    <row r="1468" spans="1:11" x14ac:dyDescent="0.3">
      <c r="A1468" s="62"/>
      <c r="B1468" s="62"/>
      <c r="C1468" s="62"/>
      <c r="D1468" s="62"/>
      <c r="E1468" s="62"/>
      <c r="F1468" s="62"/>
      <c r="G1468" s="62"/>
      <c r="H1468" s="62"/>
      <c r="I1468" s="62"/>
      <c r="J1468" s="62"/>
      <c r="K1468" s="62"/>
    </row>
    <row r="1469" spans="1:11" x14ac:dyDescent="0.3">
      <c r="A1469" s="62"/>
      <c r="B1469" s="62"/>
      <c r="C1469" s="62"/>
      <c r="D1469" s="62"/>
      <c r="E1469" s="62"/>
      <c r="F1469" s="62"/>
      <c r="G1469" s="62"/>
      <c r="H1469" s="62"/>
      <c r="I1469" s="62"/>
      <c r="J1469" s="62"/>
      <c r="K1469" s="62"/>
    </row>
    <row r="1470" spans="1:11" x14ac:dyDescent="0.3">
      <c r="A1470" s="62"/>
      <c r="B1470" s="62"/>
      <c r="C1470" s="62"/>
      <c r="D1470" s="62"/>
      <c r="E1470" s="62"/>
      <c r="F1470" s="62"/>
      <c r="G1470" s="62"/>
      <c r="H1470" s="62"/>
      <c r="I1470" s="62"/>
      <c r="J1470" s="62"/>
      <c r="K1470" s="62"/>
    </row>
    <row r="1471" spans="1:11" x14ac:dyDescent="0.3">
      <c r="A1471" s="62"/>
      <c r="B1471" s="62"/>
      <c r="C1471" s="62"/>
      <c r="D1471" s="62"/>
      <c r="E1471" s="62"/>
      <c r="F1471" s="62"/>
      <c r="G1471" s="62"/>
      <c r="H1471" s="62"/>
      <c r="I1471" s="62"/>
      <c r="J1471" s="62"/>
      <c r="K1471" s="62"/>
    </row>
    <row r="1472" spans="1:11" x14ac:dyDescent="0.3">
      <c r="A1472" s="62"/>
      <c r="B1472" s="62"/>
      <c r="C1472" s="62"/>
      <c r="D1472" s="62"/>
      <c r="E1472" s="62"/>
      <c r="F1472" s="62"/>
      <c r="G1472" s="62"/>
      <c r="H1472" s="62"/>
      <c r="I1472" s="62"/>
      <c r="J1472" s="62"/>
      <c r="K1472" s="62"/>
    </row>
    <row r="1473" spans="1:11" x14ac:dyDescent="0.3">
      <c r="A1473" s="62"/>
      <c r="B1473" s="62"/>
      <c r="C1473" s="62"/>
      <c r="D1473" s="62"/>
      <c r="E1473" s="62"/>
      <c r="F1473" s="62"/>
      <c r="G1473" s="62"/>
      <c r="H1473" s="62"/>
      <c r="I1473" s="62"/>
      <c r="J1473" s="62"/>
      <c r="K1473" s="62"/>
    </row>
    <row r="1474" spans="1:11" x14ac:dyDescent="0.3">
      <c r="A1474" s="62"/>
      <c r="B1474" s="62"/>
      <c r="C1474" s="62"/>
      <c r="D1474" s="62"/>
      <c r="E1474" s="62"/>
      <c r="F1474" s="62"/>
      <c r="G1474" s="62"/>
      <c r="H1474" s="62"/>
      <c r="I1474" s="62"/>
      <c r="J1474" s="62"/>
      <c r="K1474" s="62"/>
    </row>
    <row r="1475" spans="1:11" x14ac:dyDescent="0.3">
      <c r="A1475" s="62"/>
      <c r="B1475" s="62"/>
      <c r="C1475" s="62"/>
      <c r="D1475" s="62"/>
      <c r="E1475" s="62"/>
      <c r="F1475" s="62"/>
      <c r="G1475" s="62"/>
      <c r="H1475" s="62"/>
      <c r="I1475" s="62"/>
      <c r="J1475" s="62"/>
      <c r="K1475" s="62"/>
    </row>
    <row r="1476" spans="1:11" x14ac:dyDescent="0.3">
      <c r="A1476" s="62"/>
      <c r="B1476" s="62"/>
      <c r="C1476" s="62"/>
      <c r="D1476" s="62"/>
      <c r="E1476" s="62"/>
      <c r="F1476" s="62"/>
      <c r="G1476" s="62"/>
      <c r="H1476" s="62"/>
      <c r="I1476" s="62"/>
      <c r="J1476" s="62"/>
      <c r="K1476" s="62"/>
    </row>
    <row r="1477" spans="1:11" x14ac:dyDescent="0.3">
      <c r="A1477" s="62"/>
      <c r="B1477" s="62"/>
      <c r="C1477" s="62"/>
      <c r="D1477" s="62"/>
      <c r="E1477" s="62"/>
      <c r="F1477" s="62"/>
      <c r="G1477" s="62"/>
      <c r="H1477" s="62"/>
      <c r="I1477" s="62"/>
      <c r="J1477" s="62"/>
      <c r="K1477" s="62"/>
    </row>
    <row r="1478" spans="1:11" x14ac:dyDescent="0.3">
      <c r="A1478" s="62"/>
      <c r="B1478" s="62"/>
      <c r="C1478" s="62"/>
      <c r="D1478" s="62"/>
      <c r="E1478" s="62"/>
      <c r="F1478" s="62"/>
      <c r="G1478" s="62"/>
      <c r="H1478" s="62"/>
      <c r="I1478" s="62"/>
      <c r="J1478" s="62"/>
      <c r="K1478" s="62"/>
    </row>
    <row r="1479" spans="1:11" x14ac:dyDescent="0.3">
      <c r="A1479" s="62"/>
      <c r="B1479" s="62"/>
      <c r="C1479" s="62"/>
      <c r="D1479" s="62"/>
      <c r="E1479" s="62"/>
      <c r="F1479" s="62"/>
      <c r="G1479" s="62"/>
      <c r="H1479" s="62"/>
      <c r="I1479" s="62"/>
      <c r="J1479" s="62"/>
      <c r="K1479" s="62"/>
    </row>
    <row r="1480" spans="1:11" x14ac:dyDescent="0.3">
      <c r="A1480" s="62"/>
      <c r="B1480" s="62"/>
      <c r="C1480" s="62"/>
      <c r="D1480" s="62"/>
      <c r="E1480" s="62"/>
      <c r="F1480" s="62"/>
      <c r="G1480" s="62"/>
      <c r="H1480" s="62"/>
      <c r="I1480" s="62"/>
      <c r="J1480" s="62"/>
      <c r="K1480" s="62"/>
    </row>
    <row r="1481" spans="1:11" x14ac:dyDescent="0.3">
      <c r="A1481" s="62"/>
      <c r="B1481" s="62"/>
      <c r="C1481" s="62"/>
      <c r="D1481" s="62"/>
      <c r="E1481" s="62"/>
      <c r="F1481" s="62"/>
      <c r="G1481" s="62"/>
      <c r="H1481" s="62"/>
      <c r="I1481" s="62"/>
      <c r="J1481" s="62"/>
      <c r="K1481" s="62"/>
    </row>
    <row r="1482" spans="1:11" x14ac:dyDescent="0.3">
      <c r="A1482" s="62"/>
      <c r="B1482" s="62"/>
      <c r="C1482" s="62"/>
      <c r="D1482" s="62"/>
      <c r="E1482" s="62"/>
      <c r="F1482" s="62"/>
      <c r="G1482" s="62"/>
      <c r="H1482" s="62"/>
      <c r="I1482" s="62"/>
      <c r="J1482" s="62"/>
      <c r="K1482" s="62"/>
    </row>
    <row r="1483" spans="1:11" x14ac:dyDescent="0.3">
      <c r="A1483" s="62"/>
      <c r="B1483" s="62"/>
      <c r="C1483" s="62"/>
      <c r="D1483" s="62"/>
      <c r="E1483" s="62"/>
      <c r="F1483" s="62"/>
      <c r="G1483" s="62"/>
      <c r="H1483" s="62"/>
      <c r="I1483" s="62"/>
      <c r="J1483" s="62"/>
      <c r="K1483" s="62"/>
    </row>
    <row r="1484" spans="1:11" x14ac:dyDescent="0.3">
      <c r="A1484" s="62"/>
      <c r="B1484" s="62"/>
      <c r="C1484" s="62"/>
      <c r="D1484" s="62"/>
      <c r="E1484" s="62"/>
      <c r="F1484" s="62"/>
      <c r="G1484" s="62"/>
      <c r="H1484" s="62"/>
      <c r="I1484" s="62"/>
      <c r="J1484" s="62"/>
      <c r="K1484" s="62"/>
    </row>
    <row r="1485" spans="1:11" x14ac:dyDescent="0.3">
      <c r="A1485" s="62"/>
      <c r="B1485" s="62"/>
      <c r="C1485" s="62"/>
      <c r="D1485" s="62"/>
      <c r="E1485" s="62"/>
      <c r="F1485" s="62"/>
      <c r="G1485" s="62"/>
      <c r="H1485" s="62"/>
      <c r="I1485" s="62"/>
      <c r="J1485" s="62"/>
      <c r="K1485" s="62"/>
    </row>
    <row r="1486" spans="1:11" x14ac:dyDescent="0.3">
      <c r="A1486" s="62"/>
      <c r="B1486" s="62"/>
      <c r="C1486" s="62"/>
      <c r="D1486" s="62"/>
      <c r="E1486" s="62"/>
      <c r="F1486" s="62"/>
      <c r="G1486" s="62"/>
      <c r="H1486" s="62"/>
      <c r="I1486" s="62"/>
      <c r="J1486" s="62"/>
      <c r="K1486" s="62"/>
    </row>
    <row r="1487" spans="1:11" x14ac:dyDescent="0.3">
      <c r="A1487" s="62"/>
      <c r="B1487" s="62"/>
      <c r="C1487" s="62"/>
      <c r="D1487" s="62"/>
      <c r="E1487" s="62"/>
      <c r="F1487" s="62"/>
      <c r="G1487" s="62"/>
      <c r="H1487" s="62"/>
      <c r="I1487" s="62"/>
      <c r="J1487" s="62"/>
      <c r="K1487" s="62"/>
    </row>
    <row r="1488" spans="1:11" x14ac:dyDescent="0.3">
      <c r="A1488" s="62"/>
      <c r="B1488" s="62"/>
      <c r="C1488" s="62"/>
      <c r="D1488" s="62"/>
      <c r="E1488" s="62"/>
      <c r="F1488" s="62"/>
      <c r="G1488" s="62"/>
      <c r="H1488" s="62"/>
      <c r="I1488" s="62"/>
      <c r="J1488" s="62"/>
      <c r="K1488" s="62"/>
    </row>
    <row r="1489" spans="1:11" x14ac:dyDescent="0.3">
      <c r="A1489" s="62"/>
      <c r="B1489" s="62"/>
      <c r="C1489" s="62"/>
      <c r="D1489" s="62"/>
      <c r="E1489" s="62"/>
      <c r="F1489" s="62"/>
      <c r="G1489" s="62"/>
      <c r="H1489" s="62"/>
      <c r="I1489" s="62"/>
      <c r="J1489" s="62"/>
      <c r="K1489" s="62"/>
    </row>
    <row r="1490" spans="1:11" x14ac:dyDescent="0.3">
      <c r="A1490" s="62"/>
      <c r="B1490" s="62"/>
      <c r="C1490" s="62"/>
      <c r="D1490" s="62"/>
      <c r="E1490" s="62"/>
      <c r="F1490" s="62"/>
      <c r="G1490" s="62"/>
      <c r="H1490" s="62"/>
      <c r="I1490" s="62"/>
      <c r="J1490" s="62"/>
      <c r="K1490" s="62"/>
    </row>
    <row r="1491" spans="1:11" x14ac:dyDescent="0.3">
      <c r="A1491" s="62"/>
      <c r="B1491" s="62"/>
      <c r="C1491" s="62"/>
      <c r="D1491" s="62"/>
      <c r="E1491" s="62"/>
      <c r="F1491" s="62"/>
      <c r="G1491" s="62"/>
      <c r="H1491" s="62"/>
      <c r="I1491" s="62"/>
      <c r="J1491" s="62"/>
      <c r="K1491" s="62"/>
    </row>
    <row r="1492" spans="1:11" x14ac:dyDescent="0.3">
      <c r="A1492" s="62"/>
      <c r="B1492" s="62"/>
      <c r="C1492" s="62"/>
      <c r="D1492" s="62"/>
      <c r="E1492" s="62"/>
      <c r="F1492" s="62"/>
      <c r="G1492" s="62"/>
      <c r="H1492" s="62"/>
      <c r="I1492" s="62"/>
      <c r="J1492" s="62"/>
      <c r="K1492" s="62"/>
    </row>
    <row r="1493" spans="1:11" x14ac:dyDescent="0.3">
      <c r="A1493" s="62"/>
      <c r="B1493" s="62"/>
      <c r="C1493" s="62"/>
      <c r="D1493" s="62"/>
      <c r="E1493" s="62"/>
      <c r="F1493" s="62"/>
      <c r="G1493" s="62"/>
      <c r="H1493" s="62"/>
      <c r="I1493" s="62"/>
      <c r="J1493" s="62"/>
      <c r="K1493" s="62"/>
    </row>
    <row r="1494" spans="1:11" x14ac:dyDescent="0.3">
      <c r="A1494" s="62"/>
      <c r="B1494" s="62"/>
      <c r="C1494" s="62"/>
      <c r="D1494" s="62"/>
      <c r="E1494" s="62"/>
      <c r="F1494" s="62"/>
      <c r="G1494" s="62"/>
      <c r="H1494" s="62"/>
      <c r="I1494" s="62"/>
      <c r="J1494" s="62"/>
      <c r="K1494" s="62"/>
    </row>
    <row r="1495" spans="1:11" x14ac:dyDescent="0.3">
      <c r="A1495" s="62"/>
      <c r="B1495" s="62"/>
      <c r="C1495" s="62"/>
      <c r="D1495" s="62"/>
      <c r="E1495" s="62"/>
      <c r="F1495" s="62"/>
      <c r="G1495" s="62"/>
      <c r="H1495" s="62"/>
      <c r="I1495" s="62"/>
      <c r="J1495" s="62"/>
      <c r="K1495" s="62"/>
    </row>
    <row r="1496" spans="1:11" x14ac:dyDescent="0.3">
      <c r="A1496" s="62"/>
      <c r="B1496" s="62"/>
      <c r="C1496" s="62"/>
      <c r="D1496" s="62"/>
      <c r="E1496" s="62"/>
      <c r="F1496" s="62"/>
      <c r="G1496" s="62"/>
      <c r="H1496" s="62"/>
      <c r="I1496" s="62"/>
      <c r="J1496" s="62"/>
      <c r="K1496" s="62"/>
    </row>
    <row r="1497" spans="1:11" x14ac:dyDescent="0.3">
      <c r="A1497" s="62"/>
      <c r="B1497" s="62"/>
      <c r="C1497" s="62"/>
      <c r="D1497" s="62"/>
      <c r="E1497" s="62"/>
      <c r="F1497" s="62"/>
      <c r="G1497" s="62"/>
      <c r="H1497" s="62"/>
      <c r="I1497" s="62"/>
      <c r="J1497" s="62"/>
      <c r="K1497" s="62"/>
    </row>
    <row r="1498" spans="1:11" x14ac:dyDescent="0.3">
      <c r="A1498" s="62"/>
      <c r="B1498" s="62"/>
      <c r="C1498" s="62"/>
      <c r="D1498" s="62"/>
      <c r="E1498" s="62"/>
      <c r="F1498" s="62"/>
      <c r="G1498" s="62"/>
      <c r="H1498" s="62"/>
      <c r="I1498" s="62"/>
      <c r="J1498" s="62"/>
      <c r="K1498" s="62"/>
    </row>
    <row r="1499" spans="1:11" x14ac:dyDescent="0.3">
      <c r="A1499" s="62"/>
      <c r="B1499" s="62"/>
      <c r="C1499" s="62"/>
      <c r="D1499" s="62"/>
      <c r="E1499" s="62"/>
      <c r="F1499" s="62"/>
      <c r="G1499" s="62"/>
      <c r="H1499" s="62"/>
      <c r="I1499" s="62"/>
      <c r="J1499" s="62"/>
      <c r="K1499" s="62"/>
    </row>
    <row r="1500" spans="1:11" x14ac:dyDescent="0.3">
      <c r="A1500" s="62"/>
      <c r="B1500" s="62"/>
      <c r="C1500" s="62"/>
      <c r="D1500" s="62"/>
      <c r="E1500" s="62"/>
      <c r="F1500" s="62"/>
      <c r="G1500" s="62"/>
      <c r="H1500" s="62"/>
      <c r="I1500" s="62"/>
      <c r="J1500" s="62"/>
      <c r="K1500" s="62"/>
    </row>
    <row r="1501" spans="1:11" x14ac:dyDescent="0.3">
      <c r="A1501" s="62"/>
      <c r="B1501" s="62"/>
      <c r="C1501" s="62"/>
      <c r="D1501" s="62"/>
      <c r="E1501" s="62"/>
      <c r="F1501" s="62"/>
      <c r="G1501" s="62"/>
      <c r="H1501" s="62"/>
      <c r="I1501" s="62"/>
      <c r="J1501" s="62"/>
      <c r="K1501" s="62"/>
    </row>
    <row r="1502" spans="1:11" x14ac:dyDescent="0.3">
      <c r="A1502" s="62"/>
      <c r="B1502" s="62"/>
      <c r="C1502" s="62"/>
      <c r="D1502" s="62"/>
      <c r="E1502" s="62"/>
      <c r="F1502" s="62"/>
      <c r="G1502" s="62"/>
      <c r="H1502" s="62"/>
      <c r="I1502" s="62"/>
      <c r="J1502" s="62"/>
      <c r="K1502" s="62"/>
    </row>
    <row r="1503" spans="1:11" x14ac:dyDescent="0.3">
      <c r="A1503" s="62"/>
      <c r="B1503" s="62"/>
      <c r="C1503" s="62"/>
      <c r="D1503" s="62"/>
      <c r="E1503" s="62"/>
      <c r="F1503" s="62"/>
      <c r="G1503" s="62"/>
      <c r="H1503" s="62"/>
      <c r="I1503" s="62"/>
      <c r="J1503" s="62"/>
      <c r="K1503" s="62"/>
    </row>
    <row r="1504" spans="1:11" x14ac:dyDescent="0.3">
      <c r="A1504" s="62"/>
      <c r="B1504" s="62"/>
      <c r="C1504" s="62"/>
      <c r="D1504" s="62"/>
      <c r="E1504" s="62"/>
      <c r="F1504" s="62"/>
      <c r="G1504" s="62"/>
      <c r="H1504" s="62"/>
      <c r="I1504" s="62"/>
      <c r="J1504" s="62"/>
      <c r="K1504" s="62"/>
    </row>
    <row r="1505" spans="1:11" x14ac:dyDescent="0.3">
      <c r="A1505" s="62"/>
      <c r="B1505" s="62"/>
      <c r="C1505" s="62"/>
      <c r="D1505" s="62"/>
      <c r="E1505" s="62"/>
      <c r="F1505" s="62"/>
      <c r="G1505" s="62"/>
      <c r="H1505" s="62"/>
      <c r="I1505" s="62"/>
      <c r="J1505" s="62"/>
      <c r="K1505" s="62"/>
    </row>
    <row r="1506" spans="1:11" x14ac:dyDescent="0.3">
      <c r="A1506" s="62"/>
      <c r="B1506" s="62"/>
      <c r="C1506" s="62"/>
      <c r="D1506" s="62"/>
      <c r="E1506" s="62"/>
      <c r="F1506" s="62"/>
      <c r="G1506" s="62"/>
      <c r="H1506" s="62"/>
      <c r="I1506" s="62"/>
      <c r="J1506" s="62"/>
      <c r="K1506" s="62"/>
    </row>
    <row r="1507" spans="1:11" x14ac:dyDescent="0.3">
      <c r="A1507" s="62"/>
      <c r="B1507" s="62"/>
      <c r="C1507" s="62"/>
      <c r="D1507" s="62"/>
      <c r="E1507" s="62"/>
      <c r="F1507" s="62"/>
      <c r="G1507" s="62"/>
      <c r="H1507" s="62"/>
      <c r="I1507" s="62"/>
      <c r="J1507" s="62"/>
      <c r="K1507" s="62"/>
    </row>
    <row r="1508" spans="1:11" x14ac:dyDescent="0.3">
      <c r="A1508" s="62"/>
      <c r="B1508" s="62"/>
      <c r="C1508" s="62"/>
      <c r="D1508" s="62"/>
      <c r="E1508" s="62"/>
      <c r="F1508" s="62"/>
      <c r="G1508" s="62"/>
      <c r="H1508" s="62"/>
      <c r="I1508" s="62"/>
      <c r="J1508" s="62"/>
      <c r="K1508" s="62"/>
    </row>
    <row r="1509" spans="1:11" x14ac:dyDescent="0.3">
      <c r="A1509" s="62"/>
      <c r="B1509" s="62"/>
      <c r="C1509" s="62"/>
      <c r="D1509" s="62"/>
      <c r="E1509" s="62"/>
      <c r="F1509" s="62"/>
      <c r="G1509" s="62"/>
      <c r="H1509" s="62"/>
      <c r="I1509" s="62"/>
      <c r="J1509" s="62"/>
      <c r="K1509" s="62"/>
    </row>
    <row r="1510" spans="1:11" x14ac:dyDescent="0.3">
      <c r="A1510" s="62"/>
      <c r="B1510" s="62"/>
      <c r="C1510" s="62"/>
      <c r="D1510" s="62"/>
      <c r="E1510" s="62"/>
      <c r="F1510" s="62"/>
      <c r="G1510" s="62"/>
      <c r="H1510" s="62"/>
      <c r="I1510" s="62"/>
      <c r="J1510" s="62"/>
      <c r="K1510" s="62"/>
    </row>
    <row r="1511" spans="1:11" x14ac:dyDescent="0.3">
      <c r="A1511" s="62"/>
      <c r="B1511" s="62"/>
      <c r="C1511" s="62"/>
      <c r="D1511" s="62"/>
      <c r="E1511" s="62"/>
      <c r="F1511" s="62"/>
      <c r="G1511" s="62"/>
      <c r="H1511" s="62"/>
      <c r="I1511" s="62"/>
      <c r="J1511" s="62"/>
      <c r="K1511" s="62"/>
    </row>
    <row r="1512" spans="1:11" x14ac:dyDescent="0.3">
      <c r="A1512" s="62"/>
      <c r="B1512" s="62"/>
      <c r="C1512" s="62"/>
      <c r="D1512" s="62"/>
      <c r="E1512" s="62"/>
      <c r="F1512" s="62"/>
      <c r="G1512" s="62"/>
      <c r="H1512" s="62"/>
      <c r="I1512" s="62"/>
      <c r="J1512" s="62"/>
      <c r="K1512" s="62"/>
    </row>
    <row r="1513" spans="1:11" x14ac:dyDescent="0.3">
      <c r="A1513" s="62"/>
      <c r="B1513" s="62"/>
      <c r="C1513" s="62"/>
      <c r="D1513" s="62"/>
      <c r="E1513" s="62"/>
      <c r="F1513" s="62"/>
      <c r="G1513" s="62"/>
      <c r="H1513" s="62"/>
      <c r="I1513" s="62"/>
      <c r="J1513" s="62"/>
      <c r="K1513" s="62"/>
    </row>
    <row r="1514" spans="1:11" x14ac:dyDescent="0.3">
      <c r="A1514" s="62"/>
      <c r="B1514" s="62"/>
      <c r="C1514" s="62"/>
      <c r="D1514" s="62"/>
      <c r="E1514" s="62"/>
      <c r="F1514" s="62"/>
      <c r="G1514" s="62"/>
      <c r="H1514" s="62"/>
      <c r="I1514" s="62"/>
      <c r="J1514" s="62"/>
      <c r="K1514" s="62"/>
    </row>
    <row r="1515" spans="1:11" x14ac:dyDescent="0.3">
      <c r="A1515" s="62"/>
      <c r="B1515" s="62"/>
      <c r="C1515" s="62"/>
      <c r="D1515" s="62"/>
      <c r="E1515" s="62"/>
      <c r="F1515" s="62"/>
      <c r="G1515" s="62"/>
      <c r="H1515" s="62"/>
      <c r="I1515" s="62"/>
      <c r="J1515" s="62"/>
      <c r="K1515" s="62"/>
    </row>
    <row r="1516" spans="1:11" x14ac:dyDescent="0.3">
      <c r="A1516" s="62"/>
      <c r="B1516" s="62"/>
      <c r="C1516" s="62"/>
      <c r="D1516" s="62"/>
      <c r="E1516" s="62"/>
      <c r="F1516" s="62"/>
      <c r="G1516" s="62"/>
      <c r="H1516" s="62"/>
      <c r="I1516" s="62"/>
      <c r="J1516" s="62"/>
      <c r="K1516" s="62"/>
    </row>
    <row r="1517" spans="1:11" x14ac:dyDescent="0.3">
      <c r="A1517" s="62"/>
      <c r="B1517" s="62"/>
      <c r="C1517" s="62"/>
      <c r="D1517" s="62"/>
      <c r="E1517" s="62"/>
      <c r="F1517" s="62"/>
      <c r="G1517" s="62"/>
      <c r="H1517" s="62"/>
      <c r="I1517" s="62"/>
      <c r="J1517" s="62"/>
      <c r="K1517" s="62"/>
    </row>
    <row r="1518" spans="1:11" x14ac:dyDescent="0.3">
      <c r="A1518" s="62"/>
      <c r="B1518" s="62"/>
      <c r="C1518" s="62"/>
      <c r="D1518" s="62"/>
      <c r="E1518" s="62"/>
      <c r="F1518" s="62"/>
      <c r="G1518" s="62"/>
      <c r="H1518" s="62"/>
      <c r="I1518" s="62"/>
      <c r="J1518" s="62"/>
      <c r="K1518" s="62"/>
    </row>
    <row r="1519" spans="1:11" x14ac:dyDescent="0.3">
      <c r="A1519" s="62"/>
      <c r="B1519" s="62"/>
      <c r="C1519" s="62"/>
      <c r="D1519" s="62"/>
      <c r="E1519" s="62"/>
      <c r="F1519" s="62"/>
      <c r="G1519" s="62"/>
      <c r="H1519" s="62"/>
      <c r="I1519" s="62"/>
      <c r="J1519" s="62"/>
      <c r="K1519" s="62"/>
    </row>
    <row r="1520" spans="1:11" x14ac:dyDescent="0.3">
      <c r="A1520" s="62"/>
      <c r="B1520" s="62"/>
      <c r="C1520" s="62"/>
      <c r="D1520" s="62"/>
      <c r="E1520" s="62"/>
      <c r="F1520" s="62"/>
      <c r="G1520" s="62"/>
      <c r="H1520" s="62"/>
      <c r="I1520" s="62"/>
      <c r="J1520" s="62"/>
      <c r="K1520" s="62"/>
    </row>
    <row r="1521" spans="1:11" x14ac:dyDescent="0.3">
      <c r="A1521" s="62"/>
      <c r="B1521" s="62"/>
      <c r="C1521" s="62"/>
      <c r="D1521" s="62"/>
      <c r="E1521" s="62"/>
      <c r="F1521" s="62"/>
      <c r="G1521" s="62"/>
      <c r="H1521" s="62"/>
      <c r="I1521" s="62"/>
      <c r="J1521" s="62"/>
      <c r="K1521" s="62"/>
    </row>
    <row r="1522" spans="1:11" x14ac:dyDescent="0.3">
      <c r="A1522" s="62"/>
      <c r="B1522" s="62"/>
      <c r="C1522" s="62"/>
      <c r="D1522" s="62"/>
      <c r="E1522" s="62"/>
      <c r="F1522" s="62"/>
      <c r="G1522" s="62"/>
      <c r="H1522" s="62"/>
      <c r="I1522" s="62"/>
      <c r="J1522" s="62"/>
      <c r="K1522" s="62"/>
    </row>
    <row r="1523" spans="1:11" x14ac:dyDescent="0.3">
      <c r="A1523" s="62"/>
      <c r="B1523" s="62"/>
      <c r="C1523" s="62"/>
      <c r="D1523" s="62"/>
      <c r="E1523" s="62"/>
      <c r="F1523" s="62"/>
      <c r="G1523" s="62"/>
      <c r="H1523" s="62"/>
      <c r="I1523" s="62"/>
      <c r="J1523" s="62"/>
      <c r="K1523" s="62"/>
    </row>
    <row r="1524" spans="1:11" x14ac:dyDescent="0.3">
      <c r="A1524" s="62"/>
      <c r="B1524" s="62"/>
      <c r="C1524" s="62"/>
      <c r="D1524" s="62"/>
      <c r="E1524" s="62"/>
      <c r="F1524" s="62"/>
      <c r="G1524" s="62"/>
      <c r="H1524" s="62"/>
      <c r="I1524" s="62"/>
      <c r="J1524" s="62"/>
      <c r="K1524" s="62"/>
    </row>
    <row r="1525" spans="1:11" x14ac:dyDescent="0.3">
      <c r="A1525" s="62"/>
      <c r="B1525" s="62"/>
      <c r="C1525" s="62"/>
      <c r="D1525" s="62"/>
      <c r="E1525" s="62"/>
      <c r="F1525" s="62"/>
      <c r="G1525" s="62"/>
      <c r="H1525" s="62"/>
      <c r="I1525" s="62"/>
      <c r="J1525" s="62"/>
      <c r="K1525" s="62"/>
    </row>
    <row r="1526" spans="1:11" x14ac:dyDescent="0.3">
      <c r="A1526" s="62"/>
      <c r="B1526" s="62"/>
      <c r="C1526" s="62"/>
      <c r="D1526" s="62"/>
      <c r="E1526" s="62"/>
      <c r="F1526" s="62"/>
      <c r="G1526" s="62"/>
      <c r="H1526" s="62"/>
      <c r="I1526" s="62"/>
      <c r="J1526" s="62"/>
      <c r="K1526" s="62"/>
    </row>
    <row r="1527" spans="1:11" x14ac:dyDescent="0.3">
      <c r="A1527" s="62"/>
      <c r="B1527" s="62"/>
      <c r="C1527" s="62"/>
      <c r="D1527" s="62"/>
      <c r="E1527" s="62"/>
      <c r="F1527" s="62"/>
      <c r="G1527" s="62"/>
      <c r="H1527" s="62"/>
      <c r="I1527" s="62"/>
      <c r="J1527" s="62"/>
      <c r="K1527" s="62"/>
    </row>
    <row r="1528" spans="1:11" x14ac:dyDescent="0.3">
      <c r="A1528" s="62"/>
      <c r="B1528" s="62"/>
      <c r="C1528" s="62"/>
      <c r="D1528" s="62"/>
      <c r="E1528" s="62"/>
      <c r="F1528" s="62"/>
      <c r="G1528" s="62"/>
      <c r="H1528" s="62"/>
      <c r="I1528" s="62"/>
      <c r="J1528" s="62"/>
      <c r="K1528" s="62"/>
    </row>
    <row r="1529" spans="1:11" x14ac:dyDescent="0.3">
      <c r="A1529" s="62"/>
      <c r="B1529" s="62"/>
      <c r="C1529" s="62"/>
      <c r="D1529" s="62"/>
      <c r="E1529" s="62"/>
      <c r="F1529" s="62"/>
      <c r="G1529" s="62"/>
      <c r="H1529" s="62"/>
      <c r="I1529" s="62"/>
      <c r="J1529" s="62"/>
      <c r="K1529" s="62"/>
    </row>
    <row r="1530" spans="1:11" x14ac:dyDescent="0.3">
      <c r="A1530" s="62"/>
      <c r="B1530" s="62"/>
      <c r="C1530" s="62"/>
      <c r="D1530" s="62"/>
      <c r="E1530" s="62"/>
      <c r="F1530" s="62"/>
      <c r="G1530" s="62"/>
      <c r="H1530" s="62"/>
      <c r="I1530" s="62"/>
      <c r="J1530" s="62"/>
      <c r="K1530" s="62"/>
    </row>
    <row r="1531" spans="1:11" x14ac:dyDescent="0.3">
      <c r="A1531" s="62"/>
      <c r="B1531" s="62"/>
      <c r="C1531" s="62"/>
      <c r="D1531" s="62"/>
      <c r="E1531" s="62"/>
      <c r="F1531" s="62"/>
      <c r="G1531" s="62"/>
      <c r="H1531" s="62"/>
      <c r="I1531" s="62"/>
      <c r="J1531" s="62"/>
      <c r="K1531" s="62"/>
    </row>
    <row r="1532" spans="1:11" x14ac:dyDescent="0.3">
      <c r="A1532" s="62"/>
      <c r="B1532" s="62"/>
      <c r="C1532" s="62"/>
      <c r="D1532" s="62"/>
      <c r="E1532" s="62"/>
      <c r="F1532" s="62"/>
      <c r="G1532" s="62"/>
      <c r="H1532" s="62"/>
      <c r="I1532" s="62"/>
      <c r="J1532" s="62"/>
      <c r="K1532" s="62"/>
    </row>
    <row r="1533" spans="1:11" x14ac:dyDescent="0.3">
      <c r="A1533" s="62"/>
      <c r="B1533" s="62"/>
      <c r="C1533" s="62"/>
      <c r="D1533" s="62"/>
      <c r="E1533" s="62"/>
      <c r="F1533" s="62"/>
      <c r="G1533" s="62"/>
      <c r="H1533" s="62"/>
      <c r="I1533" s="62"/>
      <c r="J1533" s="62"/>
      <c r="K1533" s="62"/>
    </row>
    <row r="1534" spans="1:11" x14ac:dyDescent="0.3">
      <c r="A1534" s="62"/>
      <c r="B1534" s="62"/>
      <c r="C1534" s="62"/>
      <c r="D1534" s="62"/>
      <c r="E1534" s="62"/>
      <c r="F1534" s="62"/>
      <c r="G1534" s="62"/>
      <c r="H1534" s="62"/>
      <c r="I1534" s="62"/>
      <c r="J1534" s="62"/>
      <c r="K1534" s="62"/>
    </row>
    <row r="1535" spans="1:11" x14ac:dyDescent="0.3">
      <c r="A1535" s="62"/>
      <c r="B1535" s="62"/>
      <c r="C1535" s="62"/>
      <c r="D1535" s="62"/>
      <c r="E1535" s="62"/>
      <c r="F1535" s="62"/>
      <c r="G1535" s="62"/>
      <c r="H1535" s="62"/>
      <c r="I1535" s="62"/>
      <c r="J1535" s="62"/>
      <c r="K1535" s="62"/>
    </row>
    <row r="1536" spans="1:11" x14ac:dyDescent="0.3">
      <c r="A1536" s="62"/>
      <c r="B1536" s="62"/>
      <c r="C1536" s="62"/>
      <c r="D1536" s="62"/>
      <c r="E1536" s="62"/>
      <c r="F1536" s="62"/>
      <c r="G1536" s="62"/>
      <c r="H1536" s="62"/>
      <c r="I1536" s="62"/>
      <c r="J1536" s="62"/>
      <c r="K1536" s="62"/>
    </row>
    <row r="1537" spans="1:11" x14ac:dyDescent="0.3">
      <c r="A1537" s="62"/>
      <c r="B1537" s="62"/>
      <c r="C1537" s="62"/>
      <c r="D1537" s="62"/>
      <c r="E1537" s="62"/>
      <c r="F1537" s="62"/>
      <c r="G1537" s="62"/>
      <c r="H1537" s="62"/>
      <c r="I1537" s="62"/>
      <c r="J1537" s="62"/>
      <c r="K1537" s="62"/>
    </row>
    <row r="1538" spans="1:11" x14ac:dyDescent="0.3">
      <c r="A1538" s="62"/>
      <c r="B1538" s="62"/>
      <c r="C1538" s="62"/>
      <c r="D1538" s="62"/>
      <c r="E1538" s="62"/>
      <c r="F1538" s="62"/>
      <c r="G1538" s="62"/>
      <c r="H1538" s="62"/>
      <c r="I1538" s="62"/>
      <c r="J1538" s="62"/>
      <c r="K1538" s="62"/>
    </row>
    <row r="1539" spans="1:11" x14ac:dyDescent="0.3">
      <c r="A1539" s="62"/>
      <c r="B1539" s="62"/>
      <c r="C1539" s="62"/>
      <c r="D1539" s="62"/>
      <c r="E1539" s="62"/>
      <c r="F1539" s="62"/>
      <c r="G1539" s="62"/>
      <c r="H1539" s="62"/>
      <c r="I1539" s="62"/>
      <c r="J1539" s="62"/>
      <c r="K1539" s="62"/>
    </row>
    <row r="1540" spans="1:11" x14ac:dyDescent="0.3">
      <c r="A1540" s="62"/>
      <c r="B1540" s="62"/>
      <c r="C1540" s="62"/>
      <c r="D1540" s="62"/>
      <c r="E1540" s="62"/>
      <c r="F1540" s="62"/>
      <c r="G1540" s="62"/>
      <c r="H1540" s="62"/>
      <c r="I1540" s="62"/>
      <c r="J1540" s="62"/>
      <c r="K1540" s="62"/>
    </row>
    <row r="1541" spans="1:11" x14ac:dyDescent="0.3">
      <c r="A1541" s="62"/>
      <c r="B1541" s="62"/>
      <c r="C1541" s="62"/>
      <c r="D1541" s="62"/>
      <c r="E1541" s="62"/>
      <c r="F1541" s="62"/>
      <c r="G1541" s="62"/>
      <c r="H1541" s="62"/>
      <c r="I1541" s="62"/>
      <c r="J1541" s="62"/>
      <c r="K1541" s="62"/>
    </row>
    <row r="1542" spans="1:11" x14ac:dyDescent="0.3">
      <c r="A1542" s="62"/>
      <c r="B1542" s="62"/>
      <c r="C1542" s="62"/>
      <c r="D1542" s="62"/>
      <c r="E1542" s="62"/>
      <c r="F1542" s="62"/>
      <c r="G1542" s="62"/>
      <c r="H1542" s="62"/>
      <c r="I1542" s="62"/>
      <c r="J1542" s="62"/>
      <c r="K1542" s="62"/>
    </row>
    <row r="1543" spans="1:11" x14ac:dyDescent="0.3">
      <c r="A1543" s="62"/>
      <c r="B1543" s="62"/>
      <c r="C1543" s="62"/>
      <c r="D1543" s="62"/>
      <c r="E1543" s="62"/>
      <c r="F1543" s="62"/>
      <c r="G1543" s="62"/>
      <c r="H1543" s="62"/>
      <c r="I1543" s="62"/>
      <c r="J1543" s="62"/>
      <c r="K1543" s="62"/>
    </row>
    <row r="1544" spans="1:11" x14ac:dyDescent="0.3">
      <c r="A1544" s="62"/>
      <c r="B1544" s="62"/>
      <c r="C1544" s="62"/>
      <c r="D1544" s="62"/>
      <c r="E1544" s="62"/>
      <c r="F1544" s="62"/>
      <c r="G1544" s="62"/>
      <c r="H1544" s="62"/>
      <c r="I1544" s="62"/>
      <c r="J1544" s="62"/>
      <c r="K1544" s="62"/>
    </row>
    <row r="1545" spans="1:11" x14ac:dyDescent="0.3">
      <c r="A1545" s="62"/>
      <c r="B1545" s="62"/>
      <c r="C1545" s="62"/>
      <c r="D1545" s="62"/>
      <c r="E1545" s="62"/>
      <c r="F1545" s="62"/>
      <c r="G1545" s="62"/>
      <c r="H1545" s="62"/>
      <c r="I1545" s="62"/>
      <c r="J1545" s="62"/>
      <c r="K1545" s="62"/>
    </row>
    <row r="1546" spans="1:11" x14ac:dyDescent="0.3">
      <c r="A1546" s="62"/>
      <c r="B1546" s="62"/>
      <c r="C1546" s="62"/>
      <c r="D1546" s="62"/>
      <c r="E1546" s="62"/>
      <c r="F1546" s="62"/>
      <c r="G1546" s="62"/>
      <c r="H1546" s="62"/>
      <c r="I1546" s="62"/>
      <c r="J1546" s="62"/>
      <c r="K1546" s="62"/>
    </row>
    <row r="1547" spans="1:11" x14ac:dyDescent="0.3">
      <c r="A1547" s="62"/>
      <c r="B1547" s="62"/>
      <c r="C1547" s="62"/>
      <c r="D1547" s="62"/>
      <c r="E1547" s="62"/>
      <c r="F1547" s="62"/>
      <c r="G1547" s="62"/>
      <c r="H1547" s="62"/>
      <c r="I1547" s="62"/>
      <c r="J1547" s="62"/>
      <c r="K1547" s="62"/>
    </row>
    <row r="1548" spans="1:11" x14ac:dyDescent="0.3">
      <c r="A1548" s="62"/>
      <c r="B1548" s="62"/>
      <c r="C1548" s="62"/>
      <c r="D1548" s="62"/>
      <c r="E1548" s="62"/>
      <c r="F1548" s="62"/>
      <c r="G1548" s="62"/>
      <c r="H1548" s="62"/>
      <c r="I1548" s="62"/>
      <c r="J1548" s="62"/>
      <c r="K1548" s="62"/>
    </row>
    <row r="1549" spans="1:11" x14ac:dyDescent="0.3">
      <c r="A1549" s="62"/>
      <c r="B1549" s="62"/>
      <c r="C1549" s="62"/>
      <c r="D1549" s="62"/>
      <c r="E1549" s="62"/>
      <c r="F1549" s="62"/>
      <c r="G1549" s="62"/>
      <c r="H1549" s="62"/>
      <c r="I1549" s="62"/>
      <c r="J1549" s="62"/>
      <c r="K1549" s="62"/>
    </row>
    <row r="1550" spans="1:11" x14ac:dyDescent="0.3">
      <c r="A1550" s="62"/>
      <c r="B1550" s="62"/>
      <c r="C1550" s="62"/>
      <c r="D1550" s="62"/>
      <c r="E1550" s="62"/>
      <c r="F1550" s="62"/>
      <c r="G1550" s="62"/>
      <c r="H1550" s="62"/>
      <c r="I1550" s="62"/>
      <c r="J1550" s="62"/>
      <c r="K1550" s="62"/>
    </row>
    <row r="1551" spans="1:11" x14ac:dyDescent="0.3">
      <c r="A1551" s="62"/>
      <c r="B1551" s="62"/>
      <c r="C1551" s="62"/>
      <c r="D1551" s="62"/>
      <c r="E1551" s="62"/>
      <c r="F1551" s="62"/>
      <c r="G1551" s="62"/>
      <c r="H1551" s="62"/>
      <c r="I1551" s="62"/>
      <c r="J1551" s="62"/>
      <c r="K1551" s="62"/>
    </row>
    <row r="1552" spans="1:11" x14ac:dyDescent="0.3">
      <c r="A1552" s="62"/>
      <c r="B1552" s="62"/>
      <c r="C1552" s="62"/>
      <c r="D1552" s="62"/>
      <c r="E1552" s="62"/>
      <c r="F1552" s="62"/>
      <c r="G1552" s="62"/>
      <c r="H1552" s="62"/>
      <c r="I1552" s="62"/>
      <c r="J1552" s="62"/>
      <c r="K1552" s="62"/>
    </row>
    <row r="1553" spans="1:11" x14ac:dyDescent="0.3">
      <c r="A1553" s="62"/>
      <c r="B1553" s="62"/>
      <c r="C1553" s="62"/>
      <c r="D1553" s="62"/>
      <c r="E1553" s="62"/>
      <c r="F1553" s="62"/>
      <c r="G1553" s="62"/>
      <c r="H1553" s="62"/>
      <c r="I1553" s="62"/>
      <c r="J1553" s="62"/>
      <c r="K1553" s="62"/>
    </row>
    <row r="1554" spans="1:11" x14ac:dyDescent="0.3">
      <c r="A1554" s="62"/>
      <c r="B1554" s="62"/>
      <c r="C1554" s="62"/>
      <c r="D1554" s="62"/>
      <c r="E1554" s="62"/>
      <c r="F1554" s="62"/>
      <c r="G1554" s="62"/>
      <c r="H1554" s="62"/>
      <c r="I1554" s="62"/>
      <c r="J1554" s="62"/>
      <c r="K1554" s="62"/>
    </row>
    <row r="1555" spans="1:11" x14ac:dyDescent="0.3">
      <c r="A1555" s="62"/>
      <c r="B1555" s="62"/>
      <c r="C1555" s="62"/>
      <c r="D1555" s="62"/>
      <c r="E1555" s="62"/>
      <c r="F1555" s="62"/>
      <c r="G1555" s="62"/>
      <c r="H1555" s="62"/>
      <c r="I1555" s="62"/>
      <c r="J1555" s="62"/>
      <c r="K1555" s="62"/>
    </row>
    <row r="1556" spans="1:11" x14ac:dyDescent="0.3">
      <c r="A1556" s="62"/>
      <c r="B1556" s="62"/>
      <c r="C1556" s="62"/>
      <c r="D1556" s="62"/>
      <c r="E1556" s="62"/>
      <c r="F1556" s="62"/>
      <c r="G1556" s="62"/>
      <c r="H1556" s="62"/>
      <c r="I1556" s="62"/>
      <c r="J1556" s="62"/>
      <c r="K1556" s="62"/>
    </row>
    <row r="1557" spans="1:11" x14ac:dyDescent="0.3">
      <c r="A1557" s="62"/>
      <c r="B1557" s="62"/>
      <c r="C1557" s="62"/>
      <c r="D1557" s="62"/>
      <c r="E1557" s="62"/>
      <c r="F1557" s="62"/>
      <c r="G1557" s="62"/>
      <c r="H1557" s="62"/>
      <c r="I1557" s="62"/>
      <c r="J1557" s="62"/>
      <c r="K1557" s="62"/>
    </row>
    <row r="1558" spans="1:11" x14ac:dyDescent="0.3">
      <c r="A1558" s="62"/>
      <c r="B1558" s="62"/>
      <c r="C1558" s="62"/>
      <c r="D1558" s="62"/>
      <c r="E1558" s="62"/>
      <c r="F1558" s="62"/>
      <c r="G1558" s="62"/>
      <c r="H1558" s="62"/>
      <c r="I1558" s="62"/>
      <c r="J1558" s="62"/>
      <c r="K1558" s="62"/>
    </row>
    <row r="1559" spans="1:11" x14ac:dyDescent="0.3">
      <c r="A1559" s="62"/>
      <c r="B1559" s="62"/>
      <c r="C1559" s="62"/>
      <c r="D1559" s="62"/>
      <c r="E1559" s="62"/>
      <c r="F1559" s="62"/>
      <c r="G1559" s="62"/>
      <c r="H1559" s="62"/>
      <c r="I1559" s="62"/>
      <c r="J1559" s="62"/>
      <c r="K1559" s="62"/>
    </row>
    <row r="1560" spans="1:11" x14ac:dyDescent="0.3">
      <c r="A1560" s="62"/>
      <c r="B1560" s="62"/>
      <c r="C1560" s="62"/>
      <c r="D1560" s="62"/>
      <c r="E1560" s="62"/>
      <c r="F1560" s="62"/>
      <c r="G1560" s="62"/>
      <c r="H1560" s="62"/>
      <c r="I1560" s="62"/>
      <c r="J1560" s="62"/>
      <c r="K1560" s="62"/>
    </row>
    <row r="1561" spans="1:11" x14ac:dyDescent="0.3">
      <c r="A1561" s="62"/>
      <c r="B1561" s="62"/>
      <c r="C1561" s="62"/>
      <c r="D1561" s="62"/>
      <c r="E1561" s="62"/>
      <c r="F1561" s="62"/>
      <c r="G1561" s="62"/>
      <c r="H1561" s="62"/>
      <c r="I1561" s="62"/>
      <c r="J1561" s="62"/>
      <c r="K1561" s="62"/>
    </row>
    <row r="1562" spans="1:11" x14ac:dyDescent="0.3">
      <c r="A1562" s="62"/>
      <c r="B1562" s="62"/>
      <c r="C1562" s="62"/>
      <c r="D1562" s="62"/>
      <c r="E1562" s="62"/>
      <c r="F1562" s="62"/>
      <c r="G1562" s="62"/>
      <c r="H1562" s="62"/>
      <c r="I1562" s="62"/>
      <c r="J1562" s="62"/>
      <c r="K1562" s="62"/>
    </row>
    <row r="1563" spans="1:11" x14ac:dyDescent="0.3">
      <c r="A1563" s="62"/>
      <c r="B1563" s="62"/>
      <c r="C1563" s="62"/>
      <c r="D1563" s="62"/>
      <c r="E1563" s="62"/>
      <c r="F1563" s="62"/>
      <c r="G1563" s="62"/>
      <c r="H1563" s="62"/>
      <c r="I1563" s="62"/>
      <c r="J1563" s="62"/>
      <c r="K1563" s="62"/>
    </row>
    <row r="1564" spans="1:11" x14ac:dyDescent="0.3">
      <c r="A1564" s="62"/>
      <c r="B1564" s="62"/>
      <c r="C1564" s="62"/>
      <c r="D1564" s="62"/>
      <c r="E1564" s="62"/>
      <c r="F1564" s="62"/>
      <c r="G1564" s="62"/>
      <c r="H1564" s="62"/>
      <c r="I1564" s="62"/>
      <c r="J1564" s="62"/>
      <c r="K1564" s="62"/>
    </row>
    <row r="1565" spans="1:11" x14ac:dyDescent="0.3">
      <c r="A1565" s="62"/>
      <c r="B1565" s="62"/>
      <c r="C1565" s="62"/>
      <c r="D1565" s="62"/>
      <c r="E1565" s="62"/>
      <c r="F1565" s="62"/>
      <c r="G1565" s="62"/>
      <c r="H1565" s="62"/>
      <c r="I1565" s="62"/>
      <c r="J1565" s="62"/>
      <c r="K1565" s="62"/>
    </row>
    <row r="1566" spans="1:11" x14ac:dyDescent="0.3">
      <c r="A1566" s="62"/>
      <c r="B1566" s="62"/>
      <c r="C1566" s="62"/>
      <c r="D1566" s="62"/>
      <c r="E1566" s="62"/>
      <c r="F1566" s="62"/>
      <c r="G1566" s="62"/>
      <c r="H1566" s="62"/>
      <c r="I1566" s="62"/>
      <c r="J1566" s="62"/>
      <c r="K1566" s="62"/>
    </row>
    <row r="1567" spans="1:11" x14ac:dyDescent="0.3">
      <c r="A1567" s="62"/>
      <c r="B1567" s="62"/>
      <c r="C1567" s="62"/>
      <c r="D1567" s="62"/>
      <c r="E1567" s="62"/>
      <c r="F1567" s="62"/>
      <c r="G1567" s="62"/>
      <c r="H1567" s="62"/>
      <c r="I1567" s="62"/>
      <c r="J1567" s="62"/>
      <c r="K1567" s="62"/>
    </row>
    <row r="1568" spans="1:11" x14ac:dyDescent="0.3">
      <c r="A1568" s="62"/>
      <c r="B1568" s="62"/>
      <c r="C1568" s="62"/>
      <c r="D1568" s="62"/>
      <c r="E1568" s="62"/>
      <c r="F1568" s="62"/>
      <c r="G1568" s="62"/>
      <c r="H1568" s="62"/>
      <c r="I1568" s="62"/>
      <c r="J1568" s="62"/>
      <c r="K1568" s="62"/>
    </row>
    <row r="1569" spans="1:11" x14ac:dyDescent="0.3">
      <c r="A1569" s="62"/>
      <c r="B1569" s="62"/>
      <c r="C1569" s="62"/>
      <c r="D1569" s="62"/>
      <c r="E1569" s="62"/>
      <c r="F1569" s="62"/>
      <c r="G1569" s="62"/>
      <c r="H1569" s="62"/>
      <c r="I1569" s="62"/>
      <c r="J1569" s="62"/>
      <c r="K1569" s="62"/>
    </row>
    <row r="1570" spans="1:11" x14ac:dyDescent="0.3">
      <c r="A1570" s="62"/>
      <c r="B1570" s="62"/>
      <c r="C1570" s="62"/>
      <c r="D1570" s="62"/>
      <c r="E1570" s="62"/>
      <c r="F1570" s="62"/>
      <c r="G1570" s="62"/>
      <c r="H1570" s="62"/>
      <c r="I1570" s="62"/>
      <c r="J1570" s="62"/>
      <c r="K1570" s="62"/>
    </row>
    <row r="1571" spans="1:11" x14ac:dyDescent="0.3">
      <c r="A1571" s="62"/>
      <c r="B1571" s="62"/>
      <c r="C1571" s="62"/>
      <c r="D1571" s="62"/>
      <c r="E1571" s="62"/>
      <c r="F1571" s="62"/>
      <c r="G1571" s="62"/>
      <c r="H1571" s="62"/>
      <c r="I1571" s="62"/>
      <c r="J1571" s="62"/>
      <c r="K1571" s="62"/>
    </row>
    <row r="1572" spans="1:11" x14ac:dyDescent="0.3">
      <c r="A1572" s="62"/>
      <c r="B1572" s="62"/>
      <c r="C1572" s="62"/>
      <c r="D1572" s="62"/>
      <c r="E1572" s="62"/>
      <c r="F1572" s="62"/>
      <c r="G1572" s="62"/>
      <c r="H1572" s="62"/>
      <c r="I1572" s="62"/>
      <c r="J1572" s="62"/>
      <c r="K1572" s="62"/>
    </row>
    <row r="1573" spans="1:11" x14ac:dyDescent="0.3">
      <c r="A1573" s="62"/>
      <c r="B1573" s="62"/>
      <c r="C1573" s="62"/>
      <c r="D1573" s="62"/>
      <c r="E1573" s="62"/>
      <c r="F1573" s="62"/>
      <c r="G1573" s="62"/>
      <c r="H1573" s="62"/>
      <c r="I1573" s="62"/>
      <c r="J1573" s="62"/>
      <c r="K1573" s="62"/>
    </row>
    <row r="1574" spans="1:11" x14ac:dyDescent="0.3">
      <c r="A1574" s="62"/>
      <c r="B1574" s="62"/>
      <c r="C1574" s="62"/>
      <c r="D1574" s="62"/>
      <c r="E1574" s="62"/>
      <c r="F1574" s="62"/>
      <c r="G1574" s="62"/>
      <c r="H1574" s="62"/>
      <c r="I1574" s="62"/>
      <c r="J1574" s="62"/>
      <c r="K1574" s="62"/>
    </row>
    <row r="1575" spans="1:11" x14ac:dyDescent="0.3">
      <c r="A1575" s="62"/>
      <c r="B1575" s="62"/>
      <c r="C1575" s="62"/>
      <c r="D1575" s="62"/>
      <c r="E1575" s="62"/>
      <c r="F1575" s="62"/>
      <c r="G1575" s="62"/>
      <c r="H1575" s="62"/>
      <c r="I1575" s="62"/>
      <c r="J1575" s="62"/>
      <c r="K1575" s="62"/>
    </row>
    <row r="1576" spans="1:11" x14ac:dyDescent="0.3">
      <c r="A1576" s="62"/>
      <c r="B1576" s="62"/>
      <c r="C1576" s="62"/>
      <c r="D1576" s="62"/>
      <c r="E1576" s="62"/>
      <c r="F1576" s="62"/>
      <c r="G1576" s="62"/>
      <c r="H1576" s="62"/>
      <c r="I1576" s="62"/>
      <c r="J1576" s="62"/>
      <c r="K1576" s="62"/>
    </row>
    <row r="1577" spans="1:11" x14ac:dyDescent="0.3">
      <c r="A1577" s="62"/>
      <c r="B1577" s="62"/>
      <c r="C1577" s="62"/>
      <c r="D1577" s="62"/>
      <c r="E1577" s="62"/>
      <c r="F1577" s="62"/>
      <c r="G1577" s="62"/>
      <c r="H1577" s="62"/>
      <c r="I1577" s="62"/>
      <c r="J1577" s="62"/>
      <c r="K1577" s="62"/>
    </row>
    <row r="1578" spans="1:11" x14ac:dyDescent="0.3">
      <c r="A1578" s="62"/>
      <c r="B1578" s="62"/>
      <c r="C1578" s="62"/>
      <c r="D1578" s="62"/>
      <c r="E1578" s="62"/>
      <c r="F1578" s="62"/>
      <c r="G1578" s="62"/>
      <c r="H1578" s="62"/>
      <c r="I1578" s="62"/>
      <c r="J1578" s="62"/>
      <c r="K1578" s="62"/>
    </row>
    <row r="1579" spans="1:11" x14ac:dyDescent="0.3">
      <c r="A1579" s="62"/>
      <c r="B1579" s="62"/>
      <c r="C1579" s="62"/>
      <c r="D1579" s="62"/>
      <c r="E1579" s="62"/>
      <c r="F1579" s="62"/>
      <c r="G1579" s="62"/>
      <c r="H1579" s="62"/>
      <c r="I1579" s="62"/>
      <c r="J1579" s="62"/>
      <c r="K1579" s="62"/>
    </row>
    <row r="1580" spans="1:11" x14ac:dyDescent="0.3">
      <c r="A1580" s="62"/>
      <c r="B1580" s="62"/>
      <c r="C1580" s="62"/>
      <c r="D1580" s="62"/>
      <c r="E1580" s="62"/>
      <c r="F1580" s="62"/>
      <c r="G1580" s="62"/>
      <c r="H1580" s="62"/>
      <c r="I1580" s="62"/>
      <c r="J1580" s="62"/>
      <c r="K1580" s="62"/>
    </row>
    <row r="1581" spans="1:11" x14ac:dyDescent="0.3">
      <c r="A1581" s="62"/>
      <c r="B1581" s="62"/>
      <c r="C1581" s="62"/>
      <c r="D1581" s="62"/>
      <c r="E1581" s="62"/>
      <c r="F1581" s="62"/>
      <c r="G1581" s="62"/>
      <c r="H1581" s="62"/>
      <c r="I1581" s="62"/>
      <c r="J1581" s="62"/>
      <c r="K1581" s="62"/>
    </row>
    <row r="1582" spans="1:11" x14ac:dyDescent="0.3">
      <c r="A1582" s="62"/>
      <c r="B1582" s="62"/>
      <c r="C1582" s="62"/>
      <c r="D1582" s="62"/>
      <c r="E1582" s="62"/>
      <c r="F1582" s="62"/>
      <c r="G1582" s="62"/>
      <c r="H1582" s="62"/>
      <c r="I1582" s="62"/>
      <c r="J1582" s="62"/>
      <c r="K1582" s="62"/>
    </row>
    <row r="1583" spans="1:11" x14ac:dyDescent="0.3">
      <c r="A1583" s="62"/>
      <c r="B1583" s="62"/>
      <c r="C1583" s="62"/>
      <c r="D1583" s="62"/>
      <c r="E1583" s="62"/>
      <c r="F1583" s="62"/>
      <c r="G1583" s="62"/>
      <c r="H1583" s="62"/>
      <c r="I1583" s="62"/>
      <c r="J1583" s="62"/>
      <c r="K1583" s="62"/>
    </row>
    <row r="1584" spans="1:11" x14ac:dyDescent="0.3">
      <c r="A1584" s="62"/>
      <c r="B1584" s="62"/>
      <c r="C1584" s="62"/>
      <c r="D1584" s="62"/>
      <c r="E1584" s="62"/>
      <c r="F1584" s="62"/>
      <c r="G1584" s="62"/>
      <c r="H1584" s="62"/>
      <c r="I1584" s="62"/>
      <c r="J1584" s="62"/>
      <c r="K1584" s="62"/>
    </row>
    <row r="1585" spans="1:11" x14ac:dyDescent="0.3">
      <c r="A1585" s="62"/>
      <c r="B1585" s="62"/>
      <c r="C1585" s="62"/>
      <c r="D1585" s="62"/>
      <c r="E1585" s="62"/>
      <c r="F1585" s="62"/>
      <c r="G1585" s="62"/>
      <c r="H1585" s="62"/>
      <c r="I1585" s="62"/>
      <c r="J1585" s="62"/>
      <c r="K1585" s="62"/>
    </row>
    <row r="1586" spans="1:11" x14ac:dyDescent="0.3">
      <c r="A1586" s="62"/>
      <c r="B1586" s="62"/>
      <c r="C1586" s="62"/>
      <c r="D1586" s="62"/>
      <c r="E1586" s="62"/>
      <c r="F1586" s="62"/>
      <c r="G1586" s="62"/>
      <c r="H1586" s="62"/>
      <c r="I1586" s="62"/>
      <c r="J1586" s="62"/>
      <c r="K1586" s="62"/>
    </row>
    <row r="1587" spans="1:11" x14ac:dyDescent="0.3">
      <c r="A1587" s="62"/>
      <c r="B1587" s="62"/>
      <c r="C1587" s="62"/>
      <c r="D1587" s="62"/>
      <c r="E1587" s="62"/>
      <c r="F1587" s="62"/>
      <c r="G1587" s="62"/>
      <c r="H1587" s="62"/>
      <c r="I1587" s="62"/>
      <c r="J1587" s="62"/>
      <c r="K1587" s="62"/>
    </row>
    <row r="1588" spans="1:11" x14ac:dyDescent="0.3">
      <c r="A1588" s="62"/>
      <c r="B1588" s="62"/>
      <c r="C1588" s="62"/>
      <c r="D1588" s="62"/>
      <c r="E1588" s="62"/>
      <c r="F1588" s="62"/>
      <c r="G1588" s="62"/>
      <c r="H1588" s="62"/>
      <c r="I1588" s="62"/>
      <c r="J1588" s="62"/>
      <c r="K1588" s="62"/>
    </row>
    <row r="1589" spans="1:11" x14ac:dyDescent="0.3">
      <c r="A1589" s="62"/>
      <c r="B1589" s="62"/>
      <c r="C1589" s="62"/>
      <c r="D1589" s="62"/>
      <c r="E1589" s="62"/>
      <c r="F1589" s="62"/>
      <c r="G1589" s="62"/>
      <c r="H1589" s="62"/>
      <c r="I1589" s="62"/>
      <c r="J1589" s="62"/>
      <c r="K1589" s="62"/>
    </row>
    <row r="1590" spans="1:11" x14ac:dyDescent="0.3">
      <c r="A1590" s="62"/>
      <c r="B1590" s="62"/>
      <c r="C1590" s="62"/>
      <c r="D1590" s="62"/>
      <c r="E1590" s="62"/>
      <c r="F1590" s="62"/>
      <c r="G1590" s="62"/>
      <c r="H1590" s="62"/>
      <c r="I1590" s="62"/>
      <c r="J1590" s="62"/>
      <c r="K1590" s="62"/>
    </row>
    <row r="1591" spans="1:11" x14ac:dyDescent="0.3">
      <c r="A1591" s="62"/>
      <c r="B1591" s="62"/>
      <c r="C1591" s="62"/>
      <c r="D1591" s="62"/>
      <c r="E1591" s="62"/>
      <c r="F1591" s="62"/>
      <c r="G1591" s="62"/>
      <c r="H1591" s="62"/>
      <c r="I1591" s="62"/>
      <c r="J1591" s="62"/>
      <c r="K1591" s="62"/>
    </row>
    <row r="1592" spans="1:11" x14ac:dyDescent="0.3">
      <c r="A1592" s="62"/>
      <c r="B1592" s="62"/>
      <c r="C1592" s="62"/>
      <c r="D1592" s="62"/>
      <c r="E1592" s="62"/>
      <c r="F1592" s="62"/>
      <c r="G1592" s="62"/>
      <c r="H1592" s="62"/>
      <c r="I1592" s="62"/>
      <c r="J1592" s="62"/>
      <c r="K1592" s="62"/>
    </row>
    <row r="1593" spans="1:11" x14ac:dyDescent="0.3">
      <c r="A1593" s="62"/>
      <c r="B1593" s="62"/>
      <c r="C1593" s="62"/>
      <c r="D1593" s="62"/>
      <c r="E1593" s="62"/>
      <c r="F1593" s="62"/>
      <c r="G1593" s="62"/>
      <c r="H1593" s="62"/>
      <c r="I1593" s="62"/>
      <c r="J1593" s="62"/>
      <c r="K1593" s="62"/>
    </row>
    <row r="1594" spans="1:11" x14ac:dyDescent="0.3">
      <c r="A1594" s="62"/>
      <c r="B1594" s="62"/>
      <c r="C1594" s="62"/>
      <c r="D1594" s="62"/>
      <c r="E1594" s="62"/>
      <c r="F1594" s="62"/>
      <c r="G1594" s="62"/>
      <c r="H1594" s="62"/>
      <c r="I1594" s="62"/>
      <c r="J1594" s="62"/>
      <c r="K1594" s="62"/>
    </row>
    <row r="1595" spans="1:11" x14ac:dyDescent="0.3">
      <c r="A1595" s="62"/>
      <c r="B1595" s="62"/>
      <c r="C1595" s="62"/>
      <c r="D1595" s="62"/>
      <c r="E1595" s="62"/>
      <c r="F1595" s="62"/>
      <c r="G1595" s="62"/>
      <c r="H1595" s="62"/>
      <c r="I1595" s="62"/>
      <c r="J1595" s="62"/>
      <c r="K1595" s="62"/>
    </row>
    <row r="1596" spans="1:11" x14ac:dyDescent="0.3">
      <c r="A1596" s="62"/>
      <c r="B1596" s="62"/>
      <c r="C1596" s="62"/>
      <c r="D1596" s="62"/>
      <c r="E1596" s="62"/>
      <c r="F1596" s="62"/>
      <c r="G1596" s="62"/>
      <c r="H1596" s="62"/>
      <c r="I1596" s="62"/>
      <c r="J1596" s="62"/>
      <c r="K1596" s="62"/>
    </row>
    <row r="1597" spans="1:11" x14ac:dyDescent="0.3">
      <c r="A1597" s="62"/>
      <c r="B1597" s="62"/>
      <c r="C1597" s="62"/>
      <c r="D1597" s="62"/>
      <c r="E1597" s="62"/>
      <c r="F1597" s="62"/>
      <c r="G1597" s="62"/>
      <c r="H1597" s="62"/>
      <c r="I1597" s="62"/>
      <c r="J1597" s="62"/>
      <c r="K1597" s="62"/>
    </row>
    <row r="1598" spans="1:11" x14ac:dyDescent="0.3">
      <c r="A1598" s="62"/>
      <c r="B1598" s="62"/>
      <c r="C1598" s="62"/>
      <c r="D1598" s="62"/>
      <c r="E1598" s="62"/>
      <c r="F1598" s="62"/>
      <c r="G1598" s="62"/>
      <c r="H1598" s="62"/>
      <c r="I1598" s="62"/>
      <c r="J1598" s="62"/>
      <c r="K1598" s="62"/>
    </row>
    <row r="1599" spans="1:11" x14ac:dyDescent="0.3">
      <c r="A1599" s="62"/>
      <c r="B1599" s="62"/>
      <c r="C1599" s="62"/>
      <c r="D1599" s="62"/>
      <c r="E1599" s="62"/>
      <c r="F1599" s="62"/>
      <c r="G1599" s="62"/>
      <c r="H1599" s="62"/>
      <c r="I1599" s="62"/>
      <c r="J1599" s="62"/>
      <c r="K1599" s="62"/>
    </row>
    <row r="1600" spans="1:11" x14ac:dyDescent="0.3">
      <c r="A1600" s="62"/>
      <c r="B1600" s="62"/>
      <c r="C1600" s="62"/>
      <c r="D1600" s="62"/>
      <c r="E1600" s="62"/>
      <c r="F1600" s="62"/>
      <c r="G1600" s="62"/>
      <c r="H1600" s="62"/>
      <c r="I1600" s="62"/>
      <c r="J1600" s="62"/>
      <c r="K1600" s="62"/>
    </row>
    <row r="1601" spans="1:11" x14ac:dyDescent="0.3">
      <c r="A1601" s="62"/>
      <c r="B1601" s="62"/>
      <c r="C1601" s="62"/>
      <c r="D1601" s="62"/>
      <c r="E1601" s="62"/>
      <c r="F1601" s="62"/>
      <c r="G1601" s="62"/>
      <c r="H1601" s="62"/>
      <c r="I1601" s="62"/>
      <c r="J1601" s="62"/>
      <c r="K1601" s="62"/>
    </row>
    <row r="1602" spans="1:11" x14ac:dyDescent="0.3">
      <c r="A1602" s="62"/>
      <c r="B1602" s="62"/>
      <c r="C1602" s="62"/>
      <c r="D1602" s="62"/>
      <c r="E1602" s="62"/>
      <c r="F1602" s="62"/>
      <c r="G1602" s="62"/>
      <c r="H1602" s="62"/>
      <c r="I1602" s="62"/>
      <c r="J1602" s="62"/>
      <c r="K1602" s="62"/>
    </row>
    <row r="1603" spans="1:11" x14ac:dyDescent="0.3">
      <c r="A1603" s="62"/>
      <c r="B1603" s="62"/>
      <c r="C1603" s="62"/>
      <c r="D1603" s="62"/>
      <c r="E1603" s="62"/>
      <c r="F1603" s="62"/>
      <c r="G1603" s="62"/>
      <c r="H1603" s="62"/>
      <c r="I1603" s="62"/>
      <c r="J1603" s="62"/>
      <c r="K1603" s="62"/>
    </row>
    <row r="1604" spans="1:11" x14ac:dyDescent="0.3">
      <c r="A1604" s="62"/>
      <c r="B1604" s="62"/>
      <c r="C1604" s="62"/>
      <c r="D1604" s="62"/>
      <c r="E1604" s="62"/>
      <c r="F1604" s="62"/>
      <c r="G1604" s="62"/>
      <c r="H1604" s="62"/>
      <c r="I1604" s="62"/>
      <c r="J1604" s="62"/>
      <c r="K1604" s="62"/>
    </row>
    <row r="1605" spans="1:11" x14ac:dyDescent="0.3">
      <c r="A1605" s="62"/>
      <c r="B1605" s="62"/>
      <c r="C1605" s="62"/>
      <c r="D1605" s="62"/>
      <c r="E1605" s="62"/>
      <c r="F1605" s="62"/>
      <c r="G1605" s="62"/>
      <c r="H1605" s="62"/>
      <c r="I1605" s="62"/>
      <c r="J1605" s="62"/>
      <c r="K1605" s="62"/>
    </row>
    <row r="1606" spans="1:11" x14ac:dyDescent="0.3">
      <c r="A1606" s="62"/>
      <c r="B1606" s="62"/>
      <c r="C1606" s="62"/>
      <c r="D1606" s="62"/>
      <c r="E1606" s="62"/>
      <c r="F1606" s="62"/>
      <c r="G1606" s="62"/>
      <c r="H1606" s="62"/>
      <c r="I1606" s="62"/>
      <c r="J1606" s="62"/>
      <c r="K1606" s="62"/>
    </row>
    <row r="1607" spans="1:11" x14ac:dyDescent="0.3">
      <c r="A1607" s="62"/>
      <c r="B1607" s="62"/>
      <c r="C1607" s="62"/>
      <c r="D1607" s="62"/>
      <c r="E1607" s="62"/>
      <c r="F1607" s="62"/>
      <c r="G1607" s="62"/>
      <c r="H1607" s="62"/>
      <c r="I1607" s="62"/>
      <c r="J1607" s="62"/>
      <c r="K1607" s="62"/>
    </row>
    <row r="1608" spans="1:11" x14ac:dyDescent="0.3">
      <c r="A1608" s="62"/>
      <c r="B1608" s="62"/>
      <c r="C1608" s="62"/>
      <c r="D1608" s="62"/>
      <c r="E1608" s="62"/>
      <c r="F1608" s="62"/>
      <c r="G1608" s="62"/>
      <c r="H1608" s="62"/>
      <c r="I1608" s="62"/>
      <c r="J1608" s="62"/>
      <c r="K1608" s="62"/>
    </row>
    <row r="1609" spans="1:11" x14ac:dyDescent="0.3">
      <c r="A1609" s="62"/>
      <c r="B1609" s="62"/>
      <c r="C1609" s="62"/>
      <c r="D1609" s="62"/>
      <c r="E1609" s="62"/>
      <c r="F1609" s="62"/>
      <c r="G1609" s="62"/>
      <c r="H1609" s="62"/>
      <c r="I1609" s="62"/>
      <c r="J1609" s="62"/>
      <c r="K1609" s="62"/>
    </row>
    <row r="1610" spans="1:11" x14ac:dyDescent="0.3">
      <c r="A1610" s="62"/>
      <c r="B1610" s="62"/>
      <c r="C1610" s="62"/>
      <c r="D1610" s="62"/>
      <c r="E1610" s="62"/>
      <c r="F1610" s="62"/>
      <c r="G1610" s="62"/>
      <c r="H1610" s="62"/>
      <c r="I1610" s="62"/>
      <c r="J1610" s="62"/>
      <c r="K1610" s="62"/>
    </row>
    <row r="1611" spans="1:11" x14ac:dyDescent="0.3">
      <c r="A1611" s="62"/>
      <c r="B1611" s="62"/>
      <c r="C1611" s="62"/>
      <c r="D1611" s="62"/>
      <c r="E1611" s="62"/>
      <c r="F1611" s="62"/>
      <c r="G1611" s="62"/>
      <c r="H1611" s="62"/>
      <c r="I1611" s="62"/>
      <c r="J1611" s="62"/>
      <c r="K1611" s="62"/>
    </row>
    <row r="1612" spans="1:11" x14ac:dyDescent="0.3">
      <c r="A1612" s="62"/>
      <c r="B1612" s="62"/>
      <c r="C1612" s="62"/>
      <c r="D1612" s="62"/>
      <c r="E1612" s="62"/>
      <c r="F1612" s="62"/>
      <c r="G1612" s="62"/>
      <c r="H1612" s="62"/>
      <c r="I1612" s="62"/>
      <c r="J1612" s="62"/>
      <c r="K1612" s="62"/>
    </row>
    <row r="1613" spans="1:11" x14ac:dyDescent="0.3">
      <c r="A1613" s="62"/>
      <c r="B1613" s="62"/>
      <c r="C1613" s="62"/>
      <c r="D1613" s="62"/>
      <c r="E1613" s="62"/>
      <c r="F1613" s="62"/>
      <c r="G1613" s="62"/>
      <c r="H1613" s="62"/>
      <c r="I1613" s="62"/>
      <c r="J1613" s="62"/>
      <c r="K1613" s="62"/>
    </row>
    <row r="1614" spans="1:11" x14ac:dyDescent="0.3">
      <c r="A1614" s="62"/>
      <c r="B1614" s="62"/>
      <c r="C1614" s="62"/>
      <c r="D1614" s="62"/>
      <c r="E1614" s="62"/>
      <c r="F1614" s="62"/>
      <c r="G1614" s="62"/>
      <c r="H1614" s="62"/>
      <c r="I1614" s="62"/>
      <c r="J1614" s="62"/>
      <c r="K1614" s="62"/>
    </row>
    <row r="1615" spans="1:11" x14ac:dyDescent="0.3">
      <c r="A1615" s="62"/>
      <c r="B1615" s="62"/>
      <c r="C1615" s="62"/>
      <c r="D1615" s="62"/>
      <c r="E1615" s="62"/>
      <c r="F1615" s="62"/>
      <c r="G1615" s="62"/>
      <c r="H1615" s="62"/>
      <c r="I1615" s="62"/>
      <c r="J1615" s="62"/>
      <c r="K1615" s="62"/>
    </row>
    <row r="1616" spans="1:11" x14ac:dyDescent="0.3">
      <c r="A1616" s="62"/>
      <c r="B1616" s="62"/>
      <c r="C1616" s="62"/>
      <c r="D1616" s="62"/>
      <c r="E1616" s="62"/>
      <c r="F1616" s="62"/>
      <c r="G1616" s="62"/>
      <c r="H1616" s="62"/>
      <c r="I1616" s="62"/>
      <c r="J1616" s="62"/>
      <c r="K1616" s="62"/>
    </row>
    <row r="1617" spans="1:11" x14ac:dyDescent="0.3">
      <c r="A1617" s="62"/>
      <c r="B1617" s="62"/>
      <c r="C1617" s="62"/>
      <c r="D1617" s="62"/>
      <c r="E1617" s="62"/>
      <c r="F1617" s="62"/>
      <c r="G1617" s="62"/>
      <c r="H1617" s="62"/>
      <c r="I1617" s="62"/>
      <c r="J1617" s="62"/>
      <c r="K1617" s="62"/>
    </row>
    <row r="1618" spans="1:11" x14ac:dyDescent="0.3">
      <c r="A1618" s="62"/>
      <c r="B1618" s="62"/>
      <c r="C1618" s="62"/>
      <c r="D1618" s="62"/>
      <c r="E1618" s="62"/>
      <c r="F1618" s="62"/>
      <c r="G1618" s="62"/>
      <c r="H1618" s="62"/>
      <c r="I1618" s="62"/>
      <c r="J1618" s="62"/>
      <c r="K1618" s="62"/>
    </row>
    <row r="1619" spans="1:11" x14ac:dyDescent="0.3">
      <c r="A1619" s="62"/>
      <c r="B1619" s="62"/>
      <c r="C1619" s="62"/>
      <c r="D1619" s="62"/>
      <c r="E1619" s="62"/>
      <c r="F1619" s="62"/>
      <c r="G1619" s="62"/>
      <c r="H1619" s="62"/>
      <c r="I1619" s="62"/>
      <c r="J1619" s="62"/>
      <c r="K1619" s="62"/>
    </row>
    <row r="1620" spans="1:11" x14ac:dyDescent="0.3">
      <c r="A1620" s="62"/>
      <c r="B1620" s="62"/>
      <c r="C1620" s="62"/>
      <c r="D1620" s="62"/>
      <c r="E1620" s="62"/>
      <c r="F1620" s="62"/>
      <c r="G1620" s="62"/>
      <c r="H1620" s="62"/>
      <c r="I1620" s="62"/>
      <c r="J1620" s="62"/>
      <c r="K1620" s="62"/>
    </row>
    <row r="1621" spans="1:11" x14ac:dyDescent="0.3">
      <c r="A1621" s="62"/>
      <c r="B1621" s="62"/>
      <c r="C1621" s="62"/>
      <c r="D1621" s="62"/>
      <c r="E1621" s="62"/>
      <c r="F1621" s="62"/>
      <c r="G1621" s="62"/>
      <c r="H1621" s="62"/>
      <c r="I1621" s="62"/>
      <c r="J1621" s="62"/>
      <c r="K1621" s="62"/>
    </row>
    <row r="1622" spans="1:11" x14ac:dyDescent="0.3">
      <c r="A1622" s="62"/>
      <c r="B1622" s="62"/>
      <c r="C1622" s="62"/>
      <c r="D1622" s="62"/>
      <c r="E1622" s="62"/>
      <c r="F1622" s="62"/>
      <c r="G1622" s="62"/>
      <c r="H1622" s="62"/>
      <c r="I1622" s="62"/>
      <c r="J1622" s="62"/>
      <c r="K1622" s="62"/>
    </row>
    <row r="1623" spans="1:11" x14ac:dyDescent="0.3">
      <c r="A1623" s="62"/>
      <c r="B1623" s="62"/>
      <c r="C1623" s="62"/>
      <c r="D1623" s="62"/>
      <c r="E1623" s="62"/>
      <c r="F1623" s="62"/>
      <c r="G1623" s="62"/>
      <c r="H1623" s="62"/>
      <c r="I1623" s="62"/>
      <c r="J1623" s="62"/>
      <c r="K1623" s="62"/>
    </row>
    <row r="1624" spans="1:11" x14ac:dyDescent="0.3">
      <c r="A1624" s="62"/>
      <c r="B1624" s="62"/>
      <c r="C1624" s="62"/>
      <c r="D1624" s="62"/>
      <c r="E1624" s="62"/>
      <c r="F1624" s="62"/>
      <c r="G1624" s="62"/>
      <c r="H1624" s="62"/>
      <c r="I1624" s="62"/>
      <c r="J1624" s="62"/>
      <c r="K1624" s="62"/>
    </row>
    <row r="1625" spans="1:11" x14ac:dyDescent="0.3">
      <c r="A1625" s="62"/>
      <c r="B1625" s="62"/>
      <c r="C1625" s="62"/>
      <c r="D1625" s="62"/>
      <c r="E1625" s="62"/>
      <c r="F1625" s="62"/>
      <c r="G1625" s="62"/>
      <c r="H1625" s="62"/>
      <c r="I1625" s="62"/>
      <c r="J1625" s="62"/>
      <c r="K1625" s="62"/>
    </row>
    <row r="1626" spans="1:11" x14ac:dyDescent="0.3">
      <c r="A1626" s="62"/>
      <c r="B1626" s="62"/>
      <c r="C1626" s="62"/>
      <c r="D1626" s="62"/>
      <c r="E1626" s="62"/>
      <c r="F1626" s="62"/>
      <c r="G1626" s="62"/>
      <c r="H1626" s="62"/>
      <c r="I1626" s="62"/>
      <c r="J1626" s="62"/>
      <c r="K1626" s="62"/>
    </row>
    <row r="1627" spans="1:11" x14ac:dyDescent="0.3">
      <c r="A1627" s="62"/>
      <c r="B1627" s="62"/>
      <c r="C1627" s="62"/>
      <c r="D1627" s="62"/>
      <c r="E1627" s="62"/>
      <c r="F1627" s="62"/>
      <c r="G1627" s="62"/>
      <c r="H1627" s="62"/>
      <c r="I1627" s="62"/>
      <c r="J1627" s="62"/>
      <c r="K1627" s="62"/>
    </row>
    <row r="1628" spans="1:11" x14ac:dyDescent="0.3">
      <c r="A1628" s="62"/>
      <c r="B1628" s="62"/>
      <c r="C1628" s="62"/>
      <c r="D1628" s="62"/>
      <c r="E1628" s="62"/>
      <c r="F1628" s="62"/>
      <c r="G1628" s="62"/>
      <c r="H1628" s="62"/>
      <c r="I1628" s="62"/>
      <c r="J1628" s="62"/>
      <c r="K1628" s="62"/>
    </row>
    <row r="1629" spans="1:11" x14ac:dyDescent="0.3">
      <c r="A1629" s="62"/>
      <c r="B1629" s="62"/>
      <c r="C1629" s="62"/>
      <c r="D1629" s="62"/>
      <c r="E1629" s="62"/>
      <c r="F1629" s="62"/>
      <c r="G1629" s="62"/>
      <c r="H1629" s="62"/>
      <c r="I1629" s="62"/>
      <c r="J1629" s="62"/>
      <c r="K1629" s="62"/>
    </row>
    <row r="1630" spans="1:11" x14ac:dyDescent="0.3">
      <c r="A1630" s="62"/>
      <c r="B1630" s="62"/>
      <c r="C1630" s="62"/>
      <c r="D1630" s="62"/>
      <c r="E1630" s="62"/>
      <c r="F1630" s="62"/>
      <c r="G1630" s="62"/>
      <c r="H1630" s="62"/>
      <c r="I1630" s="62"/>
      <c r="J1630" s="62"/>
      <c r="K1630" s="62"/>
    </row>
    <row r="1631" spans="1:11" x14ac:dyDescent="0.3">
      <c r="A1631" s="62"/>
      <c r="B1631" s="62"/>
      <c r="C1631" s="62"/>
      <c r="D1631" s="62"/>
      <c r="E1631" s="62"/>
      <c r="F1631" s="62"/>
      <c r="G1631" s="62"/>
      <c r="H1631" s="62"/>
      <c r="I1631" s="62"/>
      <c r="J1631" s="62"/>
      <c r="K1631" s="62"/>
    </row>
    <row r="1632" spans="1:11" x14ac:dyDescent="0.3">
      <c r="A1632" s="62"/>
      <c r="B1632" s="62"/>
      <c r="C1632" s="62"/>
      <c r="D1632" s="62"/>
      <c r="E1632" s="62"/>
      <c r="F1632" s="62"/>
      <c r="G1632" s="62"/>
      <c r="H1632" s="62"/>
      <c r="I1632" s="62"/>
      <c r="J1632" s="62"/>
      <c r="K1632" s="62"/>
    </row>
    <row r="1633" spans="1:11" x14ac:dyDescent="0.3">
      <c r="A1633" s="62"/>
      <c r="B1633" s="62"/>
      <c r="C1633" s="62"/>
      <c r="D1633" s="62"/>
      <c r="E1633" s="62"/>
      <c r="F1633" s="62"/>
      <c r="G1633" s="62"/>
      <c r="H1633" s="62"/>
      <c r="I1633" s="62"/>
      <c r="J1633" s="62"/>
      <c r="K1633" s="62"/>
    </row>
    <row r="1634" spans="1:11" x14ac:dyDescent="0.3">
      <c r="A1634" s="62"/>
      <c r="B1634" s="62"/>
      <c r="C1634" s="62"/>
      <c r="D1634" s="62"/>
      <c r="E1634" s="62"/>
      <c r="F1634" s="62"/>
      <c r="G1634" s="62"/>
      <c r="H1634" s="62"/>
      <c r="I1634" s="62"/>
      <c r="J1634" s="62"/>
      <c r="K1634" s="62"/>
    </row>
    <row r="1635" spans="1:11" x14ac:dyDescent="0.3">
      <c r="A1635" s="62"/>
      <c r="B1635" s="62"/>
      <c r="C1635" s="62"/>
      <c r="D1635" s="62"/>
      <c r="E1635" s="62"/>
      <c r="F1635" s="62"/>
      <c r="G1635" s="62"/>
      <c r="H1635" s="62"/>
      <c r="I1635" s="62"/>
      <c r="J1635" s="62"/>
      <c r="K1635" s="62"/>
    </row>
    <row r="1636" spans="1:11" x14ac:dyDescent="0.3">
      <c r="A1636" s="62"/>
      <c r="B1636" s="62"/>
      <c r="C1636" s="62"/>
      <c r="D1636" s="62"/>
      <c r="E1636" s="62"/>
      <c r="F1636" s="62"/>
      <c r="G1636" s="62"/>
      <c r="H1636" s="62"/>
      <c r="I1636" s="62"/>
      <c r="J1636" s="62"/>
      <c r="K1636" s="62"/>
    </row>
    <row r="1637" spans="1:11" x14ac:dyDescent="0.3">
      <c r="A1637" s="62"/>
      <c r="B1637" s="62"/>
      <c r="C1637" s="62"/>
      <c r="D1637" s="62"/>
      <c r="E1637" s="62"/>
      <c r="F1637" s="62"/>
      <c r="G1637" s="62"/>
      <c r="H1637" s="62"/>
      <c r="I1637" s="62"/>
      <c r="J1637" s="62"/>
      <c r="K1637" s="62"/>
    </row>
    <row r="1638" spans="1:11" x14ac:dyDescent="0.3">
      <c r="A1638" s="62"/>
      <c r="B1638" s="62"/>
      <c r="C1638" s="62"/>
      <c r="D1638" s="62"/>
      <c r="E1638" s="62"/>
      <c r="F1638" s="62"/>
      <c r="G1638" s="62"/>
      <c r="H1638" s="62"/>
      <c r="I1638" s="62"/>
      <c r="J1638" s="62"/>
      <c r="K1638" s="62"/>
    </row>
    <row r="1639" spans="1:11" x14ac:dyDescent="0.3">
      <c r="A1639" s="62"/>
      <c r="B1639" s="62"/>
      <c r="C1639" s="62"/>
      <c r="D1639" s="62"/>
      <c r="E1639" s="62"/>
      <c r="F1639" s="62"/>
      <c r="G1639" s="62"/>
      <c r="H1639" s="62"/>
      <c r="I1639" s="62"/>
      <c r="J1639" s="62"/>
      <c r="K1639" s="62"/>
    </row>
    <row r="1640" spans="1:11" x14ac:dyDescent="0.3">
      <c r="A1640" s="62"/>
      <c r="B1640" s="62"/>
      <c r="C1640" s="62"/>
      <c r="D1640" s="62"/>
      <c r="E1640" s="62"/>
      <c r="F1640" s="62"/>
      <c r="G1640" s="62"/>
      <c r="H1640" s="62"/>
      <c r="I1640" s="62"/>
      <c r="J1640" s="62"/>
      <c r="K1640" s="62"/>
    </row>
    <row r="1641" spans="1:11" x14ac:dyDescent="0.3">
      <c r="A1641" s="62"/>
      <c r="B1641" s="62"/>
      <c r="C1641" s="62"/>
      <c r="D1641" s="62"/>
      <c r="E1641" s="62"/>
      <c r="F1641" s="62"/>
      <c r="G1641" s="62"/>
      <c r="H1641" s="62"/>
      <c r="I1641" s="62"/>
      <c r="J1641" s="62"/>
      <c r="K1641" s="62"/>
    </row>
    <row r="1642" spans="1:11" x14ac:dyDescent="0.3">
      <c r="A1642" s="62"/>
      <c r="B1642" s="62"/>
      <c r="C1642" s="62"/>
      <c r="D1642" s="62"/>
      <c r="E1642" s="62"/>
      <c r="F1642" s="62"/>
      <c r="G1642" s="62"/>
      <c r="H1642" s="62"/>
      <c r="I1642" s="62"/>
      <c r="J1642" s="62"/>
      <c r="K1642" s="62"/>
    </row>
    <row r="1643" spans="1:11" x14ac:dyDescent="0.3">
      <c r="A1643" s="62"/>
      <c r="B1643" s="62"/>
      <c r="C1643" s="62"/>
      <c r="D1643" s="62"/>
      <c r="E1643" s="62"/>
      <c r="F1643" s="62"/>
      <c r="G1643" s="62"/>
      <c r="H1643" s="62"/>
      <c r="I1643" s="62"/>
      <c r="J1643" s="62"/>
      <c r="K1643" s="62"/>
    </row>
    <row r="1644" spans="1:11" x14ac:dyDescent="0.3">
      <c r="A1644" s="62"/>
      <c r="B1644" s="62"/>
      <c r="C1644" s="62"/>
      <c r="D1644" s="62"/>
      <c r="E1644" s="62"/>
      <c r="F1644" s="62"/>
      <c r="G1644" s="62"/>
      <c r="H1644" s="62"/>
      <c r="I1644" s="62"/>
      <c r="J1644" s="62"/>
      <c r="K1644" s="62"/>
    </row>
    <row r="1645" spans="1:11" x14ac:dyDescent="0.3">
      <c r="A1645" s="62"/>
      <c r="B1645" s="62"/>
      <c r="C1645" s="62"/>
      <c r="D1645" s="62"/>
      <c r="E1645" s="62"/>
      <c r="F1645" s="62"/>
      <c r="G1645" s="62"/>
      <c r="H1645" s="62"/>
      <c r="I1645" s="62"/>
      <c r="J1645" s="62"/>
      <c r="K1645" s="62"/>
    </row>
    <row r="1646" spans="1:11" x14ac:dyDescent="0.3">
      <c r="A1646" s="62"/>
      <c r="B1646" s="62"/>
      <c r="C1646" s="62"/>
      <c r="D1646" s="62"/>
      <c r="E1646" s="62"/>
      <c r="F1646" s="62"/>
      <c r="G1646" s="62"/>
      <c r="H1646" s="62"/>
      <c r="I1646" s="62"/>
      <c r="J1646" s="62"/>
      <c r="K1646" s="62"/>
    </row>
    <row r="1647" spans="1:11" x14ac:dyDescent="0.3">
      <c r="A1647" s="62"/>
      <c r="B1647" s="62"/>
      <c r="C1647" s="62"/>
      <c r="D1647" s="62"/>
      <c r="E1647" s="62"/>
      <c r="F1647" s="62"/>
      <c r="G1647" s="62"/>
      <c r="H1647" s="62"/>
      <c r="I1647" s="62"/>
      <c r="J1647" s="62"/>
      <c r="K1647" s="62"/>
    </row>
    <row r="1648" spans="1:11" x14ac:dyDescent="0.3">
      <c r="A1648" s="62"/>
      <c r="B1648" s="62"/>
      <c r="C1648" s="62"/>
      <c r="D1648" s="62"/>
      <c r="E1648" s="62"/>
      <c r="F1648" s="62"/>
      <c r="G1648" s="62"/>
      <c r="H1648" s="62"/>
      <c r="I1648" s="62"/>
      <c r="J1648" s="62"/>
      <c r="K1648" s="62"/>
    </row>
    <row r="1649" spans="1:11" x14ac:dyDescent="0.3">
      <c r="A1649" s="62"/>
      <c r="B1649" s="62"/>
      <c r="C1649" s="62"/>
      <c r="D1649" s="62"/>
      <c r="E1649" s="62"/>
      <c r="F1649" s="62"/>
      <c r="G1649" s="62"/>
      <c r="H1649" s="62"/>
      <c r="I1649" s="62"/>
      <c r="J1649" s="62"/>
      <c r="K1649" s="62"/>
    </row>
    <row r="1650" spans="1:11" x14ac:dyDescent="0.3">
      <c r="A1650" s="62"/>
      <c r="B1650" s="62"/>
      <c r="C1650" s="62"/>
      <c r="D1650" s="62"/>
      <c r="E1650" s="62"/>
      <c r="F1650" s="62"/>
      <c r="G1650" s="62"/>
      <c r="H1650" s="62"/>
      <c r="I1650" s="62"/>
      <c r="J1650" s="62"/>
      <c r="K1650" s="62"/>
    </row>
    <row r="1651" spans="1:11" x14ac:dyDescent="0.3">
      <c r="A1651" s="62"/>
      <c r="B1651" s="62"/>
      <c r="C1651" s="62"/>
      <c r="D1651" s="62"/>
      <c r="E1651" s="62"/>
      <c r="F1651" s="62"/>
      <c r="G1651" s="62"/>
      <c r="H1651" s="62"/>
      <c r="I1651" s="62"/>
      <c r="J1651" s="62"/>
      <c r="K1651" s="62"/>
    </row>
    <row r="1652" spans="1:11" x14ac:dyDescent="0.3">
      <c r="A1652" s="62"/>
      <c r="B1652" s="62"/>
      <c r="C1652" s="62"/>
      <c r="D1652" s="62"/>
      <c r="E1652" s="62"/>
      <c r="F1652" s="62"/>
      <c r="G1652" s="62"/>
      <c r="H1652" s="62"/>
      <c r="I1652" s="62"/>
      <c r="J1652" s="62"/>
      <c r="K1652" s="62"/>
    </row>
    <row r="1653" spans="1:11" x14ac:dyDescent="0.3">
      <c r="A1653" s="62"/>
      <c r="B1653" s="62"/>
      <c r="C1653" s="62"/>
      <c r="D1653" s="62"/>
      <c r="E1653" s="62"/>
      <c r="F1653" s="62"/>
      <c r="G1653" s="62"/>
      <c r="H1653" s="62"/>
      <c r="I1653" s="62"/>
      <c r="J1653" s="62"/>
      <c r="K1653" s="62"/>
    </row>
    <row r="1654" spans="1:11" x14ac:dyDescent="0.3">
      <c r="A1654" s="62"/>
      <c r="B1654" s="62"/>
      <c r="C1654" s="62"/>
      <c r="D1654" s="62"/>
      <c r="E1654" s="62"/>
      <c r="F1654" s="62"/>
      <c r="G1654" s="62"/>
      <c r="H1654" s="62"/>
      <c r="I1654" s="62"/>
      <c r="J1654" s="62"/>
      <c r="K1654" s="62"/>
    </row>
    <row r="1655" spans="1:11" x14ac:dyDescent="0.3">
      <c r="A1655" s="62"/>
      <c r="B1655" s="62"/>
      <c r="C1655" s="62"/>
      <c r="D1655" s="62"/>
      <c r="E1655" s="62"/>
      <c r="F1655" s="62"/>
      <c r="G1655" s="62"/>
      <c r="H1655" s="62"/>
      <c r="I1655" s="62"/>
      <c r="J1655" s="62"/>
      <c r="K1655" s="62"/>
    </row>
    <row r="1656" spans="1:11" x14ac:dyDescent="0.3">
      <c r="A1656" s="62"/>
      <c r="B1656" s="62"/>
      <c r="C1656" s="62"/>
      <c r="D1656" s="62"/>
      <c r="E1656" s="62"/>
      <c r="F1656" s="62"/>
      <c r="G1656" s="62"/>
      <c r="H1656" s="62"/>
      <c r="I1656" s="62"/>
      <c r="J1656" s="62"/>
      <c r="K1656" s="62"/>
    </row>
    <row r="1657" spans="1:11" x14ac:dyDescent="0.3">
      <c r="A1657" s="62"/>
      <c r="B1657" s="62"/>
      <c r="C1657" s="62"/>
      <c r="D1657" s="62"/>
      <c r="E1657" s="62"/>
      <c r="F1657" s="62"/>
      <c r="G1657" s="62"/>
      <c r="H1657" s="62"/>
      <c r="I1657" s="62"/>
      <c r="J1657" s="62"/>
      <c r="K1657" s="62"/>
    </row>
    <row r="1658" spans="1:11" x14ac:dyDescent="0.3">
      <c r="A1658" s="62"/>
      <c r="B1658" s="62"/>
      <c r="C1658" s="62"/>
      <c r="D1658" s="62"/>
      <c r="E1658" s="62"/>
      <c r="F1658" s="62"/>
      <c r="G1658" s="62"/>
      <c r="H1658" s="62"/>
      <c r="I1658" s="62"/>
      <c r="J1658" s="62"/>
      <c r="K1658" s="62"/>
    </row>
    <row r="1659" spans="1:11" x14ac:dyDescent="0.3">
      <c r="A1659" s="62"/>
      <c r="B1659" s="62"/>
      <c r="C1659" s="62"/>
      <c r="D1659" s="62"/>
      <c r="E1659" s="62"/>
      <c r="F1659" s="62"/>
      <c r="G1659" s="62"/>
      <c r="H1659" s="62"/>
      <c r="I1659" s="62"/>
      <c r="J1659" s="62"/>
      <c r="K1659" s="62"/>
    </row>
    <row r="1660" spans="1:11" x14ac:dyDescent="0.3">
      <c r="A1660" s="62"/>
      <c r="B1660" s="62"/>
      <c r="C1660" s="62"/>
      <c r="D1660" s="62"/>
      <c r="E1660" s="62"/>
      <c r="F1660" s="62"/>
      <c r="G1660" s="62"/>
      <c r="H1660" s="62"/>
      <c r="I1660" s="62"/>
      <c r="J1660" s="62"/>
      <c r="K1660" s="62"/>
    </row>
    <row r="1661" spans="1:11" x14ac:dyDescent="0.3">
      <c r="A1661" s="62"/>
      <c r="B1661" s="62"/>
      <c r="C1661" s="62"/>
      <c r="D1661" s="62"/>
      <c r="E1661" s="62"/>
      <c r="F1661" s="62"/>
      <c r="G1661" s="62"/>
      <c r="H1661" s="62"/>
      <c r="I1661" s="62"/>
      <c r="J1661" s="62"/>
      <c r="K1661" s="62"/>
    </row>
    <row r="1662" spans="1:11" x14ac:dyDescent="0.3">
      <c r="A1662" s="62"/>
      <c r="B1662" s="62"/>
      <c r="C1662" s="62"/>
      <c r="D1662" s="62"/>
      <c r="E1662" s="62"/>
      <c r="F1662" s="62"/>
      <c r="G1662" s="62"/>
      <c r="H1662" s="62"/>
      <c r="I1662" s="62"/>
      <c r="J1662" s="62"/>
      <c r="K1662" s="62"/>
    </row>
    <row r="1663" spans="1:11" x14ac:dyDescent="0.3">
      <c r="A1663" s="62"/>
      <c r="B1663" s="62"/>
      <c r="C1663" s="62"/>
      <c r="D1663" s="62"/>
      <c r="E1663" s="62"/>
      <c r="F1663" s="62"/>
      <c r="G1663" s="62"/>
      <c r="H1663" s="62"/>
      <c r="I1663" s="62"/>
      <c r="J1663" s="62"/>
      <c r="K1663" s="62"/>
    </row>
    <row r="1664" spans="1:11" x14ac:dyDescent="0.3">
      <c r="A1664" s="62"/>
      <c r="B1664" s="62"/>
      <c r="C1664" s="62"/>
      <c r="D1664" s="62"/>
      <c r="E1664" s="62"/>
      <c r="F1664" s="62"/>
      <c r="G1664" s="62"/>
      <c r="H1664" s="62"/>
      <c r="I1664" s="62"/>
      <c r="J1664" s="62"/>
      <c r="K1664" s="62"/>
    </row>
    <row r="1665" spans="1:11" x14ac:dyDescent="0.3">
      <c r="A1665" s="62"/>
      <c r="B1665" s="62"/>
      <c r="C1665" s="62"/>
      <c r="D1665" s="62"/>
      <c r="E1665" s="62"/>
      <c r="F1665" s="62"/>
      <c r="G1665" s="62"/>
      <c r="H1665" s="62"/>
      <c r="I1665" s="62"/>
      <c r="J1665" s="62"/>
      <c r="K1665" s="62"/>
    </row>
    <row r="1666" spans="1:11" x14ac:dyDescent="0.3">
      <c r="A1666" s="62"/>
      <c r="B1666" s="62"/>
      <c r="C1666" s="62"/>
      <c r="D1666" s="62"/>
      <c r="E1666" s="62"/>
      <c r="F1666" s="62"/>
      <c r="G1666" s="62"/>
      <c r="H1666" s="62"/>
      <c r="I1666" s="62"/>
      <c r="J1666" s="62"/>
      <c r="K1666" s="62"/>
    </row>
    <row r="1667" spans="1:11" x14ac:dyDescent="0.3">
      <c r="A1667" s="62"/>
      <c r="B1667" s="62"/>
      <c r="C1667" s="62"/>
      <c r="D1667" s="62"/>
      <c r="E1667" s="62"/>
      <c r="F1667" s="62"/>
      <c r="G1667" s="62"/>
      <c r="H1667" s="62"/>
      <c r="I1667" s="62"/>
      <c r="J1667" s="62"/>
      <c r="K1667" s="62"/>
    </row>
    <row r="1668" spans="1:11" x14ac:dyDescent="0.3">
      <c r="A1668" s="62"/>
      <c r="B1668" s="62"/>
      <c r="C1668" s="62"/>
      <c r="D1668" s="62"/>
      <c r="E1668" s="62"/>
      <c r="F1668" s="62"/>
      <c r="G1668" s="62"/>
      <c r="H1668" s="62"/>
      <c r="I1668" s="62"/>
      <c r="J1668" s="62"/>
      <c r="K1668" s="62"/>
    </row>
    <row r="1669" spans="1:11" x14ac:dyDescent="0.3">
      <c r="A1669" s="62"/>
      <c r="B1669" s="62"/>
      <c r="C1669" s="62"/>
      <c r="D1669" s="62"/>
      <c r="E1669" s="62"/>
      <c r="F1669" s="62"/>
      <c r="G1669" s="62"/>
      <c r="H1669" s="62"/>
      <c r="I1669" s="62"/>
      <c r="J1669" s="62"/>
      <c r="K1669" s="62"/>
    </row>
    <row r="1670" spans="1:11" x14ac:dyDescent="0.3">
      <c r="A1670" s="62"/>
      <c r="B1670" s="62"/>
      <c r="C1670" s="62"/>
      <c r="D1670" s="62"/>
      <c r="E1670" s="62"/>
      <c r="F1670" s="62"/>
      <c r="G1670" s="62"/>
      <c r="H1670" s="62"/>
      <c r="I1670" s="62"/>
      <c r="J1670" s="62"/>
      <c r="K1670" s="62"/>
    </row>
    <row r="1671" spans="1:11" x14ac:dyDescent="0.3">
      <c r="A1671" s="62"/>
      <c r="B1671" s="62"/>
      <c r="C1671" s="62"/>
      <c r="D1671" s="62"/>
      <c r="E1671" s="62"/>
      <c r="F1671" s="62"/>
      <c r="G1671" s="62"/>
      <c r="H1671" s="62"/>
      <c r="I1671" s="62"/>
      <c r="J1671" s="62"/>
      <c r="K1671" s="62"/>
    </row>
    <row r="1672" spans="1:11" x14ac:dyDescent="0.3">
      <c r="A1672" s="62"/>
      <c r="B1672" s="62"/>
      <c r="C1672" s="62"/>
      <c r="D1672" s="62"/>
      <c r="E1672" s="62"/>
      <c r="F1672" s="62"/>
      <c r="G1672" s="62"/>
      <c r="H1672" s="62"/>
      <c r="I1672" s="62"/>
      <c r="J1672" s="62"/>
      <c r="K1672" s="62"/>
    </row>
    <row r="1673" spans="1:11" x14ac:dyDescent="0.3">
      <c r="A1673" s="62"/>
      <c r="B1673" s="62"/>
      <c r="C1673" s="62"/>
      <c r="D1673" s="62"/>
      <c r="E1673" s="62"/>
      <c r="F1673" s="62"/>
      <c r="G1673" s="62"/>
      <c r="H1673" s="62"/>
      <c r="I1673" s="62"/>
      <c r="J1673" s="62"/>
      <c r="K1673" s="62"/>
    </row>
    <row r="1674" spans="1:11" x14ac:dyDescent="0.3">
      <c r="A1674" s="62"/>
      <c r="B1674" s="62"/>
      <c r="C1674" s="62"/>
      <c r="D1674" s="62"/>
      <c r="E1674" s="62"/>
      <c r="F1674" s="62"/>
      <c r="G1674" s="62"/>
      <c r="H1674" s="62"/>
      <c r="I1674" s="62"/>
      <c r="J1674" s="62"/>
      <c r="K1674" s="62"/>
    </row>
    <row r="1675" spans="1:11" x14ac:dyDescent="0.3">
      <c r="A1675" s="62"/>
      <c r="B1675" s="62"/>
      <c r="C1675" s="62"/>
      <c r="D1675" s="62"/>
      <c r="E1675" s="62"/>
      <c r="F1675" s="62"/>
      <c r="G1675" s="62"/>
      <c r="H1675" s="62"/>
      <c r="I1675" s="62"/>
      <c r="J1675" s="62"/>
      <c r="K1675" s="62"/>
    </row>
    <row r="1676" spans="1:11" x14ac:dyDescent="0.3">
      <c r="A1676" s="62"/>
      <c r="B1676" s="62"/>
      <c r="C1676" s="62"/>
      <c r="D1676" s="62"/>
      <c r="E1676" s="62"/>
      <c r="F1676" s="62"/>
      <c r="G1676" s="62"/>
      <c r="H1676" s="62"/>
      <c r="I1676" s="62"/>
      <c r="J1676" s="62"/>
      <c r="K1676" s="62"/>
    </row>
    <row r="1677" spans="1:11" x14ac:dyDescent="0.3">
      <c r="A1677" s="62"/>
      <c r="B1677" s="62"/>
      <c r="C1677" s="62"/>
      <c r="D1677" s="62"/>
      <c r="E1677" s="62"/>
      <c r="F1677" s="62"/>
      <c r="G1677" s="62"/>
      <c r="H1677" s="62"/>
      <c r="I1677" s="62"/>
      <c r="J1677" s="62"/>
      <c r="K1677" s="62"/>
    </row>
    <row r="1678" spans="1:11" x14ac:dyDescent="0.3">
      <c r="A1678" s="62"/>
      <c r="B1678" s="62"/>
      <c r="C1678" s="62"/>
      <c r="D1678" s="62"/>
      <c r="E1678" s="62"/>
      <c r="F1678" s="62"/>
      <c r="G1678" s="62"/>
      <c r="H1678" s="62"/>
      <c r="I1678" s="62"/>
      <c r="J1678" s="62"/>
      <c r="K1678" s="62"/>
    </row>
    <row r="1679" spans="1:11" x14ac:dyDescent="0.3">
      <c r="A1679" s="62"/>
      <c r="B1679" s="62"/>
      <c r="C1679" s="62"/>
      <c r="D1679" s="62"/>
      <c r="E1679" s="62"/>
      <c r="F1679" s="62"/>
      <c r="G1679" s="62"/>
      <c r="H1679" s="62"/>
      <c r="I1679" s="62"/>
      <c r="J1679" s="62"/>
      <c r="K1679" s="62"/>
    </row>
    <row r="1680" spans="1:11" x14ac:dyDescent="0.3">
      <c r="A1680" s="62"/>
      <c r="B1680" s="62"/>
      <c r="C1680" s="62"/>
      <c r="D1680" s="62"/>
      <c r="E1680" s="62"/>
      <c r="F1680" s="62"/>
      <c r="G1680" s="62"/>
      <c r="H1680" s="62"/>
      <c r="I1680" s="62"/>
      <c r="J1680" s="62"/>
      <c r="K1680" s="62"/>
    </row>
    <row r="1681" spans="1:11" x14ac:dyDescent="0.3">
      <c r="A1681" s="62"/>
      <c r="B1681" s="62"/>
      <c r="C1681" s="62"/>
      <c r="D1681" s="62"/>
      <c r="E1681" s="62"/>
      <c r="F1681" s="62"/>
      <c r="G1681" s="62"/>
      <c r="H1681" s="62"/>
      <c r="I1681" s="62"/>
      <c r="J1681" s="62"/>
      <c r="K1681" s="62"/>
    </row>
    <row r="1682" spans="1:11" x14ac:dyDescent="0.3">
      <c r="A1682" s="62"/>
      <c r="B1682" s="62"/>
      <c r="C1682" s="62"/>
      <c r="D1682" s="62"/>
      <c r="E1682" s="62"/>
      <c r="F1682" s="62"/>
      <c r="G1682" s="62"/>
      <c r="H1682" s="62"/>
      <c r="I1682" s="62"/>
      <c r="J1682" s="62"/>
      <c r="K1682" s="62"/>
    </row>
    <row r="1683" spans="1:11" x14ac:dyDescent="0.3">
      <c r="A1683" s="62"/>
      <c r="B1683" s="62"/>
      <c r="C1683" s="62"/>
      <c r="D1683" s="62"/>
      <c r="E1683" s="62"/>
      <c r="F1683" s="62"/>
      <c r="G1683" s="62"/>
      <c r="H1683" s="62"/>
      <c r="I1683" s="62"/>
      <c r="J1683" s="62"/>
      <c r="K1683" s="62"/>
    </row>
    <row r="1684" spans="1:11" x14ac:dyDescent="0.3">
      <c r="A1684" s="62"/>
      <c r="B1684" s="62"/>
      <c r="C1684" s="62"/>
      <c r="D1684" s="62"/>
      <c r="E1684" s="62"/>
      <c r="F1684" s="62"/>
      <c r="G1684" s="62"/>
      <c r="H1684" s="62"/>
      <c r="I1684" s="62"/>
      <c r="J1684" s="62"/>
      <c r="K1684" s="62"/>
    </row>
    <row r="1685" spans="1:11" x14ac:dyDescent="0.3">
      <c r="A1685" s="62"/>
      <c r="B1685" s="62"/>
      <c r="C1685" s="62"/>
      <c r="D1685" s="62"/>
      <c r="E1685" s="62"/>
      <c r="F1685" s="62"/>
      <c r="G1685" s="62"/>
      <c r="H1685" s="62"/>
      <c r="I1685" s="62"/>
      <c r="J1685" s="62"/>
      <c r="K1685" s="62"/>
    </row>
    <row r="1686" spans="1:11" x14ac:dyDescent="0.3">
      <c r="A1686" s="62"/>
      <c r="B1686" s="62"/>
      <c r="C1686" s="62"/>
      <c r="D1686" s="62"/>
      <c r="E1686" s="62"/>
      <c r="F1686" s="62"/>
      <c r="G1686" s="62"/>
      <c r="H1686" s="62"/>
      <c r="I1686" s="62"/>
      <c r="J1686" s="62"/>
      <c r="K1686" s="62"/>
    </row>
    <row r="1687" spans="1:11" x14ac:dyDescent="0.3">
      <c r="A1687" s="62"/>
      <c r="B1687" s="62"/>
      <c r="C1687" s="62"/>
      <c r="D1687" s="62"/>
      <c r="E1687" s="62"/>
      <c r="F1687" s="62"/>
      <c r="G1687" s="62"/>
      <c r="H1687" s="62"/>
      <c r="I1687" s="62"/>
      <c r="J1687" s="62"/>
      <c r="K1687" s="62"/>
    </row>
    <row r="1688" spans="1:11" x14ac:dyDescent="0.3">
      <c r="A1688" s="62"/>
      <c r="B1688" s="62"/>
      <c r="C1688" s="62"/>
      <c r="D1688" s="62"/>
      <c r="E1688" s="62"/>
      <c r="F1688" s="62"/>
      <c r="G1688" s="62"/>
      <c r="H1688" s="62"/>
      <c r="I1688" s="62"/>
      <c r="J1688" s="62"/>
      <c r="K1688" s="62"/>
    </row>
    <row r="1689" spans="1:11" x14ac:dyDescent="0.3">
      <c r="A1689" s="62"/>
      <c r="B1689" s="62"/>
      <c r="C1689" s="62"/>
      <c r="D1689" s="62"/>
      <c r="E1689" s="62"/>
      <c r="F1689" s="62"/>
      <c r="G1689" s="62"/>
      <c r="H1689" s="62"/>
      <c r="I1689" s="62"/>
      <c r="J1689" s="62"/>
      <c r="K1689" s="62"/>
    </row>
    <row r="1690" spans="1:11" x14ac:dyDescent="0.3">
      <c r="A1690" s="62"/>
      <c r="B1690" s="62"/>
      <c r="C1690" s="62"/>
      <c r="D1690" s="62"/>
      <c r="E1690" s="62"/>
      <c r="F1690" s="62"/>
      <c r="G1690" s="62"/>
      <c r="H1690" s="62"/>
      <c r="I1690" s="62"/>
      <c r="J1690" s="62"/>
      <c r="K1690" s="62"/>
    </row>
    <row r="1691" spans="1:11" x14ac:dyDescent="0.3">
      <c r="A1691" s="62"/>
      <c r="B1691" s="62"/>
      <c r="C1691" s="62"/>
      <c r="D1691" s="62"/>
      <c r="E1691" s="62"/>
      <c r="F1691" s="62"/>
      <c r="G1691" s="62"/>
      <c r="H1691" s="62"/>
      <c r="I1691" s="62"/>
      <c r="J1691" s="62"/>
      <c r="K1691" s="62"/>
    </row>
    <row r="1692" spans="1:11" x14ac:dyDescent="0.3">
      <c r="A1692" s="62"/>
      <c r="B1692" s="62"/>
      <c r="C1692" s="62"/>
      <c r="D1692" s="62"/>
      <c r="E1692" s="62"/>
      <c r="F1692" s="62"/>
      <c r="G1692" s="62"/>
      <c r="H1692" s="62"/>
      <c r="I1692" s="62"/>
      <c r="J1692" s="62"/>
      <c r="K1692" s="62"/>
    </row>
    <row r="1693" spans="1:11" x14ac:dyDescent="0.3">
      <c r="A1693" s="62"/>
      <c r="B1693" s="62"/>
      <c r="C1693" s="62"/>
      <c r="D1693" s="62"/>
      <c r="E1693" s="62"/>
      <c r="F1693" s="62"/>
      <c r="G1693" s="62"/>
      <c r="H1693" s="62"/>
      <c r="I1693" s="62"/>
      <c r="J1693" s="62"/>
      <c r="K1693" s="62"/>
    </row>
    <row r="1694" spans="1:11" x14ac:dyDescent="0.3">
      <c r="A1694" s="62"/>
      <c r="B1694" s="62"/>
      <c r="C1694" s="62"/>
      <c r="D1694" s="62"/>
      <c r="E1694" s="62"/>
      <c r="F1694" s="62"/>
      <c r="G1694" s="62"/>
      <c r="H1694" s="62"/>
      <c r="I1694" s="62"/>
      <c r="J1694" s="62"/>
      <c r="K1694" s="62"/>
    </row>
    <row r="1695" spans="1:11" x14ac:dyDescent="0.3">
      <c r="A1695" s="62"/>
      <c r="B1695" s="62"/>
      <c r="C1695" s="62"/>
      <c r="D1695" s="62"/>
      <c r="E1695" s="62"/>
      <c r="F1695" s="62"/>
      <c r="G1695" s="62"/>
      <c r="H1695" s="62"/>
      <c r="I1695" s="62"/>
      <c r="J1695" s="62"/>
      <c r="K1695" s="62"/>
    </row>
    <row r="1696" spans="1:11" x14ac:dyDescent="0.3">
      <c r="A1696" s="62"/>
      <c r="B1696" s="62"/>
      <c r="C1696" s="62"/>
      <c r="D1696" s="62"/>
      <c r="E1696" s="62"/>
      <c r="F1696" s="62"/>
      <c r="G1696" s="62"/>
      <c r="H1696" s="62"/>
      <c r="I1696" s="62"/>
      <c r="J1696" s="62"/>
      <c r="K1696" s="62"/>
    </row>
    <row r="1697" spans="1:11" x14ac:dyDescent="0.3">
      <c r="A1697" s="62"/>
      <c r="B1697" s="62"/>
      <c r="C1697" s="62"/>
      <c r="D1697" s="62"/>
      <c r="E1697" s="62"/>
      <c r="F1697" s="62"/>
      <c r="G1697" s="62"/>
      <c r="H1697" s="62"/>
      <c r="I1697" s="62"/>
      <c r="J1697" s="62"/>
      <c r="K1697" s="62"/>
    </row>
    <row r="1698" spans="1:11" x14ac:dyDescent="0.3">
      <c r="A1698" s="62"/>
      <c r="B1698" s="62"/>
      <c r="C1698" s="62"/>
      <c r="D1698" s="62"/>
      <c r="E1698" s="62"/>
      <c r="F1698" s="62"/>
      <c r="G1698" s="62"/>
      <c r="H1698" s="62"/>
      <c r="I1698" s="62"/>
      <c r="J1698" s="62"/>
      <c r="K1698" s="62"/>
    </row>
    <row r="1699" spans="1:11" x14ac:dyDescent="0.3">
      <c r="A1699" s="62"/>
      <c r="B1699" s="62"/>
      <c r="C1699" s="62"/>
      <c r="D1699" s="62"/>
      <c r="E1699" s="62"/>
      <c r="F1699" s="62"/>
      <c r="G1699" s="62"/>
      <c r="H1699" s="62"/>
      <c r="I1699" s="62"/>
      <c r="J1699" s="62"/>
      <c r="K1699" s="62"/>
    </row>
    <row r="1700" spans="1:11" x14ac:dyDescent="0.3">
      <c r="A1700" s="62"/>
      <c r="B1700" s="62"/>
      <c r="C1700" s="62"/>
      <c r="D1700" s="62"/>
      <c r="E1700" s="62"/>
      <c r="F1700" s="62"/>
      <c r="G1700" s="62"/>
      <c r="H1700" s="62"/>
      <c r="I1700" s="62"/>
      <c r="J1700" s="62"/>
      <c r="K1700" s="62"/>
    </row>
    <row r="1701" spans="1:11" x14ac:dyDescent="0.3">
      <c r="A1701" s="62"/>
      <c r="B1701" s="62"/>
      <c r="C1701" s="62"/>
      <c r="D1701" s="62"/>
      <c r="E1701" s="62"/>
      <c r="F1701" s="62"/>
      <c r="G1701" s="62"/>
      <c r="H1701" s="62"/>
      <c r="I1701" s="62"/>
      <c r="J1701" s="62"/>
      <c r="K1701" s="62"/>
    </row>
    <row r="1702" spans="1:11" x14ac:dyDescent="0.3">
      <c r="A1702" s="62"/>
      <c r="B1702" s="62"/>
      <c r="C1702" s="62"/>
      <c r="D1702" s="62"/>
      <c r="E1702" s="62"/>
      <c r="F1702" s="62"/>
      <c r="G1702" s="62"/>
      <c r="H1702" s="62"/>
      <c r="I1702" s="62"/>
      <c r="J1702" s="62"/>
      <c r="K1702" s="62"/>
    </row>
    <row r="1703" spans="1:11" x14ac:dyDescent="0.3">
      <c r="A1703" s="62"/>
      <c r="B1703" s="62"/>
      <c r="C1703" s="62"/>
      <c r="D1703" s="62"/>
      <c r="E1703" s="62"/>
      <c r="F1703" s="62"/>
      <c r="G1703" s="62"/>
      <c r="H1703" s="62"/>
      <c r="I1703" s="62"/>
      <c r="J1703" s="62"/>
      <c r="K1703" s="62"/>
    </row>
    <row r="1704" spans="1:11" x14ac:dyDescent="0.3">
      <c r="A1704" s="62"/>
      <c r="B1704" s="62"/>
      <c r="C1704" s="62"/>
      <c r="D1704" s="62"/>
      <c r="E1704" s="62"/>
      <c r="F1704" s="62"/>
      <c r="G1704" s="62"/>
      <c r="H1704" s="62"/>
      <c r="I1704" s="62"/>
      <c r="J1704" s="62"/>
      <c r="K1704" s="62"/>
    </row>
    <row r="1705" spans="1:11" x14ac:dyDescent="0.3">
      <c r="A1705" s="62"/>
      <c r="B1705" s="62"/>
      <c r="C1705" s="62"/>
      <c r="D1705" s="62"/>
      <c r="E1705" s="62"/>
      <c r="F1705" s="62"/>
      <c r="G1705" s="62"/>
      <c r="H1705" s="62"/>
      <c r="I1705" s="62"/>
      <c r="J1705" s="62"/>
      <c r="K1705" s="62"/>
    </row>
    <row r="1706" spans="1:11" x14ac:dyDescent="0.3">
      <c r="A1706" s="62"/>
      <c r="B1706" s="62"/>
      <c r="C1706" s="62"/>
      <c r="D1706" s="62"/>
      <c r="E1706" s="62"/>
      <c r="F1706" s="62"/>
      <c r="G1706" s="62"/>
      <c r="H1706" s="62"/>
      <c r="I1706" s="62"/>
      <c r="J1706" s="62"/>
      <c r="K1706" s="62"/>
    </row>
    <row r="1707" spans="1:11" x14ac:dyDescent="0.3">
      <c r="A1707" s="62"/>
      <c r="B1707" s="62"/>
      <c r="C1707" s="62"/>
      <c r="D1707" s="62"/>
      <c r="E1707" s="62"/>
      <c r="F1707" s="62"/>
      <c r="G1707" s="62"/>
      <c r="H1707" s="62"/>
      <c r="I1707" s="62"/>
      <c r="J1707" s="62"/>
      <c r="K1707" s="62"/>
    </row>
    <row r="1708" spans="1:11" x14ac:dyDescent="0.3">
      <c r="A1708" s="62"/>
      <c r="B1708" s="62"/>
      <c r="C1708" s="62"/>
      <c r="D1708" s="62"/>
      <c r="E1708" s="62"/>
      <c r="F1708" s="62"/>
      <c r="G1708" s="62"/>
      <c r="H1708" s="62"/>
      <c r="I1708" s="62"/>
      <c r="J1708" s="62"/>
      <c r="K1708" s="62"/>
    </row>
    <row r="1709" spans="1:11" x14ac:dyDescent="0.3">
      <c r="A1709" s="62"/>
      <c r="B1709" s="62"/>
      <c r="C1709" s="62"/>
      <c r="D1709" s="62"/>
      <c r="E1709" s="62"/>
      <c r="F1709" s="62"/>
      <c r="G1709" s="62"/>
      <c r="H1709" s="62"/>
      <c r="I1709" s="62"/>
      <c r="J1709" s="62"/>
      <c r="K1709" s="62"/>
    </row>
    <row r="1710" spans="1:11" x14ac:dyDescent="0.3">
      <c r="A1710" s="62"/>
      <c r="B1710" s="62"/>
      <c r="C1710" s="62"/>
      <c r="D1710" s="62"/>
      <c r="E1710" s="62"/>
      <c r="F1710" s="62"/>
      <c r="G1710" s="62"/>
      <c r="H1710" s="62"/>
      <c r="I1710" s="62"/>
      <c r="J1710" s="62"/>
      <c r="K1710" s="62"/>
    </row>
    <row r="1711" spans="1:11" x14ac:dyDescent="0.3">
      <c r="A1711" s="62"/>
      <c r="B1711" s="62"/>
      <c r="C1711" s="62"/>
      <c r="D1711" s="62"/>
      <c r="E1711" s="62"/>
      <c r="F1711" s="62"/>
      <c r="G1711" s="62"/>
      <c r="H1711" s="62"/>
      <c r="I1711" s="62"/>
      <c r="J1711" s="62"/>
      <c r="K1711" s="62"/>
    </row>
    <row r="1712" spans="1:11" x14ac:dyDescent="0.3">
      <c r="A1712" s="62"/>
      <c r="B1712" s="62"/>
      <c r="C1712" s="62"/>
      <c r="D1712" s="62"/>
      <c r="E1712" s="62"/>
      <c r="F1712" s="62"/>
      <c r="G1712" s="62"/>
      <c r="H1712" s="62"/>
      <c r="I1712" s="62"/>
      <c r="J1712" s="62"/>
      <c r="K1712" s="62"/>
    </row>
    <row r="1713" spans="1:11" x14ac:dyDescent="0.3">
      <c r="A1713" s="62"/>
      <c r="B1713" s="62"/>
      <c r="C1713" s="62"/>
      <c r="D1713" s="62"/>
      <c r="E1713" s="62"/>
      <c r="F1713" s="62"/>
      <c r="G1713" s="62"/>
      <c r="H1713" s="62"/>
      <c r="I1713" s="62"/>
      <c r="J1713" s="62"/>
      <c r="K1713" s="62"/>
    </row>
    <row r="1714" spans="1:11" x14ac:dyDescent="0.3">
      <c r="A1714" s="62"/>
      <c r="B1714" s="62"/>
      <c r="C1714" s="62"/>
      <c r="D1714" s="62"/>
      <c r="E1714" s="62"/>
      <c r="F1714" s="62"/>
      <c r="G1714" s="62"/>
      <c r="H1714" s="62"/>
      <c r="I1714" s="62"/>
      <c r="J1714" s="62"/>
      <c r="K1714" s="62"/>
    </row>
    <row r="1715" spans="1:11" x14ac:dyDescent="0.3">
      <c r="A1715" s="62"/>
      <c r="B1715" s="62"/>
      <c r="C1715" s="62"/>
      <c r="D1715" s="62"/>
      <c r="E1715" s="62"/>
      <c r="F1715" s="62"/>
      <c r="G1715" s="62"/>
      <c r="H1715" s="62"/>
      <c r="I1715" s="62"/>
      <c r="J1715" s="62"/>
      <c r="K1715" s="62"/>
    </row>
    <row r="1716" spans="1:11" x14ac:dyDescent="0.3">
      <c r="A1716" s="62"/>
      <c r="B1716" s="62"/>
      <c r="C1716" s="62"/>
      <c r="D1716" s="62"/>
      <c r="E1716" s="62"/>
      <c r="F1716" s="62"/>
      <c r="G1716" s="62"/>
      <c r="H1716" s="62"/>
      <c r="I1716" s="62"/>
      <c r="J1716" s="62"/>
      <c r="K1716" s="62"/>
    </row>
    <row r="1717" spans="1:11" x14ac:dyDescent="0.3">
      <c r="A1717" s="62"/>
      <c r="B1717" s="62"/>
      <c r="C1717" s="62"/>
      <c r="D1717" s="62"/>
      <c r="E1717" s="62"/>
      <c r="F1717" s="62"/>
      <c r="G1717" s="62"/>
      <c r="H1717" s="62"/>
      <c r="I1717" s="62"/>
      <c r="J1717" s="62"/>
      <c r="K1717" s="62"/>
    </row>
    <row r="1718" spans="1:11" x14ac:dyDescent="0.3">
      <c r="A1718" s="62"/>
      <c r="B1718" s="62"/>
      <c r="C1718" s="62"/>
      <c r="D1718" s="62"/>
      <c r="E1718" s="62"/>
      <c r="F1718" s="62"/>
      <c r="G1718" s="62"/>
      <c r="H1718" s="62"/>
      <c r="I1718" s="62"/>
      <c r="J1718" s="62"/>
      <c r="K1718" s="62"/>
    </row>
    <row r="1719" spans="1:11" x14ac:dyDescent="0.3">
      <c r="A1719" s="62"/>
      <c r="B1719" s="62"/>
      <c r="C1719" s="62"/>
      <c r="D1719" s="62"/>
      <c r="E1719" s="62"/>
      <c r="F1719" s="62"/>
      <c r="G1719" s="62"/>
      <c r="H1719" s="62"/>
      <c r="I1719" s="62"/>
      <c r="J1719" s="62"/>
      <c r="K1719" s="62"/>
    </row>
    <row r="1720" spans="1:11" x14ac:dyDescent="0.3">
      <c r="A1720" s="62"/>
      <c r="B1720" s="62"/>
      <c r="C1720" s="62"/>
      <c r="D1720" s="62"/>
      <c r="E1720" s="62"/>
      <c r="F1720" s="62"/>
      <c r="G1720" s="62"/>
      <c r="H1720" s="62"/>
      <c r="I1720" s="62"/>
      <c r="J1720" s="62"/>
      <c r="K1720" s="62"/>
    </row>
    <row r="1721" spans="1:11" x14ac:dyDescent="0.3">
      <c r="A1721" s="62"/>
      <c r="B1721" s="62"/>
      <c r="C1721" s="62"/>
      <c r="D1721" s="62"/>
      <c r="E1721" s="62"/>
      <c r="F1721" s="62"/>
      <c r="G1721" s="62"/>
      <c r="H1721" s="62"/>
      <c r="I1721" s="62"/>
      <c r="J1721" s="62"/>
      <c r="K1721" s="62"/>
    </row>
    <row r="1722" spans="1:11" x14ac:dyDescent="0.3">
      <c r="A1722" s="62"/>
      <c r="B1722" s="62"/>
      <c r="C1722" s="62"/>
      <c r="D1722" s="62"/>
      <c r="E1722" s="62"/>
      <c r="F1722" s="62"/>
      <c r="G1722" s="62"/>
      <c r="H1722" s="62"/>
      <c r="I1722" s="62"/>
      <c r="J1722" s="62"/>
      <c r="K1722" s="62"/>
    </row>
    <row r="1723" spans="1:11" x14ac:dyDescent="0.3">
      <c r="A1723" s="62"/>
      <c r="B1723" s="62"/>
      <c r="C1723" s="62"/>
      <c r="D1723" s="62"/>
      <c r="E1723" s="62"/>
      <c r="F1723" s="62"/>
      <c r="G1723" s="62"/>
      <c r="H1723" s="62"/>
      <c r="I1723" s="62"/>
      <c r="J1723" s="62"/>
      <c r="K1723" s="62"/>
    </row>
    <row r="1724" spans="1:11" x14ac:dyDescent="0.3">
      <c r="A1724" s="62"/>
      <c r="B1724" s="62"/>
      <c r="C1724" s="62"/>
      <c r="D1724" s="62"/>
      <c r="E1724" s="62"/>
      <c r="F1724" s="62"/>
      <c r="G1724" s="62"/>
      <c r="H1724" s="62"/>
      <c r="I1724" s="62"/>
      <c r="J1724" s="62"/>
      <c r="K1724" s="62"/>
    </row>
    <row r="1725" spans="1:11" x14ac:dyDescent="0.3">
      <c r="A1725" s="62"/>
      <c r="B1725" s="62"/>
      <c r="C1725" s="62"/>
      <c r="D1725" s="62"/>
      <c r="E1725" s="62"/>
      <c r="F1725" s="62"/>
      <c r="G1725" s="62"/>
      <c r="H1725" s="62"/>
      <c r="I1725" s="62"/>
      <c r="J1725" s="62"/>
      <c r="K1725" s="62"/>
    </row>
    <row r="1726" spans="1:11" x14ac:dyDescent="0.3">
      <c r="A1726" s="62"/>
      <c r="B1726" s="62"/>
      <c r="C1726" s="62"/>
      <c r="D1726" s="62"/>
      <c r="E1726" s="62"/>
      <c r="F1726" s="62"/>
      <c r="G1726" s="62"/>
      <c r="H1726" s="62"/>
      <c r="I1726" s="62"/>
      <c r="J1726" s="62"/>
      <c r="K1726" s="62"/>
    </row>
    <row r="1727" spans="1:11" x14ac:dyDescent="0.3">
      <c r="A1727" s="62"/>
      <c r="B1727" s="62"/>
      <c r="C1727" s="62"/>
      <c r="D1727" s="62"/>
      <c r="E1727" s="62"/>
      <c r="F1727" s="62"/>
      <c r="G1727" s="62"/>
      <c r="H1727" s="62"/>
      <c r="I1727" s="62"/>
      <c r="J1727" s="62"/>
      <c r="K1727" s="62"/>
    </row>
    <row r="1728" spans="1:11" x14ac:dyDescent="0.3">
      <c r="A1728" s="62"/>
      <c r="B1728" s="62"/>
      <c r="C1728" s="62"/>
      <c r="D1728" s="62"/>
      <c r="E1728" s="62"/>
      <c r="F1728" s="62"/>
      <c r="G1728" s="62"/>
      <c r="H1728" s="62"/>
      <c r="I1728" s="62"/>
      <c r="J1728" s="62"/>
      <c r="K1728" s="62"/>
    </row>
    <row r="1729" spans="1:11" x14ac:dyDescent="0.3">
      <c r="A1729" s="62"/>
      <c r="B1729" s="62"/>
      <c r="C1729" s="62"/>
      <c r="D1729" s="62"/>
      <c r="E1729" s="62"/>
      <c r="F1729" s="62"/>
      <c r="G1729" s="62"/>
      <c r="H1729" s="62"/>
      <c r="I1729" s="62"/>
      <c r="J1729" s="62"/>
      <c r="K1729" s="62"/>
    </row>
    <row r="1730" spans="1:11" x14ac:dyDescent="0.3">
      <c r="A1730" s="62"/>
      <c r="B1730" s="62"/>
      <c r="C1730" s="62"/>
      <c r="D1730" s="62"/>
      <c r="E1730" s="62"/>
      <c r="F1730" s="62"/>
      <c r="G1730" s="62"/>
      <c r="H1730" s="62"/>
      <c r="I1730" s="62"/>
      <c r="J1730" s="62"/>
      <c r="K1730" s="62"/>
    </row>
    <row r="1731" spans="1:11" x14ac:dyDescent="0.3">
      <c r="A1731" s="62"/>
      <c r="B1731" s="62"/>
      <c r="C1731" s="62"/>
      <c r="D1731" s="62"/>
      <c r="E1731" s="62"/>
      <c r="F1731" s="62"/>
      <c r="G1731" s="62"/>
      <c r="H1731" s="62"/>
      <c r="I1731" s="62"/>
      <c r="J1731" s="62"/>
      <c r="K1731" s="62"/>
    </row>
    <row r="1732" spans="1:11" x14ac:dyDescent="0.3">
      <c r="A1732" s="62"/>
      <c r="B1732" s="62"/>
      <c r="C1732" s="62"/>
      <c r="D1732" s="62"/>
      <c r="E1732" s="62"/>
      <c r="F1732" s="62"/>
      <c r="G1732" s="62"/>
      <c r="H1732" s="62"/>
      <c r="I1732" s="62"/>
      <c r="J1732" s="62"/>
      <c r="K1732" s="62"/>
    </row>
    <row r="1733" spans="1:11" x14ac:dyDescent="0.3">
      <c r="A1733" s="62"/>
      <c r="B1733" s="62"/>
      <c r="C1733" s="62"/>
      <c r="D1733" s="62"/>
      <c r="E1733" s="62"/>
      <c r="F1733" s="62"/>
      <c r="G1733" s="62"/>
      <c r="H1733" s="62"/>
      <c r="I1733" s="62"/>
      <c r="J1733" s="62"/>
      <c r="K1733" s="62"/>
    </row>
    <row r="1734" spans="1:11" x14ac:dyDescent="0.3">
      <c r="A1734" s="62"/>
      <c r="B1734" s="62"/>
      <c r="C1734" s="62"/>
      <c r="D1734" s="62"/>
      <c r="E1734" s="62"/>
      <c r="F1734" s="62"/>
      <c r="G1734" s="62"/>
      <c r="H1734" s="62"/>
      <c r="I1734" s="62"/>
      <c r="J1734" s="62"/>
      <c r="K1734" s="62"/>
    </row>
    <row r="1735" spans="1:11" x14ac:dyDescent="0.3">
      <c r="A1735" s="62"/>
      <c r="B1735" s="62"/>
      <c r="C1735" s="62"/>
      <c r="D1735" s="62"/>
      <c r="E1735" s="62"/>
      <c r="F1735" s="62"/>
      <c r="G1735" s="62"/>
      <c r="H1735" s="62"/>
      <c r="I1735" s="62"/>
      <c r="J1735" s="62"/>
      <c r="K1735" s="62"/>
    </row>
    <row r="1736" spans="1:11" x14ac:dyDescent="0.3">
      <c r="A1736" s="62"/>
      <c r="B1736" s="62"/>
      <c r="C1736" s="62"/>
      <c r="D1736" s="62"/>
      <c r="E1736" s="62"/>
      <c r="F1736" s="62"/>
      <c r="G1736" s="62"/>
      <c r="H1736" s="62"/>
      <c r="I1736" s="62"/>
      <c r="J1736" s="62"/>
      <c r="K1736" s="62"/>
    </row>
    <row r="1737" spans="1:11" x14ac:dyDescent="0.3">
      <c r="A1737" s="62"/>
      <c r="B1737" s="62"/>
      <c r="C1737" s="62"/>
      <c r="D1737" s="62"/>
      <c r="E1737" s="62"/>
      <c r="F1737" s="62"/>
      <c r="G1737" s="62"/>
      <c r="H1737" s="62"/>
      <c r="I1737" s="62"/>
      <c r="J1737" s="62"/>
      <c r="K1737" s="62"/>
    </row>
    <row r="1738" spans="1:11" x14ac:dyDescent="0.3">
      <c r="A1738" s="62"/>
      <c r="B1738" s="62"/>
      <c r="C1738" s="62"/>
      <c r="D1738" s="62"/>
      <c r="E1738" s="62"/>
      <c r="F1738" s="62"/>
      <c r="G1738" s="62"/>
      <c r="H1738" s="62"/>
      <c r="I1738" s="62"/>
      <c r="J1738" s="62"/>
      <c r="K1738" s="62"/>
    </row>
    <row r="1739" spans="1:11" x14ac:dyDescent="0.3">
      <c r="A1739" s="62"/>
      <c r="B1739" s="62"/>
      <c r="C1739" s="62"/>
      <c r="D1739" s="62"/>
      <c r="E1739" s="62"/>
      <c r="F1739" s="62"/>
      <c r="G1739" s="62"/>
      <c r="H1739" s="62"/>
      <c r="I1739" s="62"/>
      <c r="J1739" s="62"/>
      <c r="K1739" s="62"/>
    </row>
    <row r="1740" spans="1:11" x14ac:dyDescent="0.3">
      <c r="A1740" s="62"/>
      <c r="B1740" s="62"/>
      <c r="C1740" s="62"/>
      <c r="D1740" s="62"/>
      <c r="E1740" s="62"/>
      <c r="F1740" s="62"/>
      <c r="G1740" s="62"/>
      <c r="H1740" s="62"/>
      <c r="I1740" s="62"/>
      <c r="J1740" s="62"/>
      <c r="K1740" s="62"/>
    </row>
    <row r="1741" spans="1:11" x14ac:dyDescent="0.3">
      <c r="A1741" s="62"/>
      <c r="B1741" s="62"/>
      <c r="C1741" s="62"/>
      <c r="D1741" s="62"/>
      <c r="E1741" s="62"/>
      <c r="F1741" s="62"/>
      <c r="G1741" s="62"/>
      <c r="H1741" s="62"/>
      <c r="I1741" s="62"/>
      <c r="J1741" s="62"/>
      <c r="K1741" s="62"/>
    </row>
    <row r="1742" spans="1:11" x14ac:dyDescent="0.3">
      <c r="A1742" s="62"/>
      <c r="B1742" s="62"/>
      <c r="C1742" s="62"/>
      <c r="D1742" s="62"/>
      <c r="E1742" s="62"/>
      <c r="F1742" s="62"/>
      <c r="G1742" s="62"/>
      <c r="H1742" s="62"/>
      <c r="I1742" s="62"/>
      <c r="J1742" s="62"/>
      <c r="K1742" s="62"/>
    </row>
    <row r="1743" spans="1:11" x14ac:dyDescent="0.3">
      <c r="A1743" s="62"/>
      <c r="B1743" s="62"/>
      <c r="C1743" s="62"/>
      <c r="D1743" s="62"/>
      <c r="E1743" s="62"/>
      <c r="F1743" s="62"/>
      <c r="G1743" s="62"/>
      <c r="H1743" s="62"/>
      <c r="I1743" s="62"/>
      <c r="J1743" s="62"/>
      <c r="K1743" s="62"/>
    </row>
    <row r="1744" spans="1:11" x14ac:dyDescent="0.3">
      <c r="A1744" s="62"/>
      <c r="B1744" s="62"/>
      <c r="C1744" s="62"/>
      <c r="D1744" s="62"/>
      <c r="E1744" s="62"/>
      <c r="F1744" s="62"/>
      <c r="G1744" s="62"/>
      <c r="H1744" s="62"/>
      <c r="I1744" s="62"/>
      <c r="J1744" s="62"/>
      <c r="K1744" s="62"/>
    </row>
    <row r="1745" spans="1:11" x14ac:dyDescent="0.3">
      <c r="A1745" s="62"/>
      <c r="B1745" s="62"/>
      <c r="C1745" s="62"/>
      <c r="D1745" s="62"/>
      <c r="E1745" s="62"/>
      <c r="F1745" s="62"/>
      <c r="G1745" s="62"/>
      <c r="H1745" s="62"/>
      <c r="I1745" s="62"/>
      <c r="J1745" s="62"/>
      <c r="K1745" s="62"/>
    </row>
    <row r="1746" spans="1:11" x14ac:dyDescent="0.3">
      <c r="A1746" s="62"/>
      <c r="B1746" s="62"/>
      <c r="C1746" s="62"/>
      <c r="D1746" s="62"/>
      <c r="E1746" s="62"/>
      <c r="F1746" s="62"/>
      <c r="G1746" s="62"/>
      <c r="H1746" s="62"/>
      <c r="I1746" s="62"/>
      <c r="J1746" s="62"/>
      <c r="K1746" s="62"/>
    </row>
    <row r="1747" spans="1:11" x14ac:dyDescent="0.3">
      <c r="A1747" s="62"/>
      <c r="B1747" s="62"/>
      <c r="C1747" s="62"/>
      <c r="D1747" s="62"/>
      <c r="E1747" s="62"/>
      <c r="F1747" s="62"/>
      <c r="G1747" s="62"/>
      <c r="H1747" s="62"/>
      <c r="I1747" s="62"/>
      <c r="J1747" s="62"/>
      <c r="K1747" s="62"/>
    </row>
    <row r="1748" spans="1:11" x14ac:dyDescent="0.3">
      <c r="A1748" s="62"/>
      <c r="B1748" s="62"/>
      <c r="C1748" s="62"/>
      <c r="D1748" s="62"/>
      <c r="E1748" s="62"/>
      <c r="F1748" s="62"/>
      <c r="G1748" s="62"/>
      <c r="H1748" s="62"/>
      <c r="I1748" s="62"/>
      <c r="J1748" s="62"/>
      <c r="K1748" s="62"/>
    </row>
    <row r="1749" spans="1:11" x14ac:dyDescent="0.3">
      <c r="A1749" s="62"/>
      <c r="B1749" s="62"/>
      <c r="C1749" s="62"/>
      <c r="D1749" s="62"/>
      <c r="E1749" s="62"/>
      <c r="F1749" s="62"/>
      <c r="G1749" s="62"/>
      <c r="H1749" s="62"/>
      <c r="I1749" s="62"/>
      <c r="J1749" s="62"/>
      <c r="K1749" s="62"/>
    </row>
    <row r="1750" spans="1:11" x14ac:dyDescent="0.3">
      <c r="A1750" s="62"/>
      <c r="B1750" s="62"/>
      <c r="C1750" s="62"/>
      <c r="D1750" s="62"/>
      <c r="E1750" s="62"/>
      <c r="F1750" s="62"/>
      <c r="G1750" s="62"/>
      <c r="H1750" s="62"/>
      <c r="I1750" s="62"/>
      <c r="J1750" s="62"/>
      <c r="K1750" s="62"/>
    </row>
    <row r="1751" spans="1:11" x14ac:dyDescent="0.3">
      <c r="A1751" s="62"/>
      <c r="B1751" s="62"/>
      <c r="C1751" s="62"/>
      <c r="D1751" s="62"/>
      <c r="E1751" s="62"/>
      <c r="F1751" s="62"/>
      <c r="G1751" s="62"/>
      <c r="H1751" s="62"/>
      <c r="I1751" s="62"/>
      <c r="J1751" s="62"/>
      <c r="K1751" s="62"/>
    </row>
    <row r="1752" spans="1:11" x14ac:dyDescent="0.3">
      <c r="A1752" s="62"/>
      <c r="B1752" s="62"/>
      <c r="C1752" s="62"/>
      <c r="D1752" s="62"/>
      <c r="E1752" s="62"/>
      <c r="F1752" s="62"/>
      <c r="G1752" s="62"/>
      <c r="H1752" s="62"/>
      <c r="I1752" s="62"/>
      <c r="J1752" s="62"/>
      <c r="K1752" s="62"/>
    </row>
    <row r="1753" spans="1:11" x14ac:dyDescent="0.3">
      <c r="A1753" s="62"/>
      <c r="B1753" s="62"/>
      <c r="C1753" s="62"/>
      <c r="D1753" s="62"/>
      <c r="E1753" s="62"/>
      <c r="F1753" s="62"/>
      <c r="G1753" s="62"/>
      <c r="H1753" s="62"/>
      <c r="I1753" s="62"/>
      <c r="J1753" s="62"/>
      <c r="K1753" s="62"/>
    </row>
    <row r="1754" spans="1:11" x14ac:dyDescent="0.3">
      <c r="A1754" s="62"/>
      <c r="B1754" s="62"/>
      <c r="C1754" s="62"/>
      <c r="D1754" s="62"/>
      <c r="E1754" s="62"/>
      <c r="F1754" s="62"/>
      <c r="G1754" s="62"/>
      <c r="H1754" s="62"/>
      <c r="I1754" s="62"/>
      <c r="J1754" s="62"/>
      <c r="K1754" s="62"/>
    </row>
    <row r="1755" spans="1:11" x14ac:dyDescent="0.3">
      <c r="A1755" s="62"/>
      <c r="B1755" s="62"/>
      <c r="C1755" s="62"/>
      <c r="D1755" s="62"/>
      <c r="E1755" s="62"/>
      <c r="F1755" s="62"/>
      <c r="G1755" s="62"/>
      <c r="H1755" s="62"/>
      <c r="I1755" s="62"/>
      <c r="J1755" s="62"/>
      <c r="K1755" s="62"/>
    </row>
    <row r="1756" spans="1:11" x14ac:dyDescent="0.3">
      <c r="A1756" s="62"/>
      <c r="B1756" s="62"/>
      <c r="C1756" s="62"/>
      <c r="D1756" s="62"/>
      <c r="E1756" s="62"/>
      <c r="F1756" s="62"/>
      <c r="G1756" s="62"/>
      <c r="H1756" s="62"/>
      <c r="I1756" s="62"/>
      <c r="J1756" s="62"/>
      <c r="K1756" s="62"/>
    </row>
    <row r="1757" spans="1:11" x14ac:dyDescent="0.3">
      <c r="A1757" s="62"/>
      <c r="B1757" s="62"/>
      <c r="C1757" s="62"/>
      <c r="D1757" s="62"/>
      <c r="E1757" s="62"/>
      <c r="F1757" s="62"/>
      <c r="G1757" s="62"/>
      <c r="H1757" s="62"/>
      <c r="I1757" s="62"/>
      <c r="J1757" s="62"/>
      <c r="K1757" s="62"/>
    </row>
    <row r="1758" spans="1:11" x14ac:dyDescent="0.3">
      <c r="A1758" s="62"/>
      <c r="B1758" s="62"/>
      <c r="C1758" s="62"/>
      <c r="D1758" s="62"/>
      <c r="E1758" s="62"/>
      <c r="F1758" s="62"/>
      <c r="G1758" s="62"/>
      <c r="H1758" s="62"/>
      <c r="I1758" s="62"/>
      <c r="J1758" s="62"/>
      <c r="K1758" s="62"/>
    </row>
    <row r="1759" spans="1:11" x14ac:dyDescent="0.3">
      <c r="A1759" s="62"/>
      <c r="B1759" s="62"/>
      <c r="C1759" s="62"/>
      <c r="D1759" s="62"/>
      <c r="E1759" s="62"/>
      <c r="F1759" s="62"/>
      <c r="G1759" s="62"/>
      <c r="H1759" s="62"/>
      <c r="I1759" s="62"/>
      <c r="J1759" s="62"/>
      <c r="K1759" s="62"/>
    </row>
    <row r="1760" spans="1:11" x14ac:dyDescent="0.3">
      <c r="A1760" s="62"/>
      <c r="B1760" s="62"/>
      <c r="C1760" s="62"/>
      <c r="D1760" s="62"/>
      <c r="E1760" s="62"/>
      <c r="F1760" s="62"/>
      <c r="G1760" s="62"/>
      <c r="H1760" s="62"/>
      <c r="I1760" s="62"/>
      <c r="J1760" s="62"/>
      <c r="K1760" s="62"/>
    </row>
    <row r="1761" spans="1:11" x14ac:dyDescent="0.3">
      <c r="A1761" s="62"/>
      <c r="B1761" s="62"/>
      <c r="C1761" s="62"/>
      <c r="D1761" s="62"/>
      <c r="E1761" s="62"/>
      <c r="F1761" s="62"/>
      <c r="G1761" s="62"/>
      <c r="H1761" s="62"/>
      <c r="I1761" s="62"/>
      <c r="J1761" s="62"/>
      <c r="K1761" s="62"/>
    </row>
    <row r="1762" spans="1:11" x14ac:dyDescent="0.3">
      <c r="A1762" s="62"/>
      <c r="B1762" s="62"/>
      <c r="C1762" s="62"/>
      <c r="D1762" s="62"/>
      <c r="E1762" s="62"/>
      <c r="F1762" s="62"/>
      <c r="G1762" s="62"/>
      <c r="H1762" s="62"/>
      <c r="I1762" s="62"/>
      <c r="J1762" s="62"/>
      <c r="K1762" s="62"/>
    </row>
    <row r="1763" spans="1:11" x14ac:dyDescent="0.3">
      <c r="A1763" s="62"/>
      <c r="B1763" s="62"/>
      <c r="C1763" s="62"/>
      <c r="D1763" s="62"/>
      <c r="E1763" s="62"/>
      <c r="F1763" s="62"/>
      <c r="G1763" s="62"/>
      <c r="H1763" s="62"/>
      <c r="I1763" s="62"/>
      <c r="J1763" s="62"/>
      <c r="K1763" s="62"/>
    </row>
    <row r="1764" spans="1:11" x14ac:dyDescent="0.3">
      <c r="A1764" s="62"/>
      <c r="B1764" s="62"/>
      <c r="C1764" s="62"/>
      <c r="D1764" s="62"/>
      <c r="E1764" s="62"/>
      <c r="F1764" s="62"/>
      <c r="G1764" s="62"/>
      <c r="H1764" s="62"/>
      <c r="I1764" s="62"/>
      <c r="J1764" s="62"/>
      <c r="K1764" s="62"/>
    </row>
    <row r="1765" spans="1:11" x14ac:dyDescent="0.3">
      <c r="A1765" s="62"/>
      <c r="B1765" s="62"/>
      <c r="C1765" s="62"/>
      <c r="D1765" s="62"/>
      <c r="E1765" s="62"/>
      <c r="F1765" s="62"/>
      <c r="G1765" s="62"/>
      <c r="H1765" s="62"/>
      <c r="I1765" s="62"/>
      <c r="J1765" s="62"/>
      <c r="K1765" s="62"/>
    </row>
    <row r="1766" spans="1:11" x14ac:dyDescent="0.3">
      <c r="A1766" s="62"/>
      <c r="B1766" s="62"/>
      <c r="C1766" s="62"/>
      <c r="D1766" s="62"/>
      <c r="E1766" s="62"/>
      <c r="F1766" s="62"/>
      <c r="G1766" s="62"/>
      <c r="H1766" s="62"/>
      <c r="I1766" s="62"/>
      <c r="J1766" s="62"/>
      <c r="K1766" s="62"/>
    </row>
    <row r="1767" spans="1:11" x14ac:dyDescent="0.3">
      <c r="A1767" s="62"/>
      <c r="B1767" s="62"/>
      <c r="C1767" s="62"/>
      <c r="D1767" s="62"/>
      <c r="E1767" s="62"/>
      <c r="F1767" s="62"/>
      <c r="G1767" s="62"/>
      <c r="H1767" s="62"/>
      <c r="I1767" s="62"/>
      <c r="J1767" s="62"/>
      <c r="K1767" s="62"/>
    </row>
    <row r="1768" spans="1:11" x14ac:dyDescent="0.3">
      <c r="A1768" s="62"/>
      <c r="B1768" s="62"/>
      <c r="C1768" s="62"/>
      <c r="D1768" s="62"/>
      <c r="E1768" s="62"/>
      <c r="F1768" s="62"/>
      <c r="G1768" s="62"/>
      <c r="H1768" s="62"/>
      <c r="I1768" s="62"/>
      <c r="J1768" s="62"/>
      <c r="K1768" s="62"/>
    </row>
    <row r="1769" spans="1:11" x14ac:dyDescent="0.3">
      <c r="A1769" s="62"/>
      <c r="B1769" s="62"/>
      <c r="C1769" s="62"/>
      <c r="D1769" s="62"/>
      <c r="E1769" s="62"/>
      <c r="F1769" s="62"/>
      <c r="G1769" s="62"/>
      <c r="H1769" s="62"/>
      <c r="I1769" s="62"/>
      <c r="J1769" s="62"/>
      <c r="K1769" s="62"/>
    </row>
    <row r="1770" spans="1:11" x14ac:dyDescent="0.3">
      <c r="A1770" s="62"/>
      <c r="B1770" s="62"/>
      <c r="C1770" s="62"/>
      <c r="D1770" s="62"/>
      <c r="E1770" s="62"/>
      <c r="F1770" s="62"/>
      <c r="G1770" s="62"/>
      <c r="H1770" s="62"/>
      <c r="I1770" s="62"/>
      <c r="J1770" s="62"/>
      <c r="K1770" s="62"/>
    </row>
    <row r="1771" spans="1:11" x14ac:dyDescent="0.3">
      <c r="A1771" s="62"/>
      <c r="B1771" s="62"/>
      <c r="C1771" s="62"/>
      <c r="D1771" s="62"/>
      <c r="E1771" s="62"/>
      <c r="F1771" s="62"/>
      <c r="G1771" s="62"/>
      <c r="H1771" s="62"/>
      <c r="I1771" s="62"/>
      <c r="J1771" s="62"/>
      <c r="K1771" s="62"/>
    </row>
    <row r="1772" spans="1:11" x14ac:dyDescent="0.3">
      <c r="A1772" s="62"/>
      <c r="B1772" s="62"/>
      <c r="C1772" s="62"/>
      <c r="D1772" s="62"/>
      <c r="E1772" s="62"/>
      <c r="F1772" s="62"/>
      <c r="G1772" s="62"/>
      <c r="H1772" s="62"/>
      <c r="I1772" s="62"/>
      <c r="J1772" s="62"/>
      <c r="K1772" s="62"/>
    </row>
    <row r="1773" spans="1:11" x14ac:dyDescent="0.3">
      <c r="A1773" s="62"/>
      <c r="B1773" s="62"/>
      <c r="C1773" s="62"/>
      <c r="D1773" s="62"/>
      <c r="E1773" s="62"/>
      <c r="F1773" s="62"/>
      <c r="G1773" s="62"/>
      <c r="H1773" s="62"/>
      <c r="I1773" s="62"/>
      <c r="J1773" s="62"/>
      <c r="K1773" s="62"/>
    </row>
    <row r="1774" spans="1:11" x14ac:dyDescent="0.3">
      <c r="A1774" s="62"/>
      <c r="B1774" s="62"/>
      <c r="C1774" s="62"/>
      <c r="D1774" s="62"/>
      <c r="E1774" s="62"/>
      <c r="F1774" s="62"/>
      <c r="G1774" s="62"/>
      <c r="H1774" s="62"/>
      <c r="I1774" s="62"/>
      <c r="J1774" s="62"/>
      <c r="K1774" s="62"/>
    </row>
    <row r="1775" spans="1:11" x14ac:dyDescent="0.3">
      <c r="A1775" s="62"/>
      <c r="B1775" s="62"/>
      <c r="C1775" s="62"/>
      <c r="D1775" s="62"/>
      <c r="E1775" s="62"/>
      <c r="F1775" s="62"/>
      <c r="G1775" s="62"/>
      <c r="H1775" s="62"/>
      <c r="I1775" s="62"/>
      <c r="J1775" s="62"/>
      <c r="K1775" s="62"/>
    </row>
    <row r="1776" spans="1:11" x14ac:dyDescent="0.3">
      <c r="A1776" s="62"/>
      <c r="B1776" s="62"/>
      <c r="C1776" s="62"/>
      <c r="D1776" s="62"/>
      <c r="E1776" s="62"/>
      <c r="F1776" s="62"/>
      <c r="G1776" s="62"/>
      <c r="H1776" s="62"/>
      <c r="I1776" s="62"/>
      <c r="J1776" s="62"/>
      <c r="K1776" s="62"/>
    </row>
    <row r="1777" spans="1:11" x14ac:dyDescent="0.3">
      <c r="A1777" s="62"/>
      <c r="B1777" s="62"/>
      <c r="C1777" s="62"/>
      <c r="D1777" s="62"/>
      <c r="E1777" s="62"/>
      <c r="F1777" s="62"/>
      <c r="G1777" s="62"/>
      <c r="H1777" s="62"/>
      <c r="I1777" s="62"/>
      <c r="J1777" s="62"/>
      <c r="K1777" s="62"/>
    </row>
    <row r="1778" spans="1:11" x14ac:dyDescent="0.3">
      <c r="A1778" s="62"/>
      <c r="B1778" s="62"/>
      <c r="C1778" s="62"/>
      <c r="D1778" s="62"/>
      <c r="E1778" s="62"/>
      <c r="F1778" s="62"/>
      <c r="G1778" s="62"/>
      <c r="H1778" s="62"/>
      <c r="I1778" s="62"/>
      <c r="J1778" s="62"/>
      <c r="K1778" s="62"/>
    </row>
    <row r="1779" spans="1:11" x14ac:dyDescent="0.3">
      <c r="A1779" s="62"/>
      <c r="B1779" s="62"/>
      <c r="C1779" s="62"/>
      <c r="D1779" s="62"/>
      <c r="E1779" s="62"/>
      <c r="F1779" s="62"/>
      <c r="G1779" s="62"/>
      <c r="H1779" s="62"/>
      <c r="I1779" s="62"/>
      <c r="J1779" s="62"/>
      <c r="K1779" s="62"/>
    </row>
    <row r="1780" spans="1:11" x14ac:dyDescent="0.3">
      <c r="A1780" s="62"/>
      <c r="B1780" s="62"/>
      <c r="C1780" s="62"/>
      <c r="D1780" s="62"/>
      <c r="E1780" s="62"/>
      <c r="F1780" s="62"/>
      <c r="G1780" s="62"/>
      <c r="H1780" s="62"/>
      <c r="I1780" s="62"/>
      <c r="J1780" s="62"/>
      <c r="K1780" s="62"/>
    </row>
    <row r="1781" spans="1:11" x14ac:dyDescent="0.3">
      <c r="A1781" s="62"/>
      <c r="B1781" s="62"/>
      <c r="C1781" s="62"/>
      <c r="D1781" s="62"/>
      <c r="E1781" s="62"/>
      <c r="F1781" s="62"/>
      <c r="G1781" s="62"/>
      <c r="H1781" s="62"/>
      <c r="I1781" s="62"/>
      <c r="J1781" s="62"/>
      <c r="K1781" s="62"/>
    </row>
    <row r="1782" spans="1:11" x14ac:dyDescent="0.3">
      <c r="A1782" s="62"/>
      <c r="B1782" s="62"/>
      <c r="C1782" s="62"/>
      <c r="D1782" s="62"/>
      <c r="E1782" s="62"/>
      <c r="F1782" s="62"/>
      <c r="G1782" s="62"/>
      <c r="H1782" s="62"/>
      <c r="I1782" s="62"/>
      <c r="J1782" s="62"/>
      <c r="K1782" s="62"/>
    </row>
    <row r="1783" spans="1:11" x14ac:dyDescent="0.3">
      <c r="A1783" s="62"/>
      <c r="B1783" s="62"/>
      <c r="C1783" s="62"/>
      <c r="D1783" s="62"/>
      <c r="E1783" s="62"/>
      <c r="F1783" s="62"/>
      <c r="G1783" s="62"/>
      <c r="H1783" s="62"/>
      <c r="I1783" s="62"/>
      <c r="J1783" s="62"/>
      <c r="K1783" s="62"/>
    </row>
    <row r="1784" spans="1:11" x14ac:dyDescent="0.3">
      <c r="A1784" s="62"/>
      <c r="B1784" s="62"/>
      <c r="C1784" s="62"/>
      <c r="D1784" s="62"/>
      <c r="E1784" s="62"/>
      <c r="F1784" s="62"/>
      <c r="G1784" s="62"/>
      <c r="H1784" s="62"/>
      <c r="I1784" s="62"/>
      <c r="J1784" s="62"/>
      <c r="K1784" s="62"/>
    </row>
    <row r="1785" spans="1:11" x14ac:dyDescent="0.3">
      <c r="A1785" s="62"/>
      <c r="B1785" s="62"/>
      <c r="C1785" s="62"/>
      <c r="D1785" s="62"/>
      <c r="E1785" s="62"/>
      <c r="F1785" s="62"/>
      <c r="G1785" s="62"/>
      <c r="H1785" s="62"/>
      <c r="I1785" s="62"/>
      <c r="J1785" s="62"/>
      <c r="K1785" s="62"/>
    </row>
    <row r="1786" spans="1:11" x14ac:dyDescent="0.3">
      <c r="A1786" s="62"/>
      <c r="B1786" s="62"/>
      <c r="C1786" s="62"/>
      <c r="D1786" s="62"/>
      <c r="E1786" s="62"/>
      <c r="F1786" s="62"/>
      <c r="G1786" s="62"/>
      <c r="H1786" s="62"/>
      <c r="I1786" s="62"/>
      <c r="J1786" s="62"/>
      <c r="K1786" s="62"/>
    </row>
    <row r="1787" spans="1:11" x14ac:dyDescent="0.3">
      <c r="A1787" s="62"/>
      <c r="B1787" s="62"/>
      <c r="C1787" s="62"/>
      <c r="D1787" s="62"/>
      <c r="E1787" s="62"/>
      <c r="F1787" s="62"/>
      <c r="G1787" s="62"/>
      <c r="H1787" s="62"/>
      <c r="I1787" s="62"/>
      <c r="J1787" s="62"/>
      <c r="K1787" s="62"/>
    </row>
    <row r="1788" spans="1:11" x14ac:dyDescent="0.3">
      <c r="A1788" s="62"/>
      <c r="B1788" s="62"/>
      <c r="C1788" s="62"/>
      <c r="D1788" s="62"/>
      <c r="E1788" s="62"/>
      <c r="F1788" s="62"/>
      <c r="G1788" s="62"/>
      <c r="H1788" s="62"/>
      <c r="I1788" s="62"/>
      <c r="J1788" s="62"/>
      <c r="K1788" s="62"/>
    </row>
    <row r="1789" spans="1:11" x14ac:dyDescent="0.3">
      <c r="A1789" s="62"/>
      <c r="B1789" s="62"/>
      <c r="C1789" s="62"/>
      <c r="D1789" s="62"/>
      <c r="E1789" s="62"/>
      <c r="F1789" s="62"/>
      <c r="G1789" s="62"/>
      <c r="H1789" s="62"/>
      <c r="I1789" s="62"/>
      <c r="J1789" s="62"/>
      <c r="K1789" s="62"/>
    </row>
    <row r="1790" spans="1:11" x14ac:dyDescent="0.3">
      <c r="A1790" s="62"/>
      <c r="B1790" s="62"/>
      <c r="C1790" s="62"/>
      <c r="D1790" s="62"/>
      <c r="E1790" s="62"/>
      <c r="F1790" s="62"/>
      <c r="G1790" s="62"/>
      <c r="H1790" s="62"/>
      <c r="I1790" s="62"/>
      <c r="J1790" s="62"/>
      <c r="K1790" s="62"/>
    </row>
    <row r="1791" spans="1:11" x14ac:dyDescent="0.3">
      <c r="A1791" s="62"/>
      <c r="B1791" s="62"/>
      <c r="C1791" s="62"/>
      <c r="D1791" s="62"/>
      <c r="E1791" s="62"/>
      <c r="F1791" s="62"/>
      <c r="G1791" s="62"/>
      <c r="H1791" s="62"/>
      <c r="I1791" s="62"/>
      <c r="J1791" s="62"/>
      <c r="K1791" s="62"/>
    </row>
    <row r="1792" spans="1:11" x14ac:dyDescent="0.3">
      <c r="A1792" s="62"/>
      <c r="B1792" s="62"/>
      <c r="C1792" s="62"/>
      <c r="D1792" s="62"/>
      <c r="E1792" s="62"/>
      <c r="F1792" s="62"/>
      <c r="G1792" s="62"/>
      <c r="H1792" s="62"/>
      <c r="I1792" s="62"/>
      <c r="J1792" s="62"/>
      <c r="K1792" s="62"/>
    </row>
    <row r="1793" spans="1:11" x14ac:dyDescent="0.3">
      <c r="A1793" s="62"/>
      <c r="B1793" s="62"/>
      <c r="C1793" s="62"/>
      <c r="D1793" s="62"/>
      <c r="E1793" s="62"/>
      <c r="F1793" s="62"/>
      <c r="G1793" s="62"/>
      <c r="H1793" s="62"/>
      <c r="I1793" s="62"/>
      <c r="J1793" s="62"/>
      <c r="K1793" s="62"/>
    </row>
    <row r="1794" spans="1:11" x14ac:dyDescent="0.3">
      <c r="A1794" s="62"/>
      <c r="B1794" s="62"/>
      <c r="C1794" s="62"/>
      <c r="D1794" s="62"/>
      <c r="E1794" s="62"/>
      <c r="F1794" s="62"/>
      <c r="G1794" s="62"/>
      <c r="H1794" s="62"/>
      <c r="I1794" s="62"/>
      <c r="J1794" s="62"/>
      <c r="K1794" s="62"/>
    </row>
    <row r="1795" spans="1:11" x14ac:dyDescent="0.3">
      <c r="A1795" s="62"/>
      <c r="B1795" s="62"/>
      <c r="C1795" s="62"/>
      <c r="D1795" s="62"/>
      <c r="E1795" s="62"/>
      <c r="F1795" s="62"/>
      <c r="G1795" s="62"/>
      <c r="H1795" s="62"/>
      <c r="I1795" s="62"/>
      <c r="J1795" s="62"/>
      <c r="K1795" s="62"/>
    </row>
    <row r="1796" spans="1:11" x14ac:dyDescent="0.3">
      <c r="A1796" s="62"/>
      <c r="B1796" s="62"/>
      <c r="C1796" s="62"/>
      <c r="D1796" s="62"/>
      <c r="E1796" s="62"/>
      <c r="F1796" s="62"/>
      <c r="G1796" s="62"/>
      <c r="H1796" s="62"/>
      <c r="I1796" s="62"/>
      <c r="J1796" s="62"/>
      <c r="K1796" s="62"/>
    </row>
    <row r="1797" spans="1:11" x14ac:dyDescent="0.3">
      <c r="A1797" s="62"/>
      <c r="B1797" s="62"/>
      <c r="C1797" s="62"/>
      <c r="D1797" s="62"/>
      <c r="E1797" s="62"/>
      <c r="F1797" s="62"/>
      <c r="G1797" s="62"/>
      <c r="H1797" s="62"/>
      <c r="I1797" s="62"/>
      <c r="J1797" s="62"/>
      <c r="K1797" s="62"/>
    </row>
    <row r="1798" spans="1:11" x14ac:dyDescent="0.3">
      <c r="A1798" s="62"/>
      <c r="B1798" s="62"/>
      <c r="C1798" s="62"/>
      <c r="D1798" s="62"/>
      <c r="E1798" s="62"/>
      <c r="F1798" s="62"/>
      <c r="G1798" s="62"/>
      <c r="H1798" s="62"/>
      <c r="I1798" s="62"/>
      <c r="J1798" s="62"/>
      <c r="K1798" s="62"/>
    </row>
    <row r="1799" spans="1:11" x14ac:dyDescent="0.3">
      <c r="A1799" s="62"/>
      <c r="B1799" s="62"/>
      <c r="C1799" s="62"/>
      <c r="D1799" s="62"/>
      <c r="E1799" s="62"/>
      <c r="F1799" s="62"/>
      <c r="G1799" s="62"/>
      <c r="H1799" s="62"/>
      <c r="I1799" s="62"/>
      <c r="J1799" s="62"/>
      <c r="K1799" s="62"/>
    </row>
    <row r="1800" spans="1:11" x14ac:dyDescent="0.3">
      <c r="A1800" s="62"/>
      <c r="B1800" s="62"/>
      <c r="C1800" s="62"/>
      <c r="D1800" s="62"/>
      <c r="E1800" s="62"/>
      <c r="F1800" s="62"/>
      <c r="G1800" s="62"/>
      <c r="H1800" s="62"/>
      <c r="I1800" s="62"/>
      <c r="J1800" s="62"/>
      <c r="K1800" s="62"/>
    </row>
    <row r="1801" spans="1:11" x14ac:dyDescent="0.3">
      <c r="A1801" s="62"/>
      <c r="B1801" s="62"/>
      <c r="C1801" s="62"/>
      <c r="D1801" s="62"/>
      <c r="E1801" s="62"/>
      <c r="F1801" s="62"/>
      <c r="G1801" s="62"/>
      <c r="H1801" s="62"/>
      <c r="I1801" s="62"/>
      <c r="J1801" s="62"/>
      <c r="K1801" s="62"/>
    </row>
    <row r="1802" spans="1:11" x14ac:dyDescent="0.3">
      <c r="A1802" s="62"/>
      <c r="B1802" s="62"/>
      <c r="C1802" s="62"/>
      <c r="D1802" s="62"/>
      <c r="E1802" s="62"/>
      <c r="F1802" s="62"/>
      <c r="G1802" s="62"/>
      <c r="H1802" s="62"/>
      <c r="I1802" s="62"/>
      <c r="J1802" s="62"/>
      <c r="K1802" s="62"/>
    </row>
    <row r="1803" spans="1:11" x14ac:dyDescent="0.3">
      <c r="A1803" s="62"/>
      <c r="B1803" s="62"/>
      <c r="C1803" s="62"/>
      <c r="D1803" s="62"/>
      <c r="E1803" s="62"/>
      <c r="F1803" s="62"/>
      <c r="G1803" s="62"/>
      <c r="H1803" s="62"/>
      <c r="I1803" s="62"/>
      <c r="J1803" s="62"/>
      <c r="K1803" s="62"/>
    </row>
    <row r="1804" spans="1:11" x14ac:dyDescent="0.3">
      <c r="A1804" s="62"/>
      <c r="B1804" s="62"/>
      <c r="C1804" s="62"/>
      <c r="D1804" s="62"/>
      <c r="E1804" s="62"/>
      <c r="F1804" s="62"/>
      <c r="G1804" s="62"/>
      <c r="H1804" s="62"/>
      <c r="I1804" s="62"/>
      <c r="J1804" s="62"/>
      <c r="K1804" s="62"/>
    </row>
    <row r="1805" spans="1:11" x14ac:dyDescent="0.3">
      <c r="A1805" s="62"/>
      <c r="B1805" s="62"/>
      <c r="C1805" s="62"/>
      <c r="D1805" s="62"/>
      <c r="E1805" s="62"/>
      <c r="F1805" s="62"/>
      <c r="G1805" s="62"/>
      <c r="H1805" s="62"/>
      <c r="I1805" s="62"/>
      <c r="J1805" s="62"/>
      <c r="K1805" s="62"/>
    </row>
    <row r="1806" spans="1:11" x14ac:dyDescent="0.3">
      <c r="A1806" s="62"/>
      <c r="B1806" s="62"/>
      <c r="C1806" s="62"/>
      <c r="D1806" s="62"/>
      <c r="E1806" s="62"/>
      <c r="F1806" s="62"/>
      <c r="G1806" s="62"/>
      <c r="H1806" s="62"/>
      <c r="I1806" s="62"/>
      <c r="J1806" s="62"/>
      <c r="K1806" s="62"/>
    </row>
    <row r="1807" spans="1:11" x14ac:dyDescent="0.3">
      <c r="A1807" s="62"/>
      <c r="B1807" s="62"/>
      <c r="C1807" s="62"/>
      <c r="D1807" s="62"/>
      <c r="E1807" s="62"/>
      <c r="F1807" s="62"/>
      <c r="G1807" s="62"/>
      <c r="H1807" s="62"/>
      <c r="I1807" s="62"/>
      <c r="J1807" s="62"/>
      <c r="K1807" s="62"/>
    </row>
    <row r="1808" spans="1:11" x14ac:dyDescent="0.3">
      <c r="A1808" s="62"/>
      <c r="B1808" s="62"/>
      <c r="C1808" s="62"/>
      <c r="D1808" s="62"/>
      <c r="E1808" s="62"/>
      <c r="F1808" s="62"/>
      <c r="G1808" s="62"/>
      <c r="H1808" s="62"/>
      <c r="I1808" s="62"/>
      <c r="J1808" s="62"/>
      <c r="K1808" s="62"/>
    </row>
    <row r="1809" spans="1:11" x14ac:dyDescent="0.3">
      <c r="A1809" s="62"/>
      <c r="B1809" s="62"/>
      <c r="C1809" s="62"/>
      <c r="D1809" s="62"/>
      <c r="E1809" s="62"/>
      <c r="F1809" s="62"/>
      <c r="G1809" s="62"/>
      <c r="H1809" s="62"/>
      <c r="I1809" s="62"/>
      <c r="J1809" s="62"/>
      <c r="K1809" s="62"/>
    </row>
    <row r="1810" spans="1:11" x14ac:dyDescent="0.3">
      <c r="A1810" s="62"/>
      <c r="B1810" s="62"/>
      <c r="C1810" s="62"/>
      <c r="D1810" s="62"/>
      <c r="E1810" s="62"/>
      <c r="F1810" s="62"/>
      <c r="G1810" s="62"/>
      <c r="H1810" s="62"/>
      <c r="I1810" s="62"/>
      <c r="J1810" s="62"/>
      <c r="K1810" s="62"/>
    </row>
    <row r="1811" spans="1:11" x14ac:dyDescent="0.3">
      <c r="A1811" s="62"/>
      <c r="B1811" s="62"/>
      <c r="C1811" s="62"/>
      <c r="D1811" s="62"/>
      <c r="E1811" s="62"/>
      <c r="F1811" s="62"/>
      <c r="G1811" s="62"/>
      <c r="H1811" s="62"/>
      <c r="I1811" s="62"/>
      <c r="J1811" s="62"/>
      <c r="K1811" s="62"/>
    </row>
    <row r="1812" spans="1:11" x14ac:dyDescent="0.3">
      <c r="A1812" s="62"/>
      <c r="B1812" s="62"/>
      <c r="C1812" s="62"/>
      <c r="D1812" s="62"/>
      <c r="E1812" s="62"/>
      <c r="F1812" s="62"/>
      <c r="G1812" s="62"/>
      <c r="H1812" s="62"/>
      <c r="I1812" s="62"/>
      <c r="J1812" s="62"/>
      <c r="K1812" s="62"/>
    </row>
    <row r="1813" spans="1:11" x14ac:dyDescent="0.3">
      <c r="A1813" s="62"/>
      <c r="B1813" s="62"/>
      <c r="C1813" s="62"/>
      <c r="D1813" s="62"/>
      <c r="E1813" s="62"/>
      <c r="F1813" s="62"/>
      <c r="G1813" s="62"/>
      <c r="H1813" s="62"/>
      <c r="I1813" s="62"/>
      <c r="J1813" s="62"/>
      <c r="K1813" s="62"/>
    </row>
    <row r="1814" spans="1:11" x14ac:dyDescent="0.3">
      <c r="A1814" s="62"/>
      <c r="B1814" s="62"/>
      <c r="C1814" s="62"/>
      <c r="D1814" s="62"/>
      <c r="E1814" s="62"/>
      <c r="F1814" s="62"/>
      <c r="G1814" s="62"/>
      <c r="H1814" s="62"/>
      <c r="I1814" s="62"/>
      <c r="J1814" s="62"/>
      <c r="K1814" s="62"/>
    </row>
    <row r="1815" spans="1:11" x14ac:dyDescent="0.3">
      <c r="A1815" s="62"/>
      <c r="B1815" s="62"/>
      <c r="C1815" s="62"/>
      <c r="D1815" s="62"/>
      <c r="E1815" s="62"/>
      <c r="F1815" s="62"/>
      <c r="G1815" s="62"/>
      <c r="H1815" s="62"/>
      <c r="I1815" s="62"/>
      <c r="J1815" s="62"/>
      <c r="K1815" s="62"/>
    </row>
    <row r="1816" spans="1:11" x14ac:dyDescent="0.3">
      <c r="A1816" s="62"/>
      <c r="B1816" s="62"/>
      <c r="C1816" s="62"/>
      <c r="D1816" s="62"/>
      <c r="E1816" s="62"/>
      <c r="F1816" s="62"/>
      <c r="G1816" s="62"/>
      <c r="H1816" s="62"/>
      <c r="I1816" s="62"/>
      <c r="J1816" s="62"/>
      <c r="K1816" s="62"/>
    </row>
    <row r="1817" spans="1:11" x14ac:dyDescent="0.3">
      <c r="A1817" s="62"/>
      <c r="B1817" s="62"/>
      <c r="C1817" s="62"/>
      <c r="D1817" s="62"/>
      <c r="E1817" s="62"/>
      <c r="F1817" s="62"/>
      <c r="G1817" s="62"/>
      <c r="H1817" s="62"/>
      <c r="I1817" s="62"/>
      <c r="J1817" s="62"/>
      <c r="K1817" s="62"/>
    </row>
    <row r="1818" spans="1:11" x14ac:dyDescent="0.3">
      <c r="A1818" s="62"/>
      <c r="B1818" s="62"/>
      <c r="C1818" s="62"/>
      <c r="D1818" s="62"/>
      <c r="E1818" s="62"/>
      <c r="F1818" s="62"/>
      <c r="G1818" s="62"/>
      <c r="H1818" s="62"/>
      <c r="I1818" s="62"/>
      <c r="J1818" s="62"/>
      <c r="K1818" s="62"/>
    </row>
    <row r="1819" spans="1:11" x14ac:dyDescent="0.3">
      <c r="A1819" s="62"/>
      <c r="B1819" s="62"/>
      <c r="C1819" s="62"/>
      <c r="D1819" s="62"/>
      <c r="E1819" s="62"/>
      <c r="F1819" s="62"/>
      <c r="G1819" s="62"/>
      <c r="H1819" s="62"/>
      <c r="I1819" s="62"/>
      <c r="J1819" s="62"/>
      <c r="K1819" s="62"/>
    </row>
    <row r="1820" spans="1:11" x14ac:dyDescent="0.3">
      <c r="A1820" s="62"/>
      <c r="B1820" s="62"/>
      <c r="C1820" s="62"/>
      <c r="D1820" s="62"/>
      <c r="E1820" s="62"/>
      <c r="F1820" s="62"/>
      <c r="G1820" s="62"/>
      <c r="H1820" s="62"/>
      <c r="I1820" s="62"/>
      <c r="J1820" s="62"/>
      <c r="K1820" s="62"/>
    </row>
    <row r="1821" spans="1:11" x14ac:dyDescent="0.3">
      <c r="A1821" s="62"/>
      <c r="B1821" s="62"/>
      <c r="C1821" s="62"/>
      <c r="D1821" s="62"/>
      <c r="E1821" s="62"/>
      <c r="F1821" s="62"/>
      <c r="G1821" s="62"/>
      <c r="H1821" s="62"/>
      <c r="I1821" s="62"/>
      <c r="J1821" s="62"/>
      <c r="K1821" s="62"/>
    </row>
    <row r="1822" spans="1:11" x14ac:dyDescent="0.3">
      <c r="A1822" s="62"/>
      <c r="B1822" s="62"/>
      <c r="C1822" s="62"/>
      <c r="D1822" s="62"/>
      <c r="E1822" s="62"/>
      <c r="F1822" s="62"/>
      <c r="G1822" s="62"/>
      <c r="H1822" s="62"/>
      <c r="I1822" s="62"/>
      <c r="J1822" s="62"/>
      <c r="K1822" s="62"/>
    </row>
    <row r="1823" spans="1:11" x14ac:dyDescent="0.3">
      <c r="A1823" s="62"/>
      <c r="B1823" s="62"/>
      <c r="C1823" s="62"/>
      <c r="D1823" s="62"/>
      <c r="E1823" s="62"/>
      <c r="F1823" s="62"/>
      <c r="G1823" s="62"/>
      <c r="H1823" s="62"/>
      <c r="I1823" s="62"/>
      <c r="J1823" s="62"/>
      <c r="K1823" s="62"/>
    </row>
    <row r="1824" spans="1:11" x14ac:dyDescent="0.3">
      <c r="A1824" s="62"/>
      <c r="B1824" s="62"/>
      <c r="C1824" s="62"/>
      <c r="D1824" s="62"/>
      <c r="E1824" s="62"/>
      <c r="F1824" s="62"/>
      <c r="G1824" s="62"/>
      <c r="H1824" s="62"/>
      <c r="I1824" s="62"/>
      <c r="J1824" s="62"/>
      <c r="K1824" s="62"/>
    </row>
    <row r="1825" spans="1:11" x14ac:dyDescent="0.3">
      <c r="A1825" s="62"/>
      <c r="B1825" s="62"/>
      <c r="C1825" s="62"/>
      <c r="D1825" s="62"/>
      <c r="E1825" s="62"/>
      <c r="F1825" s="62"/>
      <c r="G1825" s="62"/>
      <c r="H1825" s="62"/>
      <c r="I1825" s="62"/>
      <c r="J1825" s="62"/>
      <c r="K1825" s="62"/>
    </row>
    <row r="1826" spans="1:11" x14ac:dyDescent="0.3">
      <c r="A1826" s="62"/>
      <c r="B1826" s="62"/>
      <c r="C1826" s="62"/>
      <c r="D1826" s="62"/>
      <c r="E1826" s="62"/>
      <c r="F1826" s="62"/>
      <c r="G1826" s="62"/>
      <c r="H1826" s="62"/>
      <c r="I1826" s="62"/>
      <c r="J1826" s="62"/>
      <c r="K1826" s="62"/>
    </row>
    <row r="1827" spans="1:11" x14ac:dyDescent="0.3">
      <c r="A1827" s="62"/>
      <c r="B1827" s="62"/>
      <c r="C1827" s="62"/>
      <c r="D1827" s="62"/>
      <c r="E1827" s="62"/>
      <c r="F1827" s="62"/>
      <c r="G1827" s="62"/>
      <c r="H1827" s="62"/>
      <c r="I1827" s="62"/>
      <c r="J1827" s="62"/>
      <c r="K1827" s="62"/>
    </row>
    <row r="1828" spans="1:11" x14ac:dyDescent="0.3">
      <c r="A1828" s="62"/>
      <c r="B1828" s="62"/>
      <c r="C1828" s="62"/>
      <c r="D1828" s="62"/>
      <c r="E1828" s="62"/>
      <c r="F1828" s="62"/>
      <c r="G1828" s="62"/>
      <c r="H1828" s="62"/>
      <c r="I1828" s="62"/>
      <c r="J1828" s="62"/>
      <c r="K1828" s="62"/>
    </row>
    <row r="1829" spans="1:11" x14ac:dyDescent="0.3">
      <c r="A1829" s="62"/>
      <c r="B1829" s="62"/>
      <c r="C1829" s="62"/>
      <c r="D1829" s="62"/>
      <c r="E1829" s="62"/>
      <c r="F1829" s="62"/>
      <c r="G1829" s="62"/>
      <c r="H1829" s="62"/>
      <c r="I1829" s="62"/>
      <c r="J1829" s="62"/>
      <c r="K1829" s="62"/>
    </row>
    <row r="1830" spans="1:11" x14ac:dyDescent="0.3">
      <c r="A1830" s="62"/>
      <c r="B1830" s="62"/>
      <c r="C1830" s="62"/>
      <c r="D1830" s="62"/>
      <c r="E1830" s="62"/>
      <c r="F1830" s="62"/>
      <c r="G1830" s="62"/>
      <c r="H1830" s="62"/>
      <c r="I1830" s="62"/>
      <c r="J1830" s="62"/>
      <c r="K1830" s="62"/>
    </row>
    <row r="1831" spans="1:11" x14ac:dyDescent="0.3">
      <c r="A1831" s="62"/>
      <c r="B1831" s="62"/>
      <c r="C1831" s="62"/>
      <c r="D1831" s="62"/>
      <c r="E1831" s="62"/>
      <c r="F1831" s="62"/>
      <c r="G1831" s="62"/>
      <c r="H1831" s="62"/>
      <c r="I1831" s="62"/>
      <c r="J1831" s="62"/>
      <c r="K1831" s="62"/>
    </row>
    <row r="1832" spans="1:11" x14ac:dyDescent="0.3">
      <c r="A1832" s="62"/>
      <c r="B1832" s="62"/>
      <c r="C1832" s="62"/>
      <c r="D1832" s="62"/>
      <c r="E1832" s="62"/>
      <c r="F1832" s="62"/>
      <c r="G1832" s="62"/>
      <c r="H1832" s="62"/>
      <c r="I1832" s="62"/>
      <c r="J1832" s="62"/>
      <c r="K1832" s="62"/>
    </row>
    <row r="1833" spans="1:11" x14ac:dyDescent="0.3">
      <c r="A1833" s="62"/>
      <c r="B1833" s="62"/>
      <c r="C1833" s="62"/>
      <c r="D1833" s="62"/>
      <c r="E1833" s="62"/>
      <c r="F1833" s="62"/>
      <c r="G1833" s="62"/>
      <c r="H1833" s="62"/>
      <c r="I1833" s="62"/>
      <c r="J1833" s="62"/>
      <c r="K1833" s="62"/>
    </row>
    <row r="1834" spans="1:11" x14ac:dyDescent="0.3">
      <c r="A1834" s="62"/>
      <c r="B1834" s="62"/>
      <c r="C1834" s="62"/>
      <c r="D1834" s="62"/>
      <c r="E1834" s="62"/>
      <c r="F1834" s="62"/>
      <c r="G1834" s="62"/>
      <c r="H1834" s="62"/>
      <c r="I1834" s="62"/>
      <c r="J1834" s="62"/>
      <c r="K1834" s="62"/>
    </row>
    <row r="1835" spans="1:11" x14ac:dyDescent="0.3">
      <c r="A1835" s="62"/>
      <c r="B1835" s="62"/>
      <c r="C1835" s="62"/>
      <c r="D1835" s="62"/>
      <c r="E1835" s="62"/>
      <c r="F1835" s="62"/>
      <c r="G1835" s="62"/>
      <c r="H1835" s="62"/>
      <c r="I1835" s="62"/>
      <c r="J1835" s="62"/>
      <c r="K1835" s="62"/>
    </row>
    <row r="1836" spans="1:11" x14ac:dyDescent="0.3">
      <c r="A1836" s="62"/>
      <c r="B1836" s="62"/>
      <c r="C1836" s="62"/>
      <c r="D1836" s="62"/>
      <c r="E1836" s="62"/>
      <c r="F1836" s="62"/>
      <c r="G1836" s="62"/>
      <c r="H1836" s="62"/>
      <c r="I1836" s="62"/>
      <c r="J1836" s="62"/>
      <c r="K1836" s="62"/>
    </row>
    <row r="1837" spans="1:11" x14ac:dyDescent="0.3">
      <c r="A1837" s="62"/>
      <c r="B1837" s="62"/>
      <c r="C1837" s="62"/>
      <c r="D1837" s="62"/>
      <c r="E1837" s="62"/>
      <c r="F1837" s="62"/>
      <c r="G1837" s="62"/>
      <c r="H1837" s="62"/>
      <c r="I1837" s="62"/>
      <c r="J1837" s="62"/>
      <c r="K1837" s="62"/>
    </row>
    <row r="1838" spans="1:11" x14ac:dyDescent="0.3">
      <c r="A1838" s="62"/>
      <c r="B1838" s="62"/>
      <c r="C1838" s="62"/>
      <c r="D1838" s="62"/>
      <c r="E1838" s="62"/>
      <c r="F1838" s="62"/>
      <c r="G1838" s="62"/>
      <c r="H1838" s="62"/>
      <c r="I1838" s="62"/>
      <c r="J1838" s="62"/>
      <c r="K1838" s="62"/>
    </row>
    <row r="1839" spans="1:11" x14ac:dyDescent="0.3">
      <c r="A1839" s="62"/>
      <c r="B1839" s="62"/>
      <c r="C1839" s="62"/>
      <c r="D1839" s="62"/>
      <c r="E1839" s="62"/>
      <c r="F1839" s="62"/>
      <c r="G1839" s="62"/>
      <c r="H1839" s="62"/>
      <c r="I1839" s="62"/>
      <c r="J1839" s="62"/>
      <c r="K1839" s="62"/>
    </row>
    <row r="1840" spans="1:11" x14ac:dyDescent="0.3">
      <c r="A1840" s="62"/>
      <c r="B1840" s="62"/>
      <c r="C1840" s="62"/>
      <c r="D1840" s="62"/>
      <c r="E1840" s="62"/>
      <c r="F1840" s="62"/>
      <c r="G1840" s="62"/>
      <c r="H1840" s="62"/>
      <c r="I1840" s="62"/>
      <c r="J1840" s="62"/>
      <c r="K1840" s="62"/>
    </row>
    <row r="1841" spans="1:11" x14ac:dyDescent="0.3">
      <c r="A1841" s="62"/>
      <c r="B1841" s="62"/>
      <c r="C1841" s="62"/>
      <c r="D1841" s="62"/>
      <c r="E1841" s="62"/>
      <c r="F1841" s="62"/>
      <c r="G1841" s="62"/>
      <c r="H1841" s="62"/>
      <c r="I1841" s="62"/>
      <c r="J1841" s="62"/>
      <c r="K1841" s="62"/>
    </row>
    <row r="1842" spans="1:11" x14ac:dyDescent="0.3">
      <c r="A1842" s="62"/>
      <c r="B1842" s="62"/>
      <c r="C1842" s="62"/>
      <c r="D1842" s="62"/>
      <c r="E1842" s="62"/>
      <c r="F1842" s="62"/>
      <c r="G1842" s="62"/>
      <c r="H1842" s="62"/>
      <c r="I1842" s="62"/>
      <c r="J1842" s="62"/>
      <c r="K1842" s="62"/>
    </row>
    <row r="1843" spans="1:11" x14ac:dyDescent="0.3">
      <c r="A1843" s="62"/>
      <c r="B1843" s="62"/>
      <c r="C1843" s="62"/>
      <c r="D1843" s="62"/>
      <c r="E1843" s="62"/>
      <c r="F1843" s="62"/>
      <c r="G1843" s="62"/>
      <c r="H1843" s="62"/>
      <c r="I1843" s="62"/>
      <c r="J1843" s="62"/>
      <c r="K1843" s="62"/>
    </row>
    <row r="1844" spans="1:11" x14ac:dyDescent="0.3">
      <c r="A1844" s="62"/>
      <c r="B1844" s="62"/>
      <c r="C1844" s="62"/>
      <c r="D1844" s="62"/>
      <c r="E1844" s="62"/>
      <c r="F1844" s="62"/>
      <c r="G1844" s="62"/>
      <c r="H1844" s="62"/>
      <c r="I1844" s="62"/>
      <c r="J1844" s="62"/>
      <c r="K1844" s="62"/>
    </row>
    <row r="1845" spans="1:11" x14ac:dyDescent="0.3">
      <c r="A1845" s="62"/>
      <c r="B1845" s="62"/>
      <c r="C1845" s="62"/>
      <c r="D1845" s="62"/>
      <c r="E1845" s="62"/>
      <c r="F1845" s="62"/>
      <c r="G1845" s="62"/>
      <c r="H1845" s="62"/>
      <c r="I1845" s="62"/>
      <c r="J1845" s="62"/>
      <c r="K1845" s="62"/>
    </row>
    <row r="1846" spans="1:11" x14ac:dyDescent="0.3">
      <c r="A1846" s="62"/>
      <c r="B1846" s="62"/>
      <c r="C1846" s="62"/>
      <c r="D1846" s="62"/>
      <c r="E1846" s="62"/>
      <c r="F1846" s="62"/>
      <c r="G1846" s="62"/>
      <c r="H1846" s="62"/>
      <c r="I1846" s="62"/>
      <c r="J1846" s="62"/>
      <c r="K1846" s="62"/>
    </row>
    <row r="1847" spans="1:11" x14ac:dyDescent="0.3">
      <c r="A1847" s="62"/>
      <c r="B1847" s="62"/>
      <c r="C1847" s="62"/>
      <c r="D1847" s="62"/>
      <c r="E1847" s="62"/>
      <c r="F1847" s="62"/>
      <c r="G1847" s="62"/>
      <c r="H1847" s="62"/>
      <c r="I1847" s="62"/>
      <c r="J1847" s="62"/>
      <c r="K1847" s="62"/>
    </row>
    <row r="1848" spans="1:11" x14ac:dyDescent="0.3">
      <c r="A1848" s="62"/>
      <c r="B1848" s="62"/>
      <c r="C1848" s="62"/>
      <c r="D1848" s="62"/>
      <c r="E1848" s="62"/>
      <c r="F1848" s="62"/>
      <c r="G1848" s="62"/>
      <c r="H1848" s="62"/>
      <c r="I1848" s="62"/>
      <c r="J1848" s="62"/>
      <c r="K1848" s="62"/>
    </row>
    <row r="1849" spans="1:11" x14ac:dyDescent="0.3">
      <c r="A1849" s="62"/>
      <c r="B1849" s="62"/>
      <c r="C1849" s="62"/>
      <c r="D1849" s="62"/>
      <c r="E1849" s="62"/>
      <c r="F1849" s="62"/>
      <c r="G1849" s="62"/>
      <c r="H1849" s="62"/>
      <c r="I1849" s="62"/>
      <c r="J1849" s="62"/>
      <c r="K1849" s="62"/>
    </row>
    <row r="1850" spans="1:11" x14ac:dyDescent="0.3">
      <c r="A1850" s="62"/>
      <c r="B1850" s="62"/>
      <c r="C1850" s="62"/>
      <c r="D1850" s="62"/>
      <c r="E1850" s="62"/>
      <c r="F1850" s="62"/>
      <c r="G1850" s="62"/>
      <c r="H1850" s="62"/>
      <c r="I1850" s="62"/>
      <c r="J1850" s="62"/>
      <c r="K1850" s="62"/>
    </row>
    <row r="1851" spans="1:11" x14ac:dyDescent="0.3">
      <c r="A1851" s="62"/>
      <c r="B1851" s="62"/>
      <c r="C1851" s="62"/>
      <c r="D1851" s="62"/>
      <c r="E1851" s="62"/>
      <c r="F1851" s="62"/>
      <c r="G1851" s="62"/>
      <c r="H1851" s="62"/>
      <c r="I1851" s="62"/>
      <c r="J1851" s="62"/>
      <c r="K1851" s="62"/>
    </row>
    <row r="1852" spans="1:11" x14ac:dyDescent="0.3">
      <c r="A1852" s="62"/>
      <c r="B1852" s="62"/>
      <c r="C1852" s="62"/>
      <c r="D1852" s="62"/>
      <c r="E1852" s="62"/>
      <c r="F1852" s="62"/>
      <c r="G1852" s="62"/>
      <c r="H1852" s="62"/>
      <c r="I1852" s="62"/>
      <c r="J1852" s="62"/>
      <c r="K1852" s="62"/>
    </row>
    <row r="1853" spans="1:11" x14ac:dyDescent="0.3">
      <c r="A1853" s="62"/>
      <c r="B1853" s="62"/>
      <c r="C1853" s="62"/>
      <c r="D1853" s="62"/>
      <c r="E1853" s="62"/>
      <c r="F1853" s="62"/>
      <c r="G1853" s="62"/>
      <c r="H1853" s="62"/>
      <c r="I1853" s="62"/>
      <c r="J1853" s="62"/>
      <c r="K1853" s="62"/>
    </row>
    <row r="1854" spans="1:11" x14ac:dyDescent="0.3">
      <c r="A1854" s="62"/>
      <c r="B1854" s="62"/>
      <c r="C1854" s="62"/>
      <c r="D1854" s="62"/>
      <c r="E1854" s="62"/>
      <c r="F1854" s="62"/>
      <c r="G1854" s="62"/>
      <c r="H1854" s="62"/>
      <c r="I1854" s="62"/>
      <c r="J1854" s="62"/>
      <c r="K1854" s="62"/>
    </row>
    <row r="1855" spans="1:11" x14ac:dyDescent="0.3">
      <c r="A1855" s="62"/>
      <c r="B1855" s="62"/>
      <c r="C1855" s="62"/>
      <c r="D1855" s="62"/>
      <c r="E1855" s="62"/>
      <c r="F1855" s="62"/>
      <c r="G1855" s="62"/>
      <c r="H1855" s="62"/>
      <c r="I1855" s="62"/>
      <c r="J1855" s="62"/>
      <c r="K1855" s="62"/>
    </row>
    <row r="1856" spans="1:11" x14ac:dyDescent="0.3">
      <c r="A1856" s="62"/>
      <c r="B1856" s="62"/>
      <c r="C1856" s="62"/>
      <c r="D1856" s="62"/>
      <c r="E1856" s="62"/>
      <c r="F1856" s="62"/>
      <c r="G1856" s="62"/>
      <c r="H1856" s="62"/>
      <c r="I1856" s="62"/>
      <c r="J1856" s="62"/>
      <c r="K1856" s="62"/>
    </row>
    <row r="1857" spans="1:11" x14ac:dyDescent="0.3">
      <c r="A1857" s="62"/>
      <c r="B1857" s="62"/>
      <c r="C1857" s="62"/>
      <c r="D1857" s="62"/>
      <c r="E1857" s="62"/>
      <c r="F1857" s="62"/>
      <c r="G1857" s="62"/>
      <c r="H1857" s="62"/>
      <c r="I1857" s="62"/>
      <c r="J1857" s="62"/>
      <c r="K1857" s="62"/>
    </row>
    <row r="1858" spans="1:11" x14ac:dyDescent="0.3">
      <c r="A1858" s="62"/>
      <c r="B1858" s="62"/>
      <c r="C1858" s="62"/>
      <c r="D1858" s="62"/>
      <c r="E1858" s="62"/>
      <c r="F1858" s="62"/>
      <c r="G1858" s="62"/>
      <c r="H1858" s="62"/>
      <c r="I1858" s="62"/>
      <c r="J1858" s="62"/>
      <c r="K1858" s="62"/>
    </row>
    <row r="1859" spans="1:11" x14ac:dyDescent="0.3">
      <c r="A1859" s="62"/>
      <c r="B1859" s="62"/>
      <c r="C1859" s="62"/>
      <c r="D1859" s="62"/>
      <c r="E1859" s="62"/>
      <c r="F1859" s="62"/>
      <c r="G1859" s="62"/>
      <c r="H1859" s="62"/>
      <c r="I1859" s="62"/>
      <c r="J1859" s="62"/>
      <c r="K1859" s="62"/>
    </row>
    <row r="1860" spans="1:11" x14ac:dyDescent="0.3">
      <c r="A1860" s="62"/>
      <c r="B1860" s="62"/>
      <c r="C1860" s="62"/>
      <c r="D1860" s="62"/>
      <c r="E1860" s="62"/>
      <c r="F1860" s="62"/>
      <c r="G1860" s="62"/>
      <c r="H1860" s="62"/>
      <c r="I1860" s="62"/>
      <c r="J1860" s="62"/>
      <c r="K1860" s="62"/>
    </row>
    <row r="1861" spans="1:11" x14ac:dyDescent="0.3">
      <c r="A1861" s="62"/>
      <c r="B1861" s="62"/>
      <c r="C1861" s="62"/>
      <c r="D1861" s="62"/>
      <c r="E1861" s="62"/>
      <c r="F1861" s="62"/>
      <c r="G1861" s="62"/>
      <c r="H1861" s="62"/>
      <c r="I1861" s="62"/>
      <c r="J1861" s="62"/>
      <c r="K1861" s="62"/>
    </row>
    <row r="1862" spans="1:11" x14ac:dyDescent="0.3">
      <c r="A1862" s="62"/>
      <c r="B1862" s="62"/>
      <c r="C1862" s="62"/>
      <c r="D1862" s="62"/>
      <c r="E1862" s="62"/>
      <c r="F1862" s="62"/>
      <c r="G1862" s="62"/>
      <c r="H1862" s="62"/>
      <c r="I1862" s="62"/>
      <c r="J1862" s="62"/>
      <c r="K1862" s="62"/>
    </row>
    <row r="1863" spans="1:11" x14ac:dyDescent="0.3">
      <c r="A1863" s="62"/>
      <c r="B1863" s="62"/>
      <c r="C1863" s="62"/>
      <c r="D1863" s="62"/>
      <c r="E1863" s="62"/>
      <c r="F1863" s="62"/>
      <c r="G1863" s="62"/>
      <c r="H1863" s="62"/>
      <c r="I1863" s="62"/>
      <c r="J1863" s="62"/>
      <c r="K1863" s="62"/>
    </row>
    <row r="1864" spans="1:11" x14ac:dyDescent="0.3">
      <c r="A1864" s="62"/>
      <c r="B1864" s="62"/>
      <c r="C1864" s="62"/>
      <c r="D1864" s="62"/>
      <c r="E1864" s="62"/>
      <c r="F1864" s="62"/>
      <c r="G1864" s="62"/>
      <c r="H1864" s="62"/>
      <c r="I1864" s="62"/>
      <c r="J1864" s="62"/>
      <c r="K1864" s="62"/>
    </row>
    <row r="1865" spans="1:11" x14ac:dyDescent="0.3">
      <c r="A1865" s="62"/>
      <c r="B1865" s="62"/>
      <c r="C1865" s="62"/>
      <c r="D1865" s="62"/>
      <c r="E1865" s="62"/>
      <c r="F1865" s="62"/>
      <c r="G1865" s="62"/>
      <c r="H1865" s="62"/>
      <c r="I1865" s="62"/>
      <c r="J1865" s="62"/>
      <c r="K1865" s="62"/>
    </row>
    <row r="1866" spans="1:11" x14ac:dyDescent="0.3">
      <c r="A1866" s="62"/>
      <c r="B1866" s="62"/>
      <c r="C1866" s="62"/>
      <c r="D1866" s="62"/>
      <c r="E1866" s="62"/>
      <c r="F1866" s="62"/>
      <c r="G1866" s="62"/>
      <c r="H1866" s="62"/>
      <c r="I1866" s="62"/>
      <c r="J1866" s="62"/>
      <c r="K1866" s="62"/>
    </row>
    <row r="1867" spans="1:11" x14ac:dyDescent="0.3">
      <c r="A1867" s="62"/>
      <c r="B1867" s="62"/>
      <c r="C1867" s="62"/>
      <c r="D1867" s="62"/>
      <c r="E1867" s="62"/>
      <c r="F1867" s="62"/>
      <c r="G1867" s="62"/>
      <c r="H1867" s="62"/>
      <c r="I1867" s="62"/>
      <c r="J1867" s="62"/>
      <c r="K1867" s="62"/>
    </row>
    <row r="1868" spans="1:11" x14ac:dyDescent="0.3">
      <c r="A1868" s="62"/>
      <c r="B1868" s="62"/>
      <c r="C1868" s="62"/>
      <c r="D1868" s="62"/>
      <c r="E1868" s="62"/>
      <c r="F1868" s="62"/>
      <c r="G1868" s="62"/>
      <c r="H1868" s="62"/>
      <c r="I1868" s="62"/>
      <c r="J1868" s="62"/>
      <c r="K1868" s="62"/>
    </row>
    <row r="1869" spans="1:11" x14ac:dyDescent="0.3">
      <c r="A1869" s="62"/>
      <c r="B1869" s="62"/>
      <c r="C1869" s="62"/>
      <c r="D1869" s="62"/>
      <c r="E1869" s="62"/>
      <c r="F1869" s="62"/>
      <c r="G1869" s="62"/>
      <c r="H1869" s="62"/>
      <c r="I1869" s="62"/>
      <c r="J1869" s="62"/>
      <c r="K1869" s="62"/>
    </row>
    <row r="1870" spans="1:11" x14ac:dyDescent="0.3">
      <c r="A1870" s="62"/>
      <c r="B1870" s="62"/>
      <c r="C1870" s="62"/>
      <c r="D1870" s="62"/>
      <c r="E1870" s="62"/>
      <c r="F1870" s="62"/>
      <c r="G1870" s="62"/>
      <c r="H1870" s="62"/>
      <c r="I1870" s="62"/>
      <c r="J1870" s="62"/>
      <c r="K1870" s="62"/>
    </row>
    <row r="1871" spans="1:11" x14ac:dyDescent="0.3">
      <c r="A1871" s="62"/>
      <c r="B1871" s="62"/>
      <c r="C1871" s="62"/>
      <c r="D1871" s="62"/>
      <c r="E1871" s="62"/>
      <c r="F1871" s="62"/>
      <c r="G1871" s="62"/>
      <c r="H1871" s="62"/>
      <c r="I1871" s="62"/>
      <c r="J1871" s="62"/>
      <c r="K1871" s="62"/>
    </row>
    <row r="1872" spans="1:11" x14ac:dyDescent="0.3">
      <c r="A1872" s="62"/>
      <c r="B1872" s="62"/>
      <c r="C1872" s="62"/>
      <c r="D1872" s="62"/>
      <c r="E1872" s="62"/>
      <c r="F1872" s="62"/>
      <c r="G1872" s="62"/>
      <c r="H1872" s="62"/>
      <c r="I1872" s="62"/>
      <c r="J1872" s="62"/>
      <c r="K1872" s="62"/>
    </row>
    <row r="1873" spans="1:11" x14ac:dyDescent="0.3">
      <c r="A1873" s="62"/>
      <c r="B1873" s="62"/>
      <c r="C1873" s="62"/>
      <c r="D1873" s="62"/>
      <c r="E1873" s="62"/>
      <c r="F1873" s="62"/>
      <c r="G1873" s="62"/>
      <c r="H1873" s="62"/>
      <c r="I1873" s="62"/>
      <c r="J1873" s="62"/>
      <c r="K1873" s="62"/>
    </row>
    <row r="1874" spans="1:11" x14ac:dyDescent="0.3">
      <c r="A1874" s="62"/>
      <c r="B1874" s="62"/>
      <c r="C1874" s="62"/>
      <c r="D1874" s="62"/>
      <c r="E1874" s="62"/>
      <c r="F1874" s="62"/>
      <c r="G1874" s="62"/>
      <c r="H1874" s="62"/>
      <c r="I1874" s="62"/>
      <c r="J1874" s="62"/>
      <c r="K1874" s="62"/>
    </row>
    <row r="1875" spans="1:11" x14ac:dyDescent="0.3">
      <c r="A1875" s="62"/>
      <c r="B1875" s="62"/>
      <c r="C1875" s="62"/>
      <c r="D1875" s="62"/>
      <c r="E1875" s="62"/>
      <c r="F1875" s="62"/>
      <c r="G1875" s="62"/>
      <c r="H1875" s="62"/>
      <c r="I1875" s="62"/>
      <c r="J1875" s="62"/>
      <c r="K1875" s="62"/>
    </row>
    <row r="1876" spans="1:11" x14ac:dyDescent="0.3">
      <c r="A1876" s="62"/>
      <c r="B1876" s="62"/>
      <c r="C1876" s="62"/>
      <c r="D1876" s="62"/>
      <c r="E1876" s="62"/>
      <c r="F1876" s="62"/>
      <c r="G1876" s="62"/>
      <c r="H1876" s="62"/>
      <c r="I1876" s="62"/>
      <c r="J1876" s="62"/>
      <c r="K1876" s="62"/>
    </row>
    <row r="1877" spans="1:11" x14ac:dyDescent="0.3">
      <c r="A1877" s="62"/>
      <c r="B1877" s="62"/>
      <c r="C1877" s="62"/>
      <c r="D1877" s="62"/>
      <c r="E1877" s="62"/>
      <c r="F1877" s="62"/>
      <c r="G1877" s="62"/>
      <c r="H1877" s="62"/>
      <c r="I1877" s="62"/>
      <c r="J1877" s="62"/>
      <c r="K1877" s="62"/>
    </row>
    <row r="1878" spans="1:11" x14ac:dyDescent="0.3">
      <c r="A1878" s="62"/>
      <c r="B1878" s="62"/>
      <c r="C1878" s="62"/>
      <c r="D1878" s="62"/>
      <c r="E1878" s="62"/>
      <c r="F1878" s="62"/>
      <c r="G1878" s="62"/>
      <c r="H1878" s="62"/>
      <c r="I1878" s="62"/>
      <c r="J1878" s="62"/>
      <c r="K1878" s="62"/>
    </row>
    <row r="1879" spans="1:11" x14ac:dyDescent="0.3">
      <c r="A1879" s="62"/>
      <c r="B1879" s="62"/>
      <c r="C1879" s="62"/>
      <c r="D1879" s="62"/>
      <c r="E1879" s="62"/>
      <c r="F1879" s="62"/>
      <c r="G1879" s="62"/>
      <c r="H1879" s="62"/>
      <c r="I1879" s="62"/>
      <c r="J1879" s="62"/>
      <c r="K1879" s="62"/>
    </row>
    <row r="1880" spans="1:11" x14ac:dyDescent="0.3">
      <c r="A1880" s="62"/>
      <c r="B1880" s="62"/>
      <c r="C1880" s="62"/>
      <c r="D1880" s="62"/>
      <c r="E1880" s="62"/>
      <c r="F1880" s="62"/>
      <c r="G1880" s="62"/>
      <c r="H1880" s="62"/>
      <c r="I1880" s="62"/>
      <c r="J1880" s="62"/>
      <c r="K1880" s="62"/>
    </row>
    <row r="1881" spans="1:11" x14ac:dyDescent="0.3">
      <c r="A1881" s="62"/>
      <c r="B1881" s="62"/>
      <c r="C1881" s="62"/>
      <c r="D1881" s="62"/>
      <c r="E1881" s="62"/>
      <c r="F1881" s="62"/>
      <c r="G1881" s="62"/>
      <c r="H1881" s="62"/>
      <c r="I1881" s="62"/>
      <c r="J1881" s="62"/>
      <c r="K1881" s="62"/>
    </row>
    <row r="1882" spans="1:11" x14ac:dyDescent="0.3">
      <c r="A1882" s="62"/>
      <c r="B1882" s="62"/>
      <c r="C1882" s="62"/>
      <c r="D1882" s="62"/>
      <c r="E1882" s="62"/>
      <c r="F1882" s="62"/>
      <c r="G1882" s="62"/>
      <c r="H1882" s="62"/>
      <c r="I1882" s="62"/>
      <c r="J1882" s="62"/>
      <c r="K1882" s="62"/>
    </row>
    <row r="1883" spans="1:11" x14ac:dyDescent="0.3">
      <c r="A1883" s="62"/>
      <c r="B1883" s="62"/>
      <c r="C1883" s="62"/>
      <c r="D1883" s="62"/>
      <c r="E1883" s="62"/>
      <c r="F1883" s="62"/>
      <c r="G1883" s="62"/>
      <c r="H1883" s="62"/>
      <c r="I1883" s="62"/>
      <c r="J1883" s="62"/>
      <c r="K1883" s="62"/>
    </row>
    <row r="1884" spans="1:11" x14ac:dyDescent="0.3">
      <c r="A1884" s="62"/>
      <c r="B1884" s="62"/>
      <c r="C1884" s="62"/>
      <c r="D1884" s="62"/>
      <c r="E1884" s="62"/>
      <c r="F1884" s="62"/>
      <c r="G1884" s="62"/>
      <c r="H1884" s="62"/>
      <c r="I1884" s="62"/>
      <c r="J1884" s="62"/>
      <c r="K1884" s="62"/>
    </row>
    <row r="1885" spans="1:11" x14ac:dyDescent="0.3">
      <c r="A1885" s="62"/>
      <c r="B1885" s="62"/>
      <c r="C1885" s="62"/>
      <c r="D1885" s="62"/>
      <c r="E1885" s="62"/>
      <c r="F1885" s="62"/>
      <c r="G1885" s="62"/>
      <c r="H1885" s="62"/>
      <c r="I1885" s="62"/>
      <c r="J1885" s="62"/>
      <c r="K1885" s="62"/>
    </row>
    <row r="1886" spans="1:11" x14ac:dyDescent="0.3">
      <c r="A1886" s="62"/>
      <c r="B1886" s="62"/>
      <c r="C1886" s="62"/>
      <c r="D1886" s="62"/>
      <c r="E1886" s="62"/>
      <c r="F1886" s="62"/>
      <c r="G1886" s="62"/>
      <c r="H1886" s="62"/>
      <c r="I1886" s="62"/>
      <c r="J1886" s="62"/>
      <c r="K1886" s="62"/>
    </row>
    <row r="1887" spans="1:11" x14ac:dyDescent="0.3">
      <c r="A1887" s="62"/>
      <c r="B1887" s="62"/>
      <c r="C1887" s="62"/>
      <c r="D1887" s="62"/>
      <c r="E1887" s="62"/>
      <c r="F1887" s="62"/>
      <c r="G1887" s="62"/>
      <c r="H1887" s="62"/>
      <c r="I1887" s="62"/>
      <c r="J1887" s="62"/>
      <c r="K1887" s="62"/>
    </row>
    <row r="1888" spans="1:11" x14ac:dyDescent="0.3">
      <c r="A1888" s="62"/>
      <c r="B1888" s="62"/>
      <c r="C1888" s="62"/>
      <c r="D1888" s="62"/>
      <c r="E1888" s="62"/>
      <c r="F1888" s="62"/>
      <c r="G1888" s="62"/>
      <c r="H1888" s="62"/>
      <c r="I1888" s="62"/>
      <c r="J1888" s="62"/>
      <c r="K1888" s="62"/>
    </row>
    <row r="1889" spans="1:11" x14ac:dyDescent="0.3">
      <c r="A1889" s="62"/>
      <c r="B1889" s="62"/>
      <c r="C1889" s="62"/>
      <c r="D1889" s="62"/>
      <c r="E1889" s="62"/>
      <c r="F1889" s="62"/>
      <c r="G1889" s="62"/>
      <c r="H1889" s="62"/>
      <c r="I1889" s="62"/>
      <c r="J1889" s="62"/>
      <c r="K1889" s="62"/>
    </row>
    <row r="1890" spans="1:11" x14ac:dyDescent="0.3">
      <c r="A1890" s="62"/>
      <c r="B1890" s="62"/>
      <c r="C1890" s="62"/>
      <c r="D1890" s="62"/>
      <c r="E1890" s="62"/>
      <c r="F1890" s="62"/>
      <c r="G1890" s="62"/>
      <c r="H1890" s="62"/>
      <c r="I1890" s="62"/>
      <c r="J1890" s="62"/>
      <c r="K1890" s="62"/>
    </row>
    <row r="1891" spans="1:11" x14ac:dyDescent="0.3">
      <c r="A1891" s="62"/>
      <c r="B1891" s="62"/>
      <c r="C1891" s="62"/>
      <c r="D1891" s="62"/>
      <c r="E1891" s="62"/>
      <c r="F1891" s="62"/>
      <c r="G1891" s="62"/>
      <c r="H1891" s="62"/>
      <c r="I1891" s="62"/>
      <c r="J1891" s="62"/>
      <c r="K1891" s="62"/>
    </row>
    <row r="1892" spans="1:11" x14ac:dyDescent="0.3">
      <c r="A1892" s="62"/>
      <c r="B1892" s="62"/>
      <c r="C1892" s="62"/>
      <c r="D1892" s="62"/>
      <c r="E1892" s="62"/>
      <c r="F1892" s="62"/>
      <c r="G1892" s="62"/>
      <c r="H1892" s="62"/>
      <c r="I1892" s="62"/>
      <c r="J1892" s="62"/>
      <c r="K1892" s="62"/>
    </row>
    <row r="1893" spans="1:11" x14ac:dyDescent="0.3">
      <c r="A1893" s="62"/>
      <c r="B1893" s="62"/>
      <c r="C1893" s="62"/>
      <c r="D1893" s="62"/>
      <c r="E1893" s="62"/>
      <c r="F1893" s="62"/>
      <c r="G1893" s="62"/>
      <c r="H1893" s="62"/>
      <c r="I1893" s="62"/>
      <c r="J1893" s="62"/>
      <c r="K1893" s="62"/>
    </row>
    <row r="1894" spans="1:11" x14ac:dyDescent="0.3">
      <c r="A1894" s="62"/>
      <c r="B1894" s="62"/>
      <c r="C1894" s="62"/>
      <c r="D1894" s="62"/>
      <c r="E1894" s="62"/>
      <c r="F1894" s="62"/>
      <c r="G1894" s="62"/>
      <c r="H1894" s="62"/>
      <c r="I1894" s="62"/>
      <c r="J1894" s="62"/>
      <c r="K1894" s="62"/>
    </row>
    <row r="1895" spans="1:11" x14ac:dyDescent="0.3">
      <c r="A1895" s="62"/>
      <c r="B1895" s="62"/>
      <c r="C1895" s="62"/>
      <c r="D1895" s="62"/>
      <c r="E1895" s="62"/>
      <c r="F1895" s="62"/>
      <c r="G1895" s="62"/>
      <c r="H1895" s="62"/>
      <c r="I1895" s="62"/>
      <c r="J1895" s="62"/>
      <c r="K1895" s="62"/>
    </row>
    <row r="1896" spans="1:11" x14ac:dyDescent="0.3">
      <c r="A1896" s="62"/>
      <c r="B1896" s="62"/>
      <c r="C1896" s="62"/>
      <c r="D1896" s="62"/>
      <c r="E1896" s="62"/>
      <c r="F1896" s="62"/>
      <c r="G1896" s="62"/>
      <c r="H1896" s="62"/>
      <c r="I1896" s="62"/>
      <c r="J1896" s="62"/>
      <c r="K1896" s="62"/>
    </row>
    <row r="1897" spans="1:11" x14ac:dyDescent="0.3">
      <c r="A1897" s="62"/>
      <c r="B1897" s="62"/>
      <c r="C1897" s="62"/>
      <c r="D1897" s="62"/>
      <c r="E1897" s="62"/>
      <c r="F1897" s="62"/>
      <c r="G1897" s="62"/>
      <c r="H1897" s="62"/>
      <c r="I1897" s="62"/>
      <c r="J1897" s="62"/>
      <c r="K1897" s="62"/>
    </row>
    <row r="1898" spans="1:11" x14ac:dyDescent="0.3">
      <c r="A1898" s="62"/>
      <c r="B1898" s="62"/>
      <c r="C1898" s="62"/>
      <c r="D1898" s="62"/>
      <c r="E1898" s="62"/>
      <c r="F1898" s="62"/>
      <c r="G1898" s="62"/>
      <c r="H1898" s="62"/>
      <c r="I1898" s="62"/>
      <c r="J1898" s="62"/>
      <c r="K1898" s="62"/>
    </row>
    <row r="1899" spans="1:11" x14ac:dyDescent="0.3">
      <c r="A1899" s="62"/>
      <c r="B1899" s="62"/>
      <c r="C1899" s="62"/>
      <c r="D1899" s="62"/>
      <c r="E1899" s="62"/>
      <c r="F1899" s="62"/>
      <c r="G1899" s="62"/>
      <c r="H1899" s="62"/>
      <c r="I1899" s="62"/>
      <c r="J1899" s="62"/>
      <c r="K1899" s="62"/>
    </row>
    <row r="1900" spans="1:11" x14ac:dyDescent="0.3">
      <c r="A1900" s="62"/>
      <c r="B1900" s="62"/>
      <c r="C1900" s="62"/>
      <c r="D1900" s="62"/>
      <c r="E1900" s="62"/>
      <c r="F1900" s="62"/>
      <c r="G1900" s="62"/>
      <c r="H1900" s="62"/>
      <c r="I1900" s="62"/>
      <c r="J1900" s="62"/>
      <c r="K1900" s="62"/>
    </row>
    <row r="1901" spans="1:11" x14ac:dyDescent="0.3">
      <c r="A1901" s="62"/>
      <c r="B1901" s="62"/>
      <c r="C1901" s="62"/>
      <c r="D1901" s="62"/>
      <c r="E1901" s="62"/>
      <c r="F1901" s="62"/>
      <c r="G1901" s="62"/>
      <c r="H1901" s="62"/>
      <c r="I1901" s="62"/>
      <c r="J1901" s="62"/>
      <c r="K1901" s="62"/>
    </row>
    <row r="1902" spans="1:11" x14ac:dyDescent="0.3">
      <c r="A1902" s="62"/>
      <c r="B1902" s="62"/>
      <c r="C1902" s="62"/>
      <c r="D1902" s="62"/>
      <c r="E1902" s="62"/>
      <c r="F1902" s="62"/>
      <c r="G1902" s="62"/>
      <c r="H1902" s="62"/>
      <c r="I1902" s="62"/>
      <c r="J1902" s="62"/>
      <c r="K1902" s="62"/>
    </row>
    <row r="1903" spans="1:11" x14ac:dyDescent="0.3">
      <c r="A1903" s="62"/>
      <c r="B1903" s="62"/>
      <c r="C1903" s="62"/>
      <c r="D1903" s="62"/>
      <c r="E1903" s="62"/>
      <c r="F1903" s="62"/>
      <c r="G1903" s="62"/>
      <c r="H1903" s="62"/>
      <c r="I1903" s="62"/>
      <c r="J1903" s="62"/>
      <c r="K1903" s="62"/>
    </row>
    <row r="1904" spans="1:11" x14ac:dyDescent="0.3">
      <c r="A1904" s="62"/>
      <c r="B1904" s="62"/>
      <c r="C1904" s="62"/>
      <c r="D1904" s="62"/>
      <c r="E1904" s="62"/>
      <c r="F1904" s="62"/>
      <c r="G1904" s="62"/>
      <c r="H1904" s="62"/>
      <c r="I1904" s="62"/>
      <c r="J1904" s="62"/>
      <c r="K1904" s="62"/>
    </row>
    <row r="1905" spans="1:11" x14ac:dyDescent="0.3">
      <c r="A1905" s="62"/>
      <c r="B1905" s="62"/>
      <c r="C1905" s="62"/>
      <c r="D1905" s="62"/>
      <c r="E1905" s="62"/>
      <c r="F1905" s="62"/>
      <c r="G1905" s="62"/>
      <c r="H1905" s="62"/>
      <c r="I1905" s="62"/>
      <c r="J1905" s="62"/>
      <c r="K1905" s="62"/>
    </row>
    <row r="1906" spans="1:11" x14ac:dyDescent="0.3">
      <c r="A1906" s="62"/>
      <c r="B1906" s="62"/>
      <c r="C1906" s="62"/>
      <c r="D1906" s="62"/>
      <c r="E1906" s="62"/>
      <c r="F1906" s="62"/>
      <c r="G1906" s="62"/>
      <c r="H1906" s="62"/>
      <c r="I1906" s="62"/>
      <c r="J1906" s="62"/>
      <c r="K1906" s="62"/>
    </row>
    <row r="1907" spans="1:11" x14ac:dyDescent="0.3">
      <c r="A1907" s="62"/>
      <c r="B1907" s="62"/>
      <c r="C1907" s="62"/>
      <c r="D1907" s="62"/>
      <c r="E1907" s="62"/>
      <c r="F1907" s="62"/>
      <c r="G1907" s="62"/>
      <c r="H1907" s="62"/>
      <c r="I1907" s="62"/>
      <c r="J1907" s="62"/>
      <c r="K1907" s="62"/>
    </row>
    <row r="1908" spans="1:11" x14ac:dyDescent="0.3">
      <c r="A1908" s="62"/>
      <c r="B1908" s="62"/>
      <c r="C1908" s="62"/>
      <c r="D1908" s="62"/>
      <c r="E1908" s="62"/>
      <c r="F1908" s="62"/>
      <c r="G1908" s="62"/>
      <c r="H1908" s="62"/>
      <c r="I1908" s="62"/>
      <c r="J1908" s="62"/>
      <c r="K1908" s="62"/>
    </row>
    <row r="1909" spans="1:11" x14ac:dyDescent="0.3">
      <c r="A1909" s="62"/>
      <c r="B1909" s="62"/>
      <c r="C1909" s="62"/>
      <c r="D1909" s="62"/>
      <c r="E1909" s="62"/>
      <c r="F1909" s="62"/>
      <c r="G1909" s="62"/>
      <c r="H1909" s="62"/>
      <c r="I1909" s="62"/>
      <c r="J1909" s="62"/>
      <c r="K1909" s="62"/>
    </row>
    <row r="1910" spans="1:11" x14ac:dyDescent="0.3">
      <c r="A1910" s="62"/>
      <c r="B1910" s="62"/>
      <c r="C1910" s="62"/>
      <c r="D1910" s="62"/>
      <c r="E1910" s="62"/>
      <c r="F1910" s="62"/>
      <c r="G1910" s="62"/>
      <c r="H1910" s="62"/>
      <c r="I1910" s="62"/>
      <c r="J1910" s="62"/>
      <c r="K1910" s="62"/>
    </row>
    <row r="1911" spans="1:11" x14ac:dyDescent="0.3">
      <c r="A1911" s="62"/>
      <c r="B1911" s="62"/>
      <c r="C1911" s="62"/>
      <c r="D1911" s="62"/>
      <c r="E1911" s="62"/>
      <c r="F1911" s="62"/>
      <c r="G1911" s="62"/>
      <c r="H1911" s="62"/>
      <c r="I1911" s="62"/>
      <c r="J1911" s="62"/>
      <c r="K1911" s="62"/>
    </row>
    <row r="1912" spans="1:11" x14ac:dyDescent="0.3">
      <c r="A1912" s="62"/>
      <c r="B1912" s="62"/>
      <c r="C1912" s="62"/>
      <c r="D1912" s="62"/>
      <c r="E1912" s="62"/>
      <c r="F1912" s="62"/>
      <c r="G1912" s="62"/>
      <c r="H1912" s="62"/>
      <c r="I1912" s="62"/>
      <c r="J1912" s="62"/>
      <c r="K1912" s="62"/>
    </row>
    <row r="1913" spans="1:11" x14ac:dyDescent="0.3">
      <c r="A1913" s="62"/>
      <c r="B1913" s="62"/>
      <c r="C1913" s="62"/>
      <c r="D1913" s="62"/>
      <c r="E1913" s="62"/>
      <c r="F1913" s="62"/>
      <c r="G1913" s="62"/>
      <c r="H1913" s="62"/>
      <c r="I1913" s="62"/>
      <c r="J1913" s="62"/>
      <c r="K1913" s="62"/>
    </row>
    <row r="1914" spans="1:11" x14ac:dyDescent="0.3">
      <c r="A1914" s="62"/>
      <c r="B1914" s="62"/>
      <c r="C1914" s="62"/>
      <c r="D1914" s="62"/>
      <c r="E1914" s="62"/>
      <c r="F1914" s="62"/>
      <c r="G1914" s="62"/>
      <c r="H1914" s="62"/>
      <c r="I1914" s="62"/>
      <c r="J1914" s="62"/>
      <c r="K1914" s="62"/>
    </row>
    <row r="1915" spans="1:11" x14ac:dyDescent="0.3">
      <c r="A1915" s="62"/>
      <c r="B1915" s="62"/>
      <c r="C1915" s="62"/>
      <c r="D1915" s="62"/>
      <c r="E1915" s="62"/>
      <c r="F1915" s="62"/>
      <c r="G1915" s="62"/>
      <c r="H1915" s="62"/>
      <c r="I1915" s="62"/>
      <c r="J1915" s="62"/>
      <c r="K1915" s="62"/>
    </row>
    <row r="1916" spans="1:11" x14ac:dyDescent="0.3">
      <c r="A1916" s="62"/>
      <c r="B1916" s="62"/>
      <c r="C1916" s="62"/>
      <c r="D1916" s="62"/>
      <c r="E1916" s="62"/>
      <c r="F1916" s="62"/>
      <c r="G1916" s="62"/>
      <c r="H1916" s="62"/>
      <c r="I1916" s="62"/>
      <c r="J1916" s="62"/>
      <c r="K1916" s="62"/>
    </row>
    <row r="1917" spans="1:11" x14ac:dyDescent="0.3">
      <c r="A1917" s="62"/>
      <c r="B1917" s="62"/>
      <c r="C1917" s="62"/>
      <c r="D1917" s="62"/>
      <c r="E1917" s="62"/>
      <c r="F1917" s="62"/>
      <c r="G1917" s="62"/>
      <c r="H1917" s="62"/>
      <c r="I1917" s="62"/>
      <c r="J1917" s="62"/>
      <c r="K1917" s="62"/>
    </row>
    <row r="1918" spans="1:11" x14ac:dyDescent="0.3">
      <c r="A1918" s="62"/>
      <c r="B1918" s="62"/>
      <c r="C1918" s="62"/>
      <c r="D1918" s="62"/>
      <c r="E1918" s="62"/>
      <c r="F1918" s="62"/>
      <c r="G1918" s="62"/>
      <c r="H1918" s="62"/>
      <c r="I1918" s="62"/>
      <c r="J1918" s="62"/>
      <c r="K1918" s="62"/>
    </row>
    <row r="1919" spans="1:11" x14ac:dyDescent="0.3">
      <c r="A1919" s="62"/>
      <c r="B1919" s="62"/>
      <c r="C1919" s="62"/>
      <c r="D1919" s="62"/>
      <c r="E1919" s="62"/>
      <c r="F1919" s="62"/>
      <c r="G1919" s="62"/>
      <c r="H1919" s="62"/>
      <c r="I1919" s="62"/>
      <c r="J1919" s="62"/>
      <c r="K1919" s="62"/>
    </row>
    <row r="1920" spans="1:11" x14ac:dyDescent="0.3">
      <c r="A1920" s="62"/>
      <c r="B1920" s="62"/>
      <c r="C1920" s="62"/>
      <c r="D1920" s="62"/>
      <c r="E1920" s="62"/>
      <c r="F1920" s="62"/>
      <c r="G1920" s="62"/>
      <c r="H1920" s="62"/>
      <c r="I1920" s="62"/>
      <c r="J1920" s="62"/>
      <c r="K1920" s="62"/>
    </row>
    <row r="1921" spans="1:11" x14ac:dyDescent="0.3">
      <c r="A1921" s="62"/>
      <c r="B1921" s="62"/>
      <c r="C1921" s="62"/>
      <c r="D1921" s="62"/>
      <c r="E1921" s="62"/>
      <c r="F1921" s="62"/>
      <c r="G1921" s="62"/>
      <c r="H1921" s="62"/>
      <c r="I1921" s="62"/>
      <c r="J1921" s="62"/>
      <c r="K1921" s="62"/>
    </row>
    <row r="1922" spans="1:11" x14ac:dyDescent="0.3">
      <c r="A1922" s="62"/>
      <c r="B1922" s="62"/>
      <c r="C1922" s="62"/>
      <c r="D1922" s="62"/>
      <c r="E1922" s="62"/>
      <c r="F1922" s="62"/>
      <c r="G1922" s="62"/>
      <c r="H1922" s="62"/>
      <c r="I1922" s="62"/>
      <c r="J1922" s="62"/>
      <c r="K1922" s="62"/>
    </row>
    <row r="1923" spans="1:11" x14ac:dyDescent="0.3">
      <c r="A1923" s="62"/>
      <c r="B1923" s="62"/>
      <c r="C1923" s="62"/>
      <c r="D1923" s="62"/>
      <c r="E1923" s="62"/>
      <c r="F1923" s="62"/>
      <c r="G1923" s="62"/>
      <c r="H1923" s="62"/>
      <c r="I1923" s="62"/>
      <c r="J1923" s="62"/>
      <c r="K1923" s="62"/>
    </row>
    <row r="1924" spans="1:11" x14ac:dyDescent="0.3">
      <c r="A1924" s="62"/>
      <c r="B1924" s="62"/>
      <c r="C1924" s="62"/>
      <c r="D1924" s="62"/>
      <c r="E1924" s="62"/>
      <c r="F1924" s="62"/>
      <c r="G1924" s="62"/>
      <c r="H1924" s="62"/>
      <c r="I1924" s="62"/>
      <c r="J1924" s="62"/>
      <c r="K1924" s="62"/>
    </row>
    <row r="1925" spans="1:11" x14ac:dyDescent="0.3">
      <c r="A1925" s="62"/>
      <c r="B1925" s="62"/>
      <c r="C1925" s="62"/>
      <c r="D1925" s="62"/>
      <c r="E1925" s="62"/>
      <c r="F1925" s="62"/>
      <c r="G1925" s="62"/>
      <c r="H1925" s="62"/>
      <c r="I1925" s="62"/>
      <c r="J1925" s="62"/>
      <c r="K1925" s="62"/>
    </row>
    <row r="1926" spans="1:11" x14ac:dyDescent="0.3">
      <c r="A1926" s="62"/>
      <c r="B1926" s="62"/>
      <c r="C1926" s="62"/>
      <c r="D1926" s="62"/>
      <c r="E1926" s="62"/>
      <c r="F1926" s="62"/>
      <c r="G1926" s="62"/>
      <c r="H1926" s="62"/>
      <c r="I1926" s="62"/>
      <c r="J1926" s="62"/>
      <c r="K1926" s="62"/>
    </row>
    <row r="1927" spans="1:11" x14ac:dyDescent="0.3">
      <c r="A1927" s="62"/>
      <c r="B1927" s="62"/>
      <c r="C1927" s="62"/>
      <c r="D1927" s="62"/>
      <c r="E1927" s="62"/>
      <c r="F1927" s="62"/>
      <c r="G1927" s="62"/>
      <c r="H1927" s="62"/>
      <c r="I1927" s="62"/>
      <c r="J1927" s="62"/>
      <c r="K1927" s="62"/>
    </row>
    <row r="1928" spans="1:11" x14ac:dyDescent="0.3">
      <c r="A1928" s="62"/>
      <c r="B1928" s="62"/>
      <c r="C1928" s="62"/>
      <c r="D1928" s="62"/>
      <c r="E1928" s="62"/>
      <c r="F1928" s="62"/>
      <c r="G1928" s="62"/>
      <c r="H1928" s="62"/>
      <c r="I1928" s="62"/>
      <c r="J1928" s="62"/>
      <c r="K1928" s="62"/>
    </row>
    <row r="1929" spans="1:11" x14ac:dyDescent="0.3">
      <c r="A1929" s="62"/>
      <c r="B1929" s="62"/>
      <c r="C1929" s="62"/>
      <c r="D1929" s="62"/>
      <c r="E1929" s="62"/>
      <c r="F1929" s="62"/>
      <c r="G1929" s="62"/>
      <c r="H1929" s="62"/>
      <c r="I1929" s="62"/>
      <c r="J1929" s="62"/>
      <c r="K1929" s="62"/>
    </row>
    <row r="1930" spans="1:11" x14ac:dyDescent="0.3">
      <c r="A1930" s="62"/>
      <c r="B1930" s="62"/>
      <c r="C1930" s="62"/>
      <c r="D1930" s="62"/>
      <c r="E1930" s="62"/>
      <c r="F1930" s="62"/>
      <c r="G1930" s="62"/>
      <c r="H1930" s="62"/>
      <c r="I1930" s="62"/>
      <c r="J1930" s="62"/>
      <c r="K1930" s="62"/>
    </row>
    <row r="1931" spans="1:11" x14ac:dyDescent="0.3">
      <c r="A1931" s="62"/>
      <c r="B1931" s="62"/>
      <c r="C1931" s="62"/>
      <c r="D1931" s="62"/>
      <c r="E1931" s="62"/>
      <c r="F1931" s="62"/>
      <c r="G1931" s="62"/>
      <c r="H1931" s="62"/>
      <c r="I1931" s="62"/>
      <c r="J1931" s="62"/>
      <c r="K1931" s="62"/>
    </row>
    <row r="1932" spans="1:11" x14ac:dyDescent="0.3">
      <c r="A1932" s="62"/>
      <c r="B1932" s="62"/>
      <c r="C1932" s="62"/>
      <c r="D1932" s="62"/>
      <c r="E1932" s="62"/>
      <c r="F1932" s="62"/>
      <c r="G1932" s="62"/>
      <c r="H1932" s="62"/>
      <c r="I1932" s="62"/>
      <c r="J1932" s="62"/>
      <c r="K1932" s="62"/>
    </row>
    <row r="1933" spans="1:11" x14ac:dyDescent="0.3">
      <c r="A1933" s="62"/>
      <c r="B1933" s="62"/>
      <c r="C1933" s="62"/>
      <c r="D1933" s="62"/>
      <c r="E1933" s="62"/>
      <c r="F1933" s="62"/>
      <c r="G1933" s="62"/>
      <c r="H1933" s="62"/>
      <c r="I1933" s="62"/>
      <c r="J1933" s="62"/>
      <c r="K1933" s="62"/>
    </row>
    <row r="1934" spans="1:11" x14ac:dyDescent="0.3">
      <c r="A1934" s="62"/>
      <c r="B1934" s="62"/>
      <c r="C1934" s="62"/>
      <c r="D1934" s="62"/>
      <c r="E1934" s="62"/>
      <c r="F1934" s="62"/>
      <c r="G1934" s="62"/>
      <c r="H1934" s="62"/>
      <c r="I1934" s="62"/>
      <c r="J1934" s="62"/>
      <c r="K1934" s="62"/>
    </row>
    <row r="1935" spans="1:11" x14ac:dyDescent="0.3">
      <c r="A1935" s="62"/>
      <c r="B1935" s="62"/>
      <c r="C1935" s="62"/>
      <c r="D1935" s="62"/>
      <c r="E1935" s="62"/>
      <c r="F1935" s="62"/>
      <c r="G1935" s="62"/>
      <c r="H1935" s="62"/>
      <c r="I1935" s="62"/>
      <c r="J1935" s="62"/>
      <c r="K1935" s="62"/>
    </row>
    <row r="1936" spans="1:11" x14ac:dyDescent="0.3">
      <c r="A1936" s="62"/>
      <c r="B1936" s="62"/>
      <c r="C1936" s="62"/>
      <c r="D1936" s="62"/>
      <c r="E1936" s="62"/>
      <c r="F1936" s="62"/>
      <c r="G1936" s="62"/>
      <c r="H1936" s="62"/>
      <c r="I1936" s="62"/>
      <c r="J1936" s="62"/>
      <c r="K1936" s="62"/>
    </row>
    <row r="1937" spans="1:11" x14ac:dyDescent="0.3">
      <c r="A1937" s="62"/>
      <c r="B1937" s="62"/>
      <c r="C1937" s="62"/>
      <c r="D1937" s="62"/>
      <c r="E1937" s="62"/>
      <c r="F1937" s="62"/>
      <c r="G1937" s="62"/>
      <c r="H1937" s="62"/>
      <c r="I1937" s="62"/>
      <c r="J1937" s="62"/>
      <c r="K1937" s="62"/>
    </row>
    <row r="1938" spans="1:11" x14ac:dyDescent="0.3">
      <c r="A1938" s="62"/>
      <c r="B1938" s="62"/>
      <c r="C1938" s="62"/>
      <c r="D1938" s="62"/>
      <c r="E1938" s="62"/>
      <c r="F1938" s="62"/>
      <c r="G1938" s="62"/>
      <c r="H1938" s="62"/>
      <c r="I1938" s="62"/>
      <c r="J1938" s="62"/>
      <c r="K1938" s="62"/>
    </row>
    <row r="1939" spans="1:11" x14ac:dyDescent="0.3">
      <c r="A1939" s="62"/>
      <c r="B1939" s="62"/>
      <c r="C1939" s="62"/>
      <c r="D1939" s="62"/>
      <c r="E1939" s="62"/>
      <c r="F1939" s="62"/>
      <c r="G1939" s="62"/>
      <c r="H1939" s="62"/>
      <c r="I1939" s="62"/>
      <c r="J1939" s="62"/>
      <c r="K1939" s="62"/>
    </row>
    <row r="1940" spans="1:11" x14ac:dyDescent="0.3">
      <c r="A1940" s="62"/>
      <c r="B1940" s="62"/>
      <c r="C1940" s="62"/>
      <c r="D1940" s="62"/>
      <c r="E1940" s="62"/>
      <c r="F1940" s="62"/>
      <c r="G1940" s="62"/>
      <c r="H1940" s="62"/>
      <c r="I1940" s="62"/>
      <c r="J1940" s="62"/>
      <c r="K1940" s="62"/>
    </row>
    <row r="1941" spans="1:11" x14ac:dyDescent="0.3">
      <c r="A1941" s="62"/>
      <c r="B1941" s="62"/>
      <c r="C1941" s="62"/>
      <c r="D1941" s="62"/>
      <c r="E1941" s="62"/>
      <c r="F1941" s="62"/>
      <c r="G1941" s="62"/>
      <c r="H1941" s="62"/>
      <c r="I1941" s="62"/>
      <c r="J1941" s="62"/>
      <c r="K1941" s="62"/>
    </row>
    <row r="1942" spans="1:11" x14ac:dyDescent="0.3">
      <c r="A1942" s="62"/>
      <c r="B1942" s="62"/>
      <c r="C1942" s="62"/>
      <c r="D1942" s="62"/>
      <c r="E1942" s="62"/>
      <c r="F1942" s="62"/>
      <c r="G1942" s="62"/>
      <c r="H1942" s="62"/>
      <c r="I1942" s="62"/>
      <c r="J1942" s="62"/>
      <c r="K1942" s="62"/>
    </row>
    <row r="1943" spans="1:11" x14ac:dyDescent="0.3">
      <c r="A1943" s="62"/>
      <c r="B1943" s="62"/>
      <c r="C1943" s="62"/>
      <c r="D1943" s="62"/>
      <c r="E1943" s="62"/>
      <c r="F1943" s="62"/>
      <c r="G1943" s="62"/>
      <c r="H1943" s="62"/>
      <c r="I1943" s="62"/>
      <c r="J1943" s="62"/>
      <c r="K1943" s="62"/>
    </row>
    <row r="1944" spans="1:11" x14ac:dyDescent="0.3">
      <c r="A1944" s="62"/>
      <c r="B1944" s="62"/>
      <c r="C1944" s="62"/>
      <c r="D1944" s="62"/>
      <c r="E1944" s="62"/>
      <c r="F1944" s="62"/>
      <c r="G1944" s="62"/>
      <c r="H1944" s="62"/>
      <c r="I1944" s="62"/>
      <c r="J1944" s="62"/>
      <c r="K1944" s="62"/>
    </row>
    <row r="1945" spans="1:11" x14ac:dyDescent="0.3">
      <c r="A1945" s="62"/>
      <c r="B1945" s="62"/>
      <c r="C1945" s="62"/>
      <c r="D1945" s="62"/>
      <c r="E1945" s="62"/>
      <c r="F1945" s="62"/>
      <c r="G1945" s="62"/>
      <c r="H1945" s="62"/>
      <c r="I1945" s="62"/>
      <c r="J1945" s="62"/>
      <c r="K1945" s="62"/>
    </row>
    <row r="1946" spans="1:11" x14ac:dyDescent="0.3">
      <c r="A1946" s="62"/>
      <c r="B1946" s="62"/>
      <c r="C1946" s="62"/>
      <c r="D1946" s="62"/>
      <c r="E1946" s="62"/>
      <c r="F1946" s="62"/>
      <c r="G1946" s="62"/>
      <c r="H1946" s="62"/>
      <c r="I1946" s="62"/>
      <c r="J1946" s="62"/>
      <c r="K1946" s="62"/>
    </row>
    <row r="1947" spans="1:11" x14ac:dyDescent="0.3">
      <c r="A1947" s="62"/>
      <c r="B1947" s="62"/>
      <c r="C1947" s="62"/>
      <c r="D1947" s="62"/>
      <c r="E1947" s="62"/>
      <c r="F1947" s="62"/>
      <c r="G1947" s="62"/>
      <c r="H1947" s="62"/>
      <c r="I1947" s="62"/>
      <c r="J1947" s="62"/>
      <c r="K1947" s="62"/>
    </row>
    <row r="1948" spans="1:11" x14ac:dyDescent="0.3">
      <c r="A1948" s="62"/>
      <c r="B1948" s="62"/>
      <c r="C1948" s="62"/>
      <c r="D1948" s="62"/>
      <c r="E1948" s="62"/>
      <c r="F1948" s="62"/>
      <c r="G1948" s="62"/>
      <c r="H1948" s="62"/>
      <c r="I1948" s="62"/>
      <c r="J1948" s="62"/>
      <c r="K1948" s="62"/>
    </row>
    <row r="1949" spans="1:11" x14ac:dyDescent="0.3">
      <c r="A1949" s="62"/>
      <c r="B1949" s="62"/>
      <c r="C1949" s="62"/>
      <c r="D1949" s="62"/>
      <c r="E1949" s="62"/>
      <c r="F1949" s="62"/>
      <c r="G1949" s="62"/>
      <c r="H1949" s="62"/>
      <c r="I1949" s="62"/>
      <c r="J1949" s="62"/>
      <c r="K1949" s="62"/>
    </row>
    <row r="1950" spans="1:11" x14ac:dyDescent="0.3">
      <c r="A1950" s="62"/>
      <c r="B1950" s="62"/>
      <c r="C1950" s="62"/>
      <c r="D1950" s="62"/>
      <c r="E1950" s="62"/>
      <c r="F1950" s="62"/>
      <c r="G1950" s="62"/>
      <c r="H1950" s="62"/>
      <c r="I1950" s="62"/>
      <c r="J1950" s="62"/>
      <c r="K1950" s="62"/>
    </row>
    <row r="1951" spans="1:11" x14ac:dyDescent="0.3">
      <c r="A1951" s="62"/>
      <c r="B1951" s="62"/>
      <c r="C1951" s="62"/>
      <c r="D1951" s="62"/>
      <c r="E1951" s="62"/>
      <c r="F1951" s="62"/>
      <c r="G1951" s="62"/>
      <c r="H1951" s="62"/>
      <c r="I1951" s="62"/>
      <c r="J1951" s="62"/>
      <c r="K1951" s="62"/>
    </row>
    <row r="1952" spans="1:11" x14ac:dyDescent="0.3">
      <c r="A1952" s="62"/>
      <c r="B1952" s="62"/>
      <c r="C1952" s="62"/>
      <c r="D1952" s="62"/>
      <c r="E1952" s="62"/>
      <c r="F1952" s="62"/>
      <c r="G1952" s="62"/>
      <c r="H1952" s="62"/>
      <c r="I1952" s="62"/>
      <c r="J1952" s="62"/>
      <c r="K1952" s="62"/>
    </row>
    <row r="1953" spans="1:11" x14ac:dyDescent="0.3">
      <c r="A1953" s="62"/>
      <c r="B1953" s="62"/>
      <c r="C1953" s="62"/>
      <c r="D1953" s="62"/>
      <c r="E1953" s="62"/>
      <c r="F1953" s="62"/>
      <c r="G1953" s="62"/>
      <c r="H1953" s="62"/>
      <c r="I1953" s="62"/>
      <c r="J1953" s="62"/>
      <c r="K1953" s="62"/>
    </row>
    <row r="1954" spans="1:11" x14ac:dyDescent="0.3">
      <c r="A1954" s="62"/>
      <c r="B1954" s="62"/>
      <c r="C1954" s="62"/>
      <c r="D1954" s="62"/>
      <c r="E1954" s="62"/>
      <c r="F1954" s="62"/>
      <c r="G1954" s="62"/>
      <c r="H1954" s="62"/>
      <c r="I1954" s="62"/>
      <c r="J1954" s="62"/>
      <c r="K1954" s="62"/>
    </row>
    <row r="1955" spans="1:11" x14ac:dyDescent="0.3">
      <c r="A1955" s="62"/>
      <c r="B1955" s="62"/>
      <c r="C1955" s="62"/>
      <c r="D1955" s="62"/>
      <c r="E1955" s="62"/>
      <c r="F1955" s="62"/>
      <c r="G1955" s="62"/>
      <c r="H1955" s="62"/>
      <c r="I1955" s="62"/>
      <c r="J1955" s="62"/>
      <c r="K1955" s="62"/>
    </row>
    <row r="1956" spans="1:11" x14ac:dyDescent="0.3">
      <c r="A1956" s="62"/>
      <c r="B1956" s="62"/>
      <c r="C1956" s="62"/>
      <c r="D1956" s="62"/>
      <c r="E1956" s="62"/>
      <c r="F1956" s="62"/>
      <c r="G1956" s="62"/>
      <c r="H1956" s="62"/>
      <c r="I1956" s="62"/>
      <c r="J1956" s="62"/>
      <c r="K1956" s="62"/>
    </row>
    <row r="1957" spans="1:11" x14ac:dyDescent="0.3">
      <c r="A1957" s="62"/>
      <c r="B1957" s="62"/>
      <c r="C1957" s="62"/>
      <c r="D1957" s="62"/>
      <c r="E1957" s="62"/>
      <c r="F1957" s="62"/>
      <c r="G1957" s="62"/>
      <c r="H1957" s="62"/>
      <c r="I1957" s="62"/>
      <c r="J1957" s="62"/>
      <c r="K1957" s="62"/>
    </row>
    <row r="1958" spans="1:11" x14ac:dyDescent="0.3">
      <c r="A1958" s="62"/>
      <c r="B1958" s="62"/>
      <c r="C1958" s="62"/>
      <c r="D1958" s="62"/>
      <c r="E1958" s="62"/>
      <c r="F1958" s="62"/>
      <c r="G1958" s="62"/>
      <c r="H1958" s="62"/>
      <c r="I1958" s="62"/>
      <c r="J1958" s="62"/>
      <c r="K1958" s="62"/>
    </row>
    <row r="1959" spans="1:11" x14ac:dyDescent="0.3">
      <c r="A1959" s="62"/>
      <c r="B1959" s="62"/>
      <c r="C1959" s="62"/>
      <c r="D1959" s="62"/>
      <c r="E1959" s="62"/>
      <c r="F1959" s="62"/>
      <c r="G1959" s="62"/>
      <c r="H1959" s="62"/>
      <c r="I1959" s="62"/>
      <c r="J1959" s="62"/>
      <c r="K1959" s="62"/>
    </row>
    <row r="1960" spans="1:11" x14ac:dyDescent="0.3">
      <c r="A1960" s="62"/>
      <c r="B1960" s="62"/>
      <c r="C1960" s="62"/>
      <c r="D1960" s="62"/>
      <c r="E1960" s="62"/>
      <c r="F1960" s="62"/>
      <c r="G1960" s="62"/>
      <c r="H1960" s="62"/>
      <c r="I1960" s="62"/>
      <c r="J1960" s="62"/>
      <c r="K1960" s="62"/>
    </row>
    <row r="1961" spans="1:11" x14ac:dyDescent="0.3">
      <c r="A1961" s="62"/>
      <c r="B1961" s="62"/>
      <c r="C1961" s="62"/>
      <c r="D1961" s="62"/>
      <c r="E1961" s="62"/>
      <c r="F1961" s="62"/>
      <c r="G1961" s="62"/>
      <c r="H1961" s="62"/>
      <c r="I1961" s="62"/>
      <c r="J1961" s="62"/>
      <c r="K1961" s="62"/>
    </row>
    <row r="1962" spans="1:11" x14ac:dyDescent="0.3">
      <c r="A1962" s="62"/>
      <c r="B1962" s="62"/>
      <c r="C1962" s="62"/>
      <c r="D1962" s="62"/>
      <c r="E1962" s="62"/>
      <c r="F1962" s="62"/>
      <c r="G1962" s="62"/>
      <c r="H1962" s="62"/>
      <c r="I1962" s="62"/>
      <c r="J1962" s="62"/>
      <c r="K1962" s="62"/>
    </row>
    <row r="1963" spans="1:11" x14ac:dyDescent="0.3">
      <c r="A1963" s="62"/>
      <c r="B1963" s="62"/>
      <c r="C1963" s="62"/>
      <c r="D1963" s="62"/>
      <c r="E1963" s="62"/>
      <c r="F1963" s="62"/>
      <c r="G1963" s="62"/>
      <c r="H1963" s="62"/>
      <c r="I1963" s="62"/>
      <c r="J1963" s="62"/>
      <c r="K1963" s="62"/>
    </row>
    <row r="1964" spans="1:11" x14ac:dyDescent="0.3">
      <c r="A1964" s="62"/>
      <c r="B1964" s="62"/>
      <c r="C1964" s="62"/>
      <c r="D1964" s="62"/>
      <c r="E1964" s="62"/>
      <c r="F1964" s="62"/>
      <c r="G1964" s="62"/>
      <c r="H1964" s="62"/>
      <c r="I1964" s="62"/>
      <c r="J1964" s="62"/>
      <c r="K1964" s="62"/>
    </row>
    <row r="1965" spans="1:11" x14ac:dyDescent="0.3">
      <c r="A1965" s="62"/>
      <c r="B1965" s="62"/>
      <c r="C1965" s="62"/>
      <c r="D1965" s="62"/>
      <c r="E1965" s="62"/>
      <c r="F1965" s="62"/>
      <c r="G1965" s="62"/>
      <c r="H1965" s="62"/>
      <c r="I1965" s="62"/>
      <c r="J1965" s="62"/>
      <c r="K1965" s="62"/>
    </row>
    <row r="1966" spans="1:11" x14ac:dyDescent="0.3">
      <c r="A1966" s="62"/>
      <c r="B1966" s="62"/>
      <c r="C1966" s="62"/>
      <c r="D1966" s="62"/>
      <c r="E1966" s="62"/>
      <c r="F1966" s="62"/>
      <c r="G1966" s="62"/>
      <c r="H1966" s="62"/>
      <c r="I1966" s="62"/>
      <c r="J1966" s="62"/>
      <c r="K1966" s="62"/>
    </row>
    <row r="1967" spans="1:11" x14ac:dyDescent="0.3">
      <c r="A1967" s="62"/>
      <c r="B1967" s="62"/>
      <c r="C1967" s="62"/>
      <c r="D1967" s="62"/>
      <c r="E1967" s="62"/>
      <c r="F1967" s="62"/>
      <c r="G1967" s="62"/>
      <c r="H1967" s="62"/>
      <c r="I1967" s="62"/>
      <c r="J1967" s="62"/>
      <c r="K1967" s="62"/>
    </row>
    <row r="1968" spans="1:11" x14ac:dyDescent="0.3">
      <c r="A1968" s="62"/>
      <c r="B1968" s="62"/>
      <c r="C1968" s="62"/>
      <c r="D1968" s="62"/>
      <c r="E1968" s="62"/>
      <c r="F1968" s="62"/>
      <c r="G1968" s="62"/>
      <c r="H1968" s="62"/>
      <c r="I1968" s="62"/>
      <c r="J1968" s="62"/>
      <c r="K1968" s="62"/>
    </row>
    <row r="1969" spans="1:11" x14ac:dyDescent="0.3">
      <c r="A1969" s="62"/>
      <c r="B1969" s="62"/>
      <c r="C1969" s="62"/>
      <c r="D1969" s="62"/>
      <c r="E1969" s="62"/>
      <c r="F1969" s="62"/>
      <c r="G1969" s="62"/>
      <c r="H1969" s="62"/>
      <c r="I1969" s="62"/>
      <c r="J1969" s="62"/>
      <c r="K1969" s="62"/>
    </row>
    <row r="1970" spans="1:11" x14ac:dyDescent="0.3">
      <c r="A1970" s="62"/>
      <c r="B1970" s="62"/>
      <c r="C1970" s="62"/>
      <c r="D1970" s="62"/>
      <c r="E1970" s="62"/>
      <c r="F1970" s="62"/>
      <c r="G1970" s="62"/>
      <c r="H1970" s="62"/>
      <c r="I1970" s="62"/>
      <c r="J1970" s="62"/>
      <c r="K1970" s="62"/>
    </row>
    <row r="1971" spans="1:11" x14ac:dyDescent="0.3">
      <c r="A1971" s="62"/>
      <c r="B1971" s="62"/>
      <c r="C1971" s="62"/>
      <c r="D1971" s="62"/>
      <c r="E1971" s="62"/>
      <c r="F1971" s="62"/>
      <c r="G1971" s="62"/>
      <c r="H1971" s="62"/>
      <c r="I1971" s="62"/>
      <c r="J1971" s="62"/>
      <c r="K1971" s="62"/>
    </row>
    <row r="1972" spans="1:11" x14ac:dyDescent="0.3">
      <c r="A1972" s="62"/>
      <c r="B1972" s="62"/>
      <c r="C1972" s="62"/>
      <c r="D1972" s="62"/>
      <c r="E1972" s="62"/>
      <c r="F1972" s="62"/>
      <c r="G1972" s="62"/>
      <c r="H1972" s="62"/>
      <c r="I1972" s="62"/>
      <c r="J1972" s="62"/>
      <c r="K1972" s="62"/>
    </row>
    <row r="1973" spans="1:11" x14ac:dyDescent="0.3">
      <c r="A1973" s="62"/>
      <c r="B1973" s="62"/>
      <c r="C1973" s="62"/>
      <c r="D1973" s="62"/>
      <c r="E1973" s="62"/>
      <c r="F1973" s="62"/>
      <c r="G1973" s="62"/>
      <c r="H1973" s="62"/>
      <c r="I1973" s="62"/>
      <c r="J1973" s="62"/>
      <c r="K1973" s="62"/>
    </row>
    <row r="1974" spans="1:11" x14ac:dyDescent="0.3">
      <c r="A1974" s="62"/>
      <c r="B1974" s="62"/>
      <c r="C1974" s="62"/>
      <c r="D1974" s="62"/>
      <c r="E1974" s="62"/>
      <c r="F1974" s="62"/>
      <c r="G1974" s="62"/>
      <c r="H1974" s="62"/>
      <c r="I1974" s="62"/>
      <c r="J1974" s="62"/>
      <c r="K1974" s="62"/>
    </row>
    <row r="1975" spans="1:11" x14ac:dyDescent="0.3">
      <c r="A1975" s="62"/>
      <c r="B1975" s="62"/>
      <c r="C1975" s="62"/>
      <c r="D1975" s="62"/>
      <c r="E1975" s="62"/>
      <c r="F1975" s="62"/>
      <c r="G1975" s="62"/>
      <c r="H1975" s="62"/>
      <c r="I1975" s="62"/>
      <c r="J1975" s="62"/>
      <c r="K1975" s="62"/>
    </row>
    <row r="1976" spans="1:11" x14ac:dyDescent="0.3">
      <c r="A1976" s="62"/>
      <c r="B1976" s="62"/>
      <c r="C1976" s="62"/>
      <c r="D1976" s="62"/>
      <c r="E1976" s="62"/>
      <c r="F1976" s="62"/>
      <c r="G1976" s="62"/>
      <c r="H1976" s="62"/>
      <c r="I1976" s="62"/>
      <c r="J1976" s="62"/>
      <c r="K1976" s="62"/>
    </row>
    <row r="1977" spans="1:11" x14ac:dyDescent="0.3">
      <c r="A1977" s="62"/>
      <c r="B1977" s="62"/>
      <c r="C1977" s="62"/>
      <c r="D1977" s="62"/>
      <c r="E1977" s="62"/>
      <c r="F1977" s="62"/>
      <c r="G1977" s="62"/>
      <c r="H1977" s="62"/>
      <c r="I1977" s="62"/>
      <c r="J1977" s="62"/>
      <c r="K1977" s="62"/>
    </row>
    <row r="1978" spans="1:11" x14ac:dyDescent="0.3">
      <c r="A1978" s="62"/>
      <c r="B1978" s="62"/>
      <c r="C1978" s="62"/>
      <c r="D1978" s="62"/>
      <c r="E1978" s="62"/>
      <c r="F1978" s="62"/>
      <c r="G1978" s="62"/>
      <c r="H1978" s="62"/>
      <c r="I1978" s="62"/>
      <c r="J1978" s="62"/>
      <c r="K1978" s="62"/>
    </row>
    <row r="1979" spans="1:11" x14ac:dyDescent="0.3">
      <c r="A1979" s="62"/>
      <c r="B1979" s="62"/>
      <c r="C1979" s="62"/>
      <c r="D1979" s="62"/>
      <c r="E1979" s="62"/>
      <c r="F1979" s="62"/>
      <c r="G1979" s="62"/>
      <c r="H1979" s="62"/>
      <c r="I1979" s="62"/>
      <c r="J1979" s="62"/>
      <c r="K1979" s="62"/>
    </row>
    <row r="1980" spans="1:11" x14ac:dyDescent="0.3">
      <c r="A1980" s="62"/>
      <c r="B1980" s="62"/>
      <c r="C1980" s="62"/>
      <c r="D1980" s="62"/>
      <c r="E1980" s="62"/>
      <c r="F1980" s="62"/>
      <c r="G1980" s="62"/>
      <c r="H1980" s="62"/>
      <c r="I1980" s="62"/>
      <c r="J1980" s="62"/>
      <c r="K1980" s="62"/>
    </row>
    <row r="1981" spans="1:11" x14ac:dyDescent="0.3">
      <c r="A1981" s="62"/>
      <c r="B1981" s="62"/>
      <c r="C1981" s="62"/>
      <c r="D1981" s="62"/>
      <c r="E1981" s="62"/>
      <c r="F1981" s="62"/>
      <c r="G1981" s="62"/>
      <c r="H1981" s="62"/>
      <c r="I1981" s="62"/>
      <c r="J1981" s="62"/>
      <c r="K1981" s="62"/>
    </row>
    <row r="1982" spans="1:11" x14ac:dyDescent="0.3">
      <c r="A1982" s="62"/>
      <c r="B1982" s="62"/>
      <c r="C1982" s="62"/>
      <c r="D1982" s="62"/>
      <c r="E1982" s="62"/>
      <c r="F1982" s="62"/>
      <c r="G1982" s="62"/>
      <c r="H1982" s="62"/>
      <c r="I1982" s="62"/>
      <c r="J1982" s="62"/>
      <c r="K1982" s="62"/>
    </row>
    <row r="1983" spans="1:11" x14ac:dyDescent="0.3">
      <c r="A1983" s="62"/>
      <c r="B1983" s="62"/>
      <c r="C1983" s="62"/>
      <c r="D1983" s="62"/>
      <c r="E1983" s="62"/>
      <c r="F1983" s="62"/>
      <c r="G1983" s="62"/>
      <c r="H1983" s="62"/>
      <c r="I1983" s="62"/>
      <c r="J1983" s="62"/>
      <c r="K1983" s="62"/>
    </row>
    <row r="1984" spans="1:11" x14ac:dyDescent="0.3">
      <c r="A1984" s="62"/>
      <c r="B1984" s="62"/>
      <c r="C1984" s="62"/>
      <c r="D1984" s="62"/>
      <c r="E1984" s="62"/>
      <c r="F1984" s="62"/>
      <c r="G1984" s="62"/>
      <c r="H1984" s="62"/>
      <c r="I1984" s="62"/>
      <c r="J1984" s="62"/>
      <c r="K1984" s="62"/>
    </row>
    <row r="1985" spans="1:11" x14ac:dyDescent="0.3">
      <c r="A1985" s="62"/>
      <c r="B1985" s="62"/>
      <c r="C1985" s="62"/>
      <c r="D1985" s="62"/>
      <c r="E1985" s="62"/>
      <c r="F1985" s="62"/>
      <c r="G1985" s="62"/>
      <c r="H1985" s="62"/>
      <c r="I1985" s="62"/>
      <c r="J1985" s="62"/>
      <c r="K1985" s="62"/>
    </row>
    <row r="1986" spans="1:11" x14ac:dyDescent="0.3">
      <c r="A1986" s="62"/>
      <c r="B1986" s="62"/>
      <c r="C1986" s="62"/>
      <c r="D1986" s="62"/>
      <c r="E1986" s="62"/>
      <c r="F1986" s="62"/>
      <c r="G1986" s="62"/>
      <c r="H1986" s="62"/>
      <c r="I1986" s="62"/>
      <c r="J1986" s="62"/>
      <c r="K1986" s="62"/>
    </row>
    <row r="1987" spans="1:11" x14ac:dyDescent="0.3">
      <c r="A1987" s="62"/>
      <c r="B1987" s="62"/>
      <c r="C1987" s="62"/>
      <c r="D1987" s="62"/>
      <c r="E1987" s="62"/>
      <c r="F1987" s="62"/>
      <c r="G1987" s="62"/>
      <c r="H1987" s="62"/>
      <c r="I1987" s="62"/>
      <c r="J1987" s="62"/>
      <c r="K1987" s="62"/>
    </row>
    <row r="1988" spans="1:11" x14ac:dyDescent="0.3">
      <c r="A1988" s="62"/>
      <c r="B1988" s="62"/>
      <c r="C1988" s="62"/>
      <c r="D1988" s="62"/>
      <c r="E1988" s="62"/>
      <c r="F1988" s="62"/>
      <c r="G1988" s="62"/>
      <c r="H1988" s="62"/>
      <c r="I1988" s="62"/>
      <c r="J1988" s="62"/>
      <c r="K1988" s="62"/>
    </row>
    <row r="1989" spans="1:11" x14ac:dyDescent="0.3">
      <c r="A1989" s="62"/>
      <c r="B1989" s="62"/>
      <c r="C1989" s="62"/>
      <c r="D1989" s="62"/>
      <c r="E1989" s="62"/>
      <c r="F1989" s="62"/>
      <c r="G1989" s="62"/>
      <c r="H1989" s="62"/>
      <c r="I1989" s="62"/>
      <c r="J1989" s="62"/>
      <c r="K1989" s="62"/>
    </row>
    <row r="1990" spans="1:11" x14ac:dyDescent="0.3">
      <c r="A1990" s="62"/>
      <c r="B1990" s="62"/>
      <c r="C1990" s="62"/>
      <c r="D1990" s="62"/>
      <c r="E1990" s="62"/>
      <c r="F1990" s="62"/>
      <c r="G1990" s="62"/>
      <c r="H1990" s="62"/>
      <c r="I1990" s="62"/>
      <c r="J1990" s="62"/>
      <c r="K1990" s="62"/>
    </row>
    <row r="1991" spans="1:11" x14ac:dyDescent="0.3">
      <c r="A1991" s="62"/>
      <c r="B1991" s="62"/>
      <c r="C1991" s="62"/>
      <c r="D1991" s="62"/>
      <c r="E1991" s="62"/>
      <c r="F1991" s="62"/>
      <c r="G1991" s="62"/>
      <c r="H1991" s="62"/>
      <c r="I1991" s="62"/>
      <c r="J1991" s="62"/>
      <c r="K1991" s="62"/>
    </row>
    <row r="1992" spans="1:11" x14ac:dyDescent="0.3">
      <c r="A1992" s="62"/>
      <c r="B1992" s="62"/>
      <c r="C1992" s="62"/>
      <c r="D1992" s="62"/>
      <c r="E1992" s="62"/>
      <c r="F1992" s="62"/>
      <c r="G1992" s="62"/>
      <c r="H1992" s="62"/>
      <c r="I1992" s="62"/>
      <c r="J1992" s="62"/>
      <c r="K1992" s="62"/>
    </row>
    <row r="1993" spans="1:11" x14ac:dyDescent="0.3">
      <c r="A1993" s="62"/>
      <c r="B1993" s="62"/>
      <c r="C1993" s="62"/>
      <c r="D1993" s="62"/>
      <c r="E1993" s="62"/>
      <c r="F1993" s="62"/>
      <c r="G1993" s="62"/>
      <c r="H1993" s="62"/>
      <c r="I1993" s="62"/>
      <c r="J1993" s="62"/>
      <c r="K1993" s="62"/>
    </row>
    <row r="1994" spans="1:11" x14ac:dyDescent="0.3">
      <c r="A1994" s="62"/>
      <c r="B1994" s="62"/>
      <c r="C1994" s="62"/>
      <c r="D1994" s="62"/>
      <c r="E1994" s="62"/>
      <c r="F1994" s="62"/>
      <c r="G1994" s="62"/>
      <c r="H1994" s="62"/>
      <c r="I1994" s="62"/>
      <c r="J1994" s="62"/>
      <c r="K1994" s="62"/>
    </row>
    <row r="1995" spans="1:11" x14ac:dyDescent="0.3">
      <c r="A1995" s="62"/>
      <c r="B1995" s="62"/>
      <c r="C1995" s="62"/>
      <c r="D1995" s="62"/>
      <c r="E1995" s="62"/>
      <c r="F1995" s="62"/>
      <c r="G1995" s="62"/>
      <c r="H1995" s="62"/>
      <c r="I1995" s="62"/>
      <c r="J1995" s="62"/>
      <c r="K1995" s="62"/>
    </row>
    <row r="1996" spans="1:11" x14ac:dyDescent="0.3">
      <c r="A1996" s="62"/>
      <c r="B1996" s="62"/>
      <c r="C1996" s="62"/>
      <c r="D1996" s="62"/>
      <c r="E1996" s="62"/>
      <c r="F1996" s="62"/>
      <c r="G1996" s="62"/>
      <c r="H1996" s="62"/>
      <c r="I1996" s="62"/>
      <c r="J1996" s="62"/>
      <c r="K1996" s="62"/>
    </row>
    <row r="1997" spans="1:11" x14ac:dyDescent="0.3">
      <c r="A1997" s="62"/>
      <c r="B1997" s="62"/>
      <c r="C1997" s="62"/>
      <c r="D1997" s="62"/>
      <c r="E1997" s="62"/>
      <c r="F1997" s="62"/>
      <c r="G1997" s="62"/>
      <c r="H1997" s="62"/>
      <c r="I1997" s="62"/>
      <c r="J1997" s="62"/>
      <c r="K1997" s="62"/>
    </row>
    <row r="1998" spans="1:11" x14ac:dyDescent="0.3">
      <c r="A1998" s="62"/>
      <c r="B1998" s="62"/>
      <c r="C1998" s="62"/>
      <c r="D1998" s="62"/>
      <c r="E1998" s="62"/>
      <c r="F1998" s="62"/>
      <c r="G1998" s="62"/>
      <c r="H1998" s="62"/>
      <c r="I1998" s="62"/>
      <c r="J1998" s="62"/>
      <c r="K1998" s="62"/>
    </row>
    <row r="1999" spans="1:11" x14ac:dyDescent="0.3">
      <c r="A1999" s="62"/>
      <c r="B1999" s="62"/>
      <c r="C1999" s="62"/>
      <c r="D1999" s="62"/>
      <c r="E1999" s="62"/>
      <c r="F1999" s="62"/>
      <c r="G1999" s="62"/>
      <c r="H1999" s="62"/>
      <c r="I1999" s="62"/>
      <c r="J1999" s="62"/>
      <c r="K1999" s="62"/>
    </row>
    <row r="2000" spans="1:11" x14ac:dyDescent="0.3">
      <c r="A2000" s="62"/>
      <c r="B2000" s="62"/>
      <c r="C2000" s="62"/>
      <c r="D2000" s="62"/>
      <c r="E2000" s="62"/>
      <c r="F2000" s="62"/>
      <c r="G2000" s="62"/>
      <c r="H2000" s="62"/>
      <c r="I2000" s="62"/>
      <c r="J2000" s="62"/>
      <c r="K2000" s="62"/>
    </row>
    <row r="2001" spans="1:11" x14ac:dyDescent="0.3">
      <c r="A2001" s="62"/>
      <c r="B2001" s="62"/>
      <c r="C2001" s="62"/>
      <c r="D2001" s="62"/>
      <c r="E2001" s="62"/>
      <c r="F2001" s="62"/>
      <c r="G2001" s="62"/>
      <c r="H2001" s="62"/>
      <c r="I2001" s="62"/>
      <c r="J2001" s="62"/>
      <c r="K2001" s="62"/>
    </row>
    <row r="2002" spans="1:11" x14ac:dyDescent="0.3">
      <c r="A2002" s="62"/>
      <c r="B2002" s="62"/>
      <c r="C2002" s="62"/>
      <c r="D2002" s="62"/>
      <c r="E2002" s="62"/>
      <c r="F2002" s="62"/>
      <c r="G2002" s="62"/>
      <c r="H2002" s="62"/>
      <c r="I2002" s="62"/>
      <c r="J2002" s="62"/>
      <c r="K2002" s="62"/>
    </row>
    <row r="2003" spans="1:11" x14ac:dyDescent="0.3">
      <c r="A2003" s="62"/>
      <c r="B2003" s="62"/>
      <c r="C2003" s="62"/>
      <c r="D2003" s="62"/>
      <c r="E2003" s="62"/>
      <c r="F2003" s="62"/>
      <c r="G2003" s="62"/>
      <c r="H2003" s="62"/>
      <c r="I2003" s="62"/>
      <c r="J2003" s="62"/>
      <c r="K2003" s="62"/>
    </row>
    <row r="2004" spans="1:11" x14ac:dyDescent="0.3">
      <c r="A2004" s="62"/>
      <c r="B2004" s="62"/>
      <c r="C2004" s="62"/>
      <c r="D2004" s="62"/>
      <c r="E2004" s="62"/>
      <c r="F2004" s="62"/>
      <c r="G2004" s="62"/>
      <c r="H2004" s="62"/>
      <c r="I2004" s="62"/>
      <c r="J2004" s="62"/>
      <c r="K2004" s="62"/>
    </row>
    <row r="2005" spans="1:11" x14ac:dyDescent="0.3">
      <c r="A2005" s="62"/>
      <c r="B2005" s="62"/>
      <c r="C2005" s="62"/>
      <c r="D2005" s="62"/>
      <c r="E2005" s="62"/>
      <c r="F2005" s="62"/>
      <c r="G2005" s="62"/>
      <c r="H2005" s="62"/>
      <c r="I2005" s="62"/>
      <c r="J2005" s="62"/>
      <c r="K2005" s="62"/>
    </row>
    <row r="2006" spans="1:11" x14ac:dyDescent="0.3">
      <c r="A2006" s="62"/>
      <c r="B2006" s="62"/>
      <c r="C2006" s="62"/>
      <c r="D2006" s="62"/>
      <c r="E2006" s="62"/>
      <c r="F2006" s="62"/>
      <c r="G2006" s="62"/>
      <c r="H2006" s="62"/>
      <c r="I2006" s="62"/>
      <c r="J2006" s="62"/>
      <c r="K2006" s="62"/>
    </row>
    <row r="2007" spans="1:11" x14ac:dyDescent="0.3">
      <c r="A2007" s="62"/>
      <c r="B2007" s="62"/>
      <c r="C2007" s="62"/>
      <c r="D2007" s="62"/>
      <c r="E2007" s="62"/>
      <c r="F2007" s="62"/>
      <c r="G2007" s="62"/>
      <c r="H2007" s="62"/>
      <c r="I2007" s="62"/>
      <c r="J2007" s="62"/>
      <c r="K2007" s="62"/>
    </row>
    <row r="2008" spans="1:11" x14ac:dyDescent="0.3">
      <c r="A2008" s="62"/>
      <c r="B2008" s="62"/>
      <c r="C2008" s="62"/>
      <c r="D2008" s="62"/>
      <c r="E2008" s="62"/>
      <c r="F2008" s="62"/>
      <c r="G2008" s="62"/>
      <c r="H2008" s="62"/>
      <c r="I2008" s="62"/>
      <c r="J2008" s="62"/>
      <c r="K2008" s="62"/>
    </row>
    <row r="2009" spans="1:11" x14ac:dyDescent="0.3">
      <c r="A2009" s="62"/>
      <c r="B2009" s="62"/>
      <c r="C2009" s="62"/>
      <c r="D2009" s="62"/>
      <c r="E2009" s="62"/>
      <c r="F2009" s="62"/>
      <c r="G2009" s="62"/>
      <c r="H2009" s="62"/>
      <c r="I2009" s="62"/>
      <c r="J2009" s="62"/>
      <c r="K2009" s="62"/>
    </row>
    <row r="2010" spans="1:11" x14ac:dyDescent="0.3">
      <c r="A2010" s="62"/>
      <c r="B2010" s="62"/>
      <c r="C2010" s="62"/>
      <c r="D2010" s="62"/>
      <c r="E2010" s="62"/>
      <c r="F2010" s="62"/>
      <c r="G2010" s="62"/>
      <c r="H2010" s="62"/>
      <c r="I2010" s="62"/>
      <c r="J2010" s="62"/>
      <c r="K2010" s="62"/>
    </row>
    <row r="2011" spans="1:11" x14ac:dyDescent="0.3">
      <c r="A2011" s="62"/>
      <c r="B2011" s="62"/>
      <c r="C2011" s="62"/>
      <c r="D2011" s="62"/>
      <c r="E2011" s="62"/>
      <c r="F2011" s="62"/>
      <c r="G2011" s="62"/>
      <c r="H2011" s="62"/>
      <c r="I2011" s="62"/>
      <c r="J2011" s="62"/>
      <c r="K2011" s="62"/>
    </row>
    <row r="2012" spans="1:11" x14ac:dyDescent="0.3">
      <c r="A2012" s="62"/>
      <c r="B2012" s="62"/>
      <c r="C2012" s="62"/>
      <c r="D2012" s="62"/>
      <c r="E2012" s="62"/>
      <c r="F2012" s="62"/>
      <c r="G2012" s="62"/>
      <c r="H2012" s="62"/>
      <c r="I2012" s="62"/>
      <c r="J2012" s="62"/>
      <c r="K2012" s="62"/>
    </row>
    <row r="2013" spans="1:11" x14ac:dyDescent="0.3">
      <c r="A2013" s="62"/>
      <c r="B2013" s="62"/>
      <c r="C2013" s="62"/>
      <c r="D2013" s="62"/>
      <c r="E2013" s="62"/>
      <c r="F2013" s="62"/>
      <c r="G2013" s="62"/>
      <c r="H2013" s="62"/>
      <c r="I2013" s="62"/>
      <c r="J2013" s="62"/>
      <c r="K2013" s="62"/>
    </row>
    <row r="2014" spans="1:11" x14ac:dyDescent="0.3">
      <c r="A2014" s="62"/>
      <c r="B2014" s="62"/>
      <c r="C2014" s="62"/>
      <c r="D2014" s="62"/>
      <c r="E2014" s="62"/>
      <c r="F2014" s="62"/>
      <c r="G2014" s="62"/>
      <c r="H2014" s="62"/>
      <c r="I2014" s="62"/>
      <c r="J2014" s="62"/>
      <c r="K2014" s="62"/>
    </row>
    <row r="2015" spans="1:11" x14ac:dyDescent="0.3">
      <c r="A2015" s="62"/>
      <c r="B2015" s="62"/>
      <c r="C2015" s="62"/>
      <c r="D2015" s="62"/>
      <c r="E2015" s="62"/>
      <c r="F2015" s="62"/>
      <c r="G2015" s="62"/>
      <c r="H2015" s="62"/>
      <c r="I2015" s="62"/>
      <c r="J2015" s="62"/>
      <c r="K2015" s="62"/>
    </row>
    <row r="2016" spans="1:11" x14ac:dyDescent="0.3">
      <c r="A2016" s="62"/>
      <c r="B2016" s="62"/>
      <c r="C2016" s="62"/>
      <c r="D2016" s="62"/>
      <c r="E2016" s="62"/>
      <c r="F2016" s="62"/>
      <c r="G2016" s="62"/>
      <c r="H2016" s="62"/>
      <c r="I2016" s="62"/>
      <c r="J2016" s="62"/>
      <c r="K2016" s="62"/>
    </row>
    <row r="2017" spans="1:11" x14ac:dyDescent="0.3">
      <c r="A2017" s="62"/>
      <c r="B2017" s="62"/>
      <c r="C2017" s="62"/>
      <c r="D2017" s="62"/>
      <c r="E2017" s="62"/>
      <c r="F2017" s="62"/>
      <c r="G2017" s="62"/>
      <c r="H2017" s="62"/>
      <c r="I2017" s="62"/>
      <c r="J2017" s="62"/>
      <c r="K2017" s="62"/>
    </row>
    <row r="2018" spans="1:11" x14ac:dyDescent="0.3">
      <c r="A2018" s="62"/>
      <c r="B2018" s="62"/>
      <c r="C2018" s="62"/>
      <c r="D2018" s="62"/>
      <c r="E2018" s="62"/>
      <c r="F2018" s="62"/>
      <c r="G2018" s="62"/>
      <c r="H2018" s="62"/>
      <c r="I2018" s="62"/>
      <c r="J2018" s="62"/>
      <c r="K2018" s="62"/>
    </row>
    <row r="2019" spans="1:11" x14ac:dyDescent="0.3">
      <c r="A2019" s="62"/>
      <c r="B2019" s="62"/>
      <c r="C2019" s="62"/>
      <c r="D2019" s="62"/>
      <c r="E2019" s="62"/>
      <c r="F2019" s="62"/>
      <c r="G2019" s="62"/>
      <c r="H2019" s="62"/>
      <c r="I2019" s="62"/>
      <c r="J2019" s="62"/>
      <c r="K2019" s="62"/>
    </row>
    <row r="2020" spans="1:11" x14ac:dyDescent="0.3">
      <c r="A2020" s="62"/>
      <c r="B2020" s="62"/>
      <c r="C2020" s="62"/>
      <c r="D2020" s="62"/>
      <c r="E2020" s="62"/>
      <c r="F2020" s="62"/>
      <c r="G2020" s="62"/>
      <c r="H2020" s="62"/>
      <c r="I2020" s="62"/>
      <c r="J2020" s="62"/>
      <c r="K2020" s="62"/>
    </row>
    <row r="2021" spans="1:11" x14ac:dyDescent="0.3">
      <c r="A2021" s="62"/>
      <c r="B2021" s="62"/>
      <c r="C2021" s="62"/>
      <c r="D2021" s="62"/>
      <c r="E2021" s="62"/>
      <c r="F2021" s="62"/>
      <c r="G2021" s="62"/>
      <c r="H2021" s="62"/>
      <c r="I2021" s="62"/>
      <c r="J2021" s="62"/>
      <c r="K2021" s="62"/>
    </row>
    <row r="2022" spans="1:11" x14ac:dyDescent="0.3">
      <c r="A2022" s="62"/>
      <c r="B2022" s="62"/>
      <c r="C2022" s="62"/>
      <c r="D2022" s="62"/>
      <c r="E2022" s="62"/>
      <c r="F2022" s="62"/>
      <c r="G2022" s="62"/>
      <c r="H2022" s="62"/>
      <c r="I2022" s="62"/>
      <c r="J2022" s="62"/>
      <c r="K2022" s="62"/>
    </row>
    <row r="2023" spans="1:11" x14ac:dyDescent="0.3">
      <c r="A2023" s="62"/>
      <c r="B2023" s="62"/>
      <c r="C2023" s="62"/>
      <c r="D2023" s="62"/>
      <c r="E2023" s="62"/>
      <c r="F2023" s="62"/>
      <c r="G2023" s="62"/>
      <c r="H2023" s="62"/>
      <c r="I2023" s="62"/>
      <c r="J2023" s="62"/>
      <c r="K2023" s="62"/>
    </row>
    <row r="2024" spans="1:11" x14ac:dyDescent="0.3">
      <c r="A2024" s="62"/>
      <c r="B2024" s="62"/>
      <c r="C2024" s="62"/>
      <c r="D2024" s="62"/>
      <c r="E2024" s="62"/>
      <c r="F2024" s="62"/>
      <c r="G2024" s="62"/>
      <c r="H2024" s="62"/>
      <c r="I2024" s="62"/>
      <c r="J2024" s="62"/>
      <c r="K2024" s="62"/>
    </row>
    <row r="2025" spans="1:11" x14ac:dyDescent="0.3">
      <c r="A2025" s="62"/>
      <c r="B2025" s="62"/>
      <c r="C2025" s="62"/>
      <c r="D2025" s="62"/>
      <c r="E2025" s="62"/>
      <c r="F2025" s="62"/>
      <c r="G2025" s="62"/>
      <c r="H2025" s="62"/>
      <c r="I2025" s="62"/>
      <c r="J2025" s="62"/>
      <c r="K2025" s="62"/>
    </row>
    <row r="2026" spans="1:11" x14ac:dyDescent="0.3">
      <c r="A2026" s="62"/>
      <c r="B2026" s="62"/>
      <c r="C2026" s="62"/>
      <c r="D2026" s="62"/>
      <c r="E2026" s="62"/>
      <c r="F2026" s="62"/>
      <c r="G2026" s="62"/>
      <c r="H2026" s="62"/>
      <c r="I2026" s="62"/>
      <c r="J2026" s="62"/>
      <c r="K2026" s="62"/>
    </row>
    <row r="2027" spans="1:11" x14ac:dyDescent="0.3">
      <c r="A2027" s="62"/>
      <c r="B2027" s="62"/>
      <c r="C2027" s="62"/>
      <c r="D2027" s="62"/>
      <c r="E2027" s="62"/>
      <c r="F2027" s="62"/>
      <c r="G2027" s="62"/>
      <c r="H2027" s="62"/>
      <c r="I2027" s="62"/>
      <c r="J2027" s="62"/>
      <c r="K2027" s="62"/>
    </row>
    <row r="2028" spans="1:11" x14ac:dyDescent="0.3">
      <c r="A2028" s="62"/>
      <c r="B2028" s="62"/>
      <c r="C2028" s="62"/>
      <c r="D2028" s="62"/>
      <c r="E2028" s="62"/>
      <c r="F2028" s="62"/>
      <c r="G2028" s="62"/>
      <c r="H2028" s="62"/>
      <c r="I2028" s="62"/>
      <c r="J2028" s="62"/>
      <c r="K2028" s="62"/>
    </row>
    <row r="2029" spans="1:11" x14ac:dyDescent="0.3">
      <c r="A2029" s="62"/>
      <c r="B2029" s="62"/>
      <c r="C2029" s="62"/>
      <c r="D2029" s="62"/>
      <c r="E2029" s="62"/>
      <c r="F2029" s="62"/>
      <c r="G2029" s="62"/>
      <c r="H2029" s="62"/>
      <c r="I2029" s="62"/>
      <c r="J2029" s="62"/>
      <c r="K2029" s="62"/>
    </row>
    <row r="2030" spans="1:11" x14ac:dyDescent="0.3">
      <c r="A2030" s="62"/>
      <c r="B2030" s="62"/>
      <c r="C2030" s="62"/>
      <c r="D2030" s="62"/>
      <c r="E2030" s="62"/>
      <c r="F2030" s="62"/>
      <c r="G2030" s="62"/>
      <c r="H2030" s="62"/>
      <c r="I2030" s="62"/>
      <c r="J2030" s="62"/>
      <c r="K2030" s="62"/>
    </row>
    <row r="2031" spans="1:11" x14ac:dyDescent="0.3">
      <c r="A2031" s="62"/>
      <c r="B2031" s="62"/>
      <c r="C2031" s="62"/>
      <c r="D2031" s="62"/>
      <c r="E2031" s="62"/>
      <c r="F2031" s="62"/>
      <c r="G2031" s="62"/>
      <c r="H2031" s="62"/>
      <c r="I2031" s="62"/>
      <c r="J2031" s="62"/>
      <c r="K2031" s="62"/>
    </row>
    <row r="2032" spans="1:11" x14ac:dyDescent="0.3">
      <c r="A2032" s="62"/>
      <c r="B2032" s="62"/>
      <c r="C2032" s="62"/>
      <c r="D2032" s="62"/>
      <c r="E2032" s="62"/>
      <c r="F2032" s="62"/>
      <c r="G2032" s="62"/>
      <c r="H2032" s="62"/>
      <c r="I2032" s="62"/>
      <c r="J2032" s="62"/>
      <c r="K2032" s="62"/>
    </row>
    <row r="2033" spans="1:11" x14ac:dyDescent="0.3">
      <c r="A2033" s="62"/>
      <c r="B2033" s="62"/>
      <c r="C2033" s="62"/>
      <c r="D2033" s="62"/>
      <c r="E2033" s="62"/>
      <c r="F2033" s="62"/>
      <c r="G2033" s="62"/>
      <c r="H2033" s="62"/>
      <c r="I2033" s="62"/>
      <c r="J2033" s="62"/>
      <c r="K2033" s="62"/>
    </row>
    <row r="2034" spans="1:11" x14ac:dyDescent="0.3">
      <c r="A2034" s="62"/>
      <c r="B2034" s="62"/>
      <c r="C2034" s="62"/>
      <c r="D2034" s="62"/>
      <c r="E2034" s="62"/>
      <c r="F2034" s="62"/>
      <c r="G2034" s="62"/>
      <c r="H2034" s="62"/>
      <c r="I2034" s="62"/>
      <c r="J2034" s="62"/>
      <c r="K2034" s="62"/>
    </row>
    <row r="2035" spans="1:11" x14ac:dyDescent="0.3">
      <c r="A2035" s="62"/>
      <c r="B2035" s="62"/>
      <c r="C2035" s="62"/>
      <c r="D2035" s="62"/>
      <c r="E2035" s="62"/>
      <c r="F2035" s="62"/>
      <c r="G2035" s="62"/>
      <c r="H2035" s="62"/>
      <c r="I2035" s="62"/>
      <c r="J2035" s="62"/>
      <c r="K2035" s="62"/>
    </row>
    <row r="2036" spans="1:11" x14ac:dyDescent="0.3">
      <c r="A2036" s="62"/>
      <c r="B2036" s="62"/>
      <c r="C2036" s="62"/>
      <c r="D2036" s="62"/>
      <c r="E2036" s="62"/>
      <c r="F2036" s="62"/>
      <c r="G2036" s="62"/>
      <c r="H2036" s="62"/>
      <c r="I2036" s="62"/>
      <c r="J2036" s="62"/>
      <c r="K2036" s="62"/>
    </row>
    <row r="2037" spans="1:11" x14ac:dyDescent="0.3">
      <c r="A2037" s="62"/>
      <c r="B2037" s="62"/>
      <c r="C2037" s="62"/>
      <c r="D2037" s="62"/>
      <c r="E2037" s="62"/>
      <c r="F2037" s="62"/>
      <c r="G2037" s="62"/>
      <c r="H2037" s="62"/>
      <c r="I2037" s="62"/>
      <c r="J2037" s="62"/>
      <c r="K2037" s="62"/>
    </row>
    <row r="2038" spans="1:11" x14ac:dyDescent="0.3">
      <c r="A2038" s="62"/>
      <c r="B2038" s="62"/>
      <c r="C2038" s="62"/>
      <c r="D2038" s="62"/>
      <c r="E2038" s="62"/>
      <c r="F2038" s="62"/>
      <c r="G2038" s="62"/>
      <c r="H2038" s="62"/>
      <c r="I2038" s="62"/>
      <c r="J2038" s="62"/>
      <c r="K2038" s="62"/>
    </row>
    <row r="2039" spans="1:11" x14ac:dyDescent="0.3">
      <c r="A2039" s="62"/>
      <c r="B2039" s="62"/>
      <c r="C2039" s="62"/>
      <c r="D2039" s="62"/>
      <c r="E2039" s="62"/>
      <c r="F2039" s="62"/>
      <c r="G2039" s="62"/>
      <c r="H2039" s="62"/>
      <c r="I2039" s="62"/>
      <c r="J2039" s="62"/>
      <c r="K2039" s="62"/>
    </row>
    <row r="2040" spans="1:11" x14ac:dyDescent="0.3">
      <c r="A2040" s="62"/>
      <c r="B2040" s="62"/>
      <c r="C2040" s="62"/>
      <c r="D2040" s="62"/>
      <c r="E2040" s="62"/>
      <c r="F2040" s="62"/>
      <c r="G2040" s="62"/>
      <c r="H2040" s="62"/>
      <c r="I2040" s="62"/>
      <c r="J2040" s="62"/>
      <c r="K2040" s="62"/>
    </row>
    <row r="2041" spans="1:11" x14ac:dyDescent="0.3">
      <c r="A2041" s="62"/>
      <c r="B2041" s="62"/>
      <c r="C2041" s="62"/>
      <c r="D2041" s="62"/>
      <c r="E2041" s="62"/>
      <c r="F2041" s="62"/>
      <c r="G2041" s="62"/>
      <c r="H2041" s="62"/>
      <c r="I2041" s="62"/>
      <c r="J2041" s="62"/>
      <c r="K2041" s="62"/>
    </row>
    <row r="2042" spans="1:11" x14ac:dyDescent="0.3">
      <c r="A2042" s="62"/>
      <c r="B2042" s="62"/>
      <c r="C2042" s="62"/>
      <c r="D2042" s="62"/>
      <c r="E2042" s="62"/>
      <c r="F2042" s="62"/>
      <c r="G2042" s="62"/>
      <c r="H2042" s="62"/>
      <c r="I2042" s="62"/>
      <c r="J2042" s="62"/>
      <c r="K2042" s="62"/>
    </row>
    <row r="2043" spans="1:11" x14ac:dyDescent="0.3">
      <c r="A2043" s="62"/>
      <c r="B2043" s="62"/>
      <c r="C2043" s="62"/>
      <c r="D2043" s="62"/>
      <c r="E2043" s="62"/>
      <c r="F2043" s="62"/>
      <c r="G2043" s="62"/>
      <c r="H2043" s="62"/>
      <c r="I2043" s="62"/>
      <c r="J2043" s="62"/>
      <c r="K2043" s="62"/>
    </row>
    <row r="2044" spans="1:11" x14ac:dyDescent="0.3">
      <c r="A2044" s="62"/>
      <c r="B2044" s="62"/>
      <c r="C2044" s="62"/>
      <c r="D2044" s="62"/>
      <c r="E2044" s="62"/>
      <c r="F2044" s="62"/>
      <c r="G2044" s="62"/>
      <c r="H2044" s="62"/>
      <c r="I2044" s="62"/>
      <c r="J2044" s="62"/>
      <c r="K2044" s="62"/>
    </row>
    <row r="2045" spans="1:11" x14ac:dyDescent="0.3">
      <c r="A2045" s="62"/>
      <c r="B2045" s="62"/>
      <c r="C2045" s="62"/>
      <c r="D2045" s="62"/>
      <c r="E2045" s="62"/>
      <c r="F2045" s="62"/>
      <c r="G2045" s="62"/>
      <c r="H2045" s="62"/>
      <c r="I2045" s="62"/>
      <c r="J2045" s="62"/>
      <c r="K2045" s="62"/>
    </row>
    <row r="2046" spans="1:11" x14ac:dyDescent="0.3">
      <c r="A2046" s="62"/>
      <c r="B2046" s="62"/>
      <c r="C2046" s="62"/>
      <c r="D2046" s="62"/>
      <c r="E2046" s="62"/>
      <c r="F2046" s="62"/>
      <c r="G2046" s="62"/>
      <c r="H2046" s="62"/>
      <c r="I2046" s="62"/>
      <c r="J2046" s="62"/>
      <c r="K2046" s="62"/>
    </row>
    <row r="2047" spans="1:11" x14ac:dyDescent="0.3">
      <c r="A2047" s="62"/>
      <c r="B2047" s="62"/>
      <c r="C2047" s="62"/>
      <c r="D2047" s="62"/>
      <c r="E2047" s="62"/>
      <c r="F2047" s="62"/>
      <c r="G2047" s="62"/>
      <c r="H2047" s="62"/>
      <c r="I2047" s="62"/>
      <c r="J2047" s="62"/>
      <c r="K2047" s="62"/>
    </row>
    <row r="2048" spans="1:11" x14ac:dyDescent="0.3">
      <c r="A2048" s="62"/>
      <c r="B2048" s="62"/>
      <c r="C2048" s="62"/>
      <c r="D2048" s="62"/>
      <c r="E2048" s="62"/>
      <c r="F2048" s="62"/>
      <c r="G2048" s="62"/>
      <c r="H2048" s="62"/>
      <c r="I2048" s="62"/>
      <c r="J2048" s="62"/>
      <c r="K2048" s="62"/>
    </row>
    <row r="2049" spans="1:11" x14ac:dyDescent="0.3">
      <c r="A2049" s="62"/>
      <c r="B2049" s="62"/>
      <c r="C2049" s="62"/>
      <c r="D2049" s="62"/>
      <c r="E2049" s="62"/>
      <c r="F2049" s="62"/>
      <c r="G2049" s="62"/>
      <c r="H2049" s="62"/>
      <c r="I2049" s="62"/>
      <c r="J2049" s="62"/>
      <c r="K2049" s="62"/>
    </row>
    <row r="2050" spans="1:11" x14ac:dyDescent="0.3">
      <c r="A2050" s="62"/>
      <c r="B2050" s="62"/>
      <c r="C2050" s="62"/>
      <c r="D2050" s="62"/>
      <c r="E2050" s="62"/>
      <c r="F2050" s="62"/>
      <c r="G2050" s="62"/>
      <c r="H2050" s="62"/>
      <c r="I2050" s="62"/>
      <c r="J2050" s="62"/>
      <c r="K2050" s="62"/>
    </row>
    <row r="2051" spans="1:11" x14ac:dyDescent="0.3">
      <c r="A2051" s="62"/>
      <c r="B2051" s="62"/>
      <c r="C2051" s="62"/>
      <c r="D2051" s="62"/>
      <c r="E2051" s="62"/>
      <c r="F2051" s="62"/>
      <c r="G2051" s="62"/>
      <c r="H2051" s="62"/>
      <c r="I2051" s="62"/>
      <c r="J2051" s="62"/>
      <c r="K2051" s="62"/>
    </row>
    <row r="2052" spans="1:11" x14ac:dyDescent="0.3">
      <c r="A2052" s="62"/>
      <c r="B2052" s="62"/>
      <c r="C2052" s="62"/>
      <c r="D2052" s="62"/>
      <c r="E2052" s="62"/>
      <c r="F2052" s="62"/>
      <c r="G2052" s="62"/>
      <c r="H2052" s="62"/>
      <c r="I2052" s="62"/>
      <c r="J2052" s="62"/>
      <c r="K2052" s="62"/>
    </row>
    <row r="2053" spans="1:11" x14ac:dyDescent="0.3">
      <c r="A2053" s="62"/>
      <c r="B2053" s="62"/>
      <c r="C2053" s="62"/>
      <c r="D2053" s="62"/>
      <c r="E2053" s="62"/>
      <c r="F2053" s="62"/>
      <c r="G2053" s="62"/>
      <c r="H2053" s="62"/>
      <c r="I2053" s="62"/>
      <c r="J2053" s="62"/>
      <c r="K2053" s="62"/>
    </row>
    <row r="2054" spans="1:11" x14ac:dyDescent="0.3">
      <c r="A2054" s="62"/>
      <c r="B2054" s="62"/>
      <c r="C2054" s="62"/>
      <c r="D2054" s="62"/>
      <c r="E2054" s="62"/>
      <c r="F2054" s="62"/>
      <c r="G2054" s="62"/>
      <c r="H2054" s="62"/>
      <c r="I2054" s="62"/>
      <c r="J2054" s="62"/>
      <c r="K2054" s="62"/>
    </row>
    <row r="2055" spans="1:11" x14ac:dyDescent="0.3">
      <c r="A2055" s="62"/>
      <c r="B2055" s="62"/>
      <c r="C2055" s="62"/>
      <c r="D2055" s="62"/>
      <c r="E2055" s="62"/>
      <c r="F2055" s="62"/>
      <c r="G2055" s="62"/>
      <c r="H2055" s="62"/>
      <c r="I2055" s="62"/>
      <c r="J2055" s="62"/>
      <c r="K2055" s="62"/>
    </row>
    <row r="2056" spans="1:11" x14ac:dyDescent="0.3">
      <c r="A2056" s="62"/>
      <c r="B2056" s="62"/>
      <c r="C2056" s="62"/>
      <c r="D2056" s="62"/>
      <c r="E2056" s="62"/>
      <c r="F2056" s="62"/>
      <c r="G2056" s="62"/>
      <c r="H2056" s="62"/>
      <c r="I2056" s="62"/>
      <c r="J2056" s="62"/>
      <c r="K2056" s="62"/>
    </row>
    <row r="2057" spans="1:11" x14ac:dyDescent="0.3">
      <c r="A2057" s="62"/>
      <c r="B2057" s="62"/>
      <c r="C2057" s="62"/>
      <c r="D2057" s="62"/>
      <c r="E2057" s="62"/>
      <c r="F2057" s="62"/>
      <c r="G2057" s="62"/>
      <c r="H2057" s="62"/>
      <c r="I2057" s="62"/>
      <c r="J2057" s="62"/>
      <c r="K2057" s="62"/>
    </row>
    <row r="2058" spans="1:11" x14ac:dyDescent="0.3">
      <c r="A2058" s="62"/>
      <c r="B2058" s="62"/>
      <c r="C2058" s="62"/>
      <c r="D2058" s="62"/>
      <c r="E2058" s="62"/>
      <c r="F2058" s="62"/>
      <c r="G2058" s="62"/>
      <c r="H2058" s="62"/>
      <c r="I2058" s="62"/>
      <c r="J2058" s="62"/>
      <c r="K2058" s="62"/>
    </row>
    <row r="2059" spans="1:11" x14ac:dyDescent="0.3">
      <c r="A2059" s="62"/>
      <c r="B2059" s="62"/>
      <c r="C2059" s="62"/>
      <c r="D2059" s="62"/>
      <c r="E2059" s="62"/>
      <c r="F2059" s="62"/>
      <c r="G2059" s="62"/>
      <c r="H2059" s="62"/>
      <c r="I2059" s="62"/>
      <c r="J2059" s="62"/>
      <c r="K2059" s="62"/>
    </row>
    <row r="2060" spans="1:11" x14ac:dyDescent="0.3">
      <c r="A2060" s="62"/>
      <c r="B2060" s="62"/>
      <c r="C2060" s="62"/>
      <c r="D2060" s="62"/>
      <c r="E2060" s="62"/>
      <c r="F2060" s="62"/>
      <c r="G2060" s="62"/>
      <c r="H2060" s="62"/>
      <c r="I2060" s="62"/>
      <c r="J2060" s="62"/>
      <c r="K2060" s="62"/>
    </row>
    <row r="2061" spans="1:11" x14ac:dyDescent="0.3">
      <c r="A2061" s="62"/>
      <c r="B2061" s="62"/>
      <c r="C2061" s="62"/>
      <c r="D2061" s="62"/>
      <c r="E2061" s="62"/>
      <c r="F2061" s="62"/>
      <c r="G2061" s="62"/>
      <c r="H2061" s="62"/>
      <c r="I2061" s="62"/>
      <c r="J2061" s="62"/>
      <c r="K2061" s="62"/>
    </row>
    <row r="2062" spans="1:11" x14ac:dyDescent="0.3">
      <c r="A2062" s="62"/>
      <c r="B2062" s="62"/>
      <c r="C2062" s="62"/>
      <c r="D2062" s="62"/>
      <c r="E2062" s="62"/>
      <c r="F2062" s="62"/>
      <c r="G2062" s="62"/>
      <c r="H2062" s="62"/>
      <c r="I2062" s="62"/>
      <c r="J2062" s="62"/>
      <c r="K2062" s="62"/>
    </row>
    <row r="2063" spans="1:11" x14ac:dyDescent="0.3">
      <c r="A2063" s="62"/>
      <c r="B2063" s="62"/>
      <c r="C2063" s="62"/>
      <c r="D2063" s="62"/>
      <c r="E2063" s="62"/>
      <c r="F2063" s="62"/>
      <c r="G2063" s="62"/>
      <c r="H2063" s="62"/>
      <c r="I2063" s="62"/>
      <c r="J2063" s="62"/>
      <c r="K2063" s="62"/>
    </row>
    <row r="2064" spans="1:11" x14ac:dyDescent="0.3">
      <c r="A2064" s="62"/>
      <c r="B2064" s="62"/>
      <c r="C2064" s="62"/>
      <c r="D2064" s="62"/>
      <c r="E2064" s="62"/>
      <c r="F2064" s="62"/>
      <c r="G2064" s="62"/>
      <c r="H2064" s="62"/>
      <c r="I2064" s="62"/>
      <c r="J2064" s="62"/>
      <c r="K2064" s="62"/>
    </row>
    <row r="2065" spans="1:11" x14ac:dyDescent="0.3">
      <c r="A2065" s="62"/>
      <c r="B2065" s="62"/>
      <c r="C2065" s="62"/>
      <c r="D2065" s="62"/>
      <c r="E2065" s="62"/>
      <c r="F2065" s="62"/>
      <c r="G2065" s="62"/>
      <c r="H2065" s="62"/>
      <c r="I2065" s="62"/>
      <c r="J2065" s="62"/>
      <c r="K2065" s="62"/>
    </row>
    <row r="2066" spans="1:11" x14ac:dyDescent="0.3">
      <c r="A2066" s="62"/>
      <c r="B2066" s="62"/>
      <c r="C2066" s="62"/>
      <c r="D2066" s="62"/>
      <c r="E2066" s="62"/>
      <c r="F2066" s="62"/>
      <c r="G2066" s="62"/>
      <c r="H2066" s="62"/>
      <c r="I2066" s="62"/>
      <c r="J2066" s="62"/>
      <c r="K2066" s="62"/>
    </row>
    <row r="2067" spans="1:11" x14ac:dyDescent="0.3">
      <c r="A2067" s="62"/>
      <c r="B2067" s="62"/>
      <c r="C2067" s="62"/>
      <c r="D2067" s="62"/>
      <c r="E2067" s="62"/>
      <c r="F2067" s="62"/>
      <c r="G2067" s="62"/>
      <c r="H2067" s="62"/>
      <c r="I2067" s="62"/>
      <c r="J2067" s="62"/>
      <c r="K2067" s="62"/>
    </row>
    <row r="2068" spans="1:11" x14ac:dyDescent="0.3">
      <c r="A2068" s="62"/>
      <c r="B2068" s="62"/>
      <c r="C2068" s="62"/>
      <c r="D2068" s="62"/>
      <c r="E2068" s="62"/>
      <c r="F2068" s="62"/>
      <c r="G2068" s="62"/>
      <c r="H2068" s="62"/>
      <c r="I2068" s="62"/>
      <c r="J2068" s="62"/>
      <c r="K2068" s="62"/>
    </row>
    <row r="2069" spans="1:11" x14ac:dyDescent="0.3">
      <c r="A2069" s="62"/>
      <c r="B2069" s="62"/>
      <c r="C2069" s="62"/>
      <c r="D2069" s="62"/>
      <c r="E2069" s="62"/>
      <c r="F2069" s="62"/>
      <c r="G2069" s="62"/>
      <c r="H2069" s="62"/>
      <c r="I2069" s="62"/>
      <c r="J2069" s="62"/>
      <c r="K2069" s="62"/>
    </row>
    <row r="2070" spans="1:11" x14ac:dyDescent="0.3">
      <c r="A2070" s="62"/>
      <c r="B2070" s="62"/>
      <c r="C2070" s="62"/>
      <c r="D2070" s="62"/>
      <c r="E2070" s="62"/>
      <c r="F2070" s="62"/>
      <c r="G2070" s="62"/>
      <c r="H2070" s="62"/>
      <c r="I2070" s="62"/>
      <c r="J2070" s="62"/>
      <c r="K2070" s="62"/>
    </row>
    <row r="2071" spans="1:11" x14ac:dyDescent="0.3">
      <c r="A2071" s="62"/>
      <c r="B2071" s="62"/>
      <c r="C2071" s="62"/>
      <c r="D2071" s="62"/>
      <c r="E2071" s="62"/>
      <c r="F2071" s="62"/>
      <c r="G2071" s="62"/>
      <c r="H2071" s="62"/>
      <c r="I2071" s="62"/>
      <c r="J2071" s="62"/>
      <c r="K2071" s="62"/>
    </row>
    <row r="2072" spans="1:11" x14ac:dyDescent="0.3">
      <c r="A2072" s="62"/>
      <c r="B2072" s="62"/>
      <c r="C2072" s="62"/>
      <c r="D2072" s="62"/>
      <c r="E2072" s="62"/>
      <c r="F2072" s="62"/>
      <c r="G2072" s="62"/>
      <c r="H2072" s="62"/>
      <c r="I2072" s="62"/>
      <c r="J2072" s="62"/>
      <c r="K2072" s="62"/>
    </row>
    <row r="2073" spans="1:11" x14ac:dyDescent="0.3">
      <c r="A2073" s="62"/>
      <c r="B2073" s="62"/>
      <c r="C2073" s="62"/>
      <c r="D2073" s="62"/>
      <c r="E2073" s="62"/>
      <c r="F2073" s="62"/>
      <c r="G2073" s="62"/>
      <c r="H2073" s="62"/>
      <c r="I2073" s="62"/>
      <c r="J2073" s="62"/>
      <c r="K2073" s="62"/>
    </row>
    <row r="2074" spans="1:11" x14ac:dyDescent="0.3">
      <c r="A2074" s="62"/>
      <c r="B2074" s="62"/>
      <c r="C2074" s="62"/>
      <c r="D2074" s="62"/>
      <c r="E2074" s="62"/>
      <c r="F2074" s="62"/>
      <c r="G2074" s="62"/>
      <c r="H2074" s="62"/>
      <c r="I2074" s="62"/>
      <c r="J2074" s="62"/>
      <c r="K2074" s="62"/>
    </row>
    <row r="2075" spans="1:11" x14ac:dyDescent="0.3">
      <c r="A2075" s="62"/>
      <c r="B2075" s="62"/>
      <c r="C2075" s="62"/>
      <c r="D2075" s="62"/>
      <c r="E2075" s="62"/>
      <c r="F2075" s="62"/>
      <c r="G2075" s="62"/>
      <c r="H2075" s="62"/>
      <c r="I2075" s="62"/>
      <c r="J2075" s="62"/>
      <c r="K2075" s="62"/>
    </row>
    <row r="2076" spans="1:11" x14ac:dyDescent="0.3">
      <c r="A2076" s="62"/>
      <c r="B2076" s="62"/>
      <c r="C2076" s="62"/>
      <c r="D2076" s="62"/>
      <c r="E2076" s="62"/>
      <c r="F2076" s="62"/>
      <c r="G2076" s="62"/>
      <c r="H2076" s="62"/>
      <c r="I2076" s="62"/>
      <c r="J2076" s="62"/>
      <c r="K2076" s="62"/>
    </row>
    <row r="2077" spans="1:11" x14ac:dyDescent="0.3">
      <c r="A2077" s="62"/>
      <c r="B2077" s="62"/>
      <c r="C2077" s="62"/>
      <c r="D2077" s="62"/>
      <c r="E2077" s="62"/>
      <c r="F2077" s="62"/>
      <c r="G2077" s="62"/>
      <c r="H2077" s="62"/>
      <c r="I2077" s="62"/>
      <c r="J2077" s="62"/>
      <c r="K2077" s="62"/>
    </row>
    <row r="2078" spans="1:11" x14ac:dyDescent="0.3">
      <c r="A2078" s="62"/>
      <c r="B2078" s="62"/>
      <c r="C2078" s="62"/>
      <c r="D2078" s="62"/>
      <c r="E2078" s="62"/>
      <c r="F2078" s="62"/>
      <c r="G2078" s="62"/>
      <c r="H2078" s="62"/>
      <c r="I2078" s="62"/>
      <c r="J2078" s="62"/>
      <c r="K2078" s="62"/>
    </row>
    <row r="2079" spans="1:11" x14ac:dyDescent="0.3">
      <c r="A2079" s="62"/>
      <c r="B2079" s="62"/>
      <c r="C2079" s="62"/>
      <c r="D2079" s="62"/>
      <c r="E2079" s="62"/>
      <c r="F2079" s="62"/>
      <c r="G2079" s="62"/>
      <c r="H2079" s="62"/>
      <c r="I2079" s="62"/>
      <c r="J2079" s="62"/>
      <c r="K2079" s="62"/>
    </row>
    <row r="2080" spans="1:11" x14ac:dyDescent="0.3">
      <c r="A2080" s="62"/>
      <c r="B2080" s="62"/>
      <c r="C2080" s="62"/>
      <c r="D2080" s="62"/>
      <c r="E2080" s="62"/>
      <c r="F2080" s="62"/>
      <c r="G2080" s="62"/>
      <c r="H2080" s="62"/>
      <c r="I2080" s="62"/>
      <c r="J2080" s="62"/>
      <c r="K2080" s="62"/>
    </row>
    <row r="2081" spans="1:11" x14ac:dyDescent="0.3">
      <c r="A2081" s="62"/>
      <c r="B2081" s="62"/>
      <c r="C2081" s="62"/>
      <c r="D2081" s="62"/>
      <c r="E2081" s="62"/>
      <c r="F2081" s="62"/>
      <c r="G2081" s="62"/>
      <c r="H2081" s="62"/>
      <c r="I2081" s="62"/>
      <c r="J2081" s="62"/>
      <c r="K2081" s="62"/>
    </row>
    <row r="2082" spans="1:11" x14ac:dyDescent="0.3">
      <c r="A2082" s="62"/>
      <c r="B2082" s="62"/>
      <c r="C2082" s="62"/>
      <c r="D2082" s="62"/>
      <c r="E2082" s="62"/>
      <c r="F2082" s="62"/>
      <c r="G2082" s="62"/>
      <c r="H2082" s="62"/>
      <c r="I2082" s="62"/>
      <c r="J2082" s="62"/>
      <c r="K2082" s="62"/>
    </row>
    <row r="2083" spans="1:11" x14ac:dyDescent="0.3">
      <c r="A2083" s="62"/>
      <c r="B2083" s="62"/>
      <c r="C2083" s="62"/>
      <c r="D2083" s="62"/>
      <c r="E2083" s="62"/>
      <c r="F2083" s="62"/>
      <c r="G2083" s="62"/>
      <c r="H2083" s="62"/>
      <c r="I2083" s="62"/>
      <c r="J2083" s="62"/>
      <c r="K2083" s="62"/>
    </row>
    <row r="2084" spans="1:11" x14ac:dyDescent="0.3">
      <c r="A2084" s="62"/>
      <c r="B2084" s="62"/>
      <c r="C2084" s="62"/>
      <c r="D2084" s="62"/>
      <c r="E2084" s="62"/>
      <c r="F2084" s="62"/>
      <c r="G2084" s="62"/>
      <c r="H2084" s="62"/>
      <c r="I2084" s="62"/>
      <c r="J2084" s="62"/>
      <c r="K2084" s="62"/>
    </row>
    <row r="2085" spans="1:11" x14ac:dyDescent="0.3">
      <c r="A2085" s="62"/>
      <c r="B2085" s="62"/>
      <c r="C2085" s="62"/>
      <c r="D2085" s="62"/>
      <c r="E2085" s="62"/>
      <c r="F2085" s="62"/>
      <c r="G2085" s="62"/>
      <c r="H2085" s="62"/>
      <c r="I2085" s="62"/>
      <c r="J2085" s="62"/>
      <c r="K2085" s="62"/>
    </row>
    <row r="2086" spans="1:11" x14ac:dyDescent="0.3">
      <c r="A2086" s="62"/>
      <c r="B2086" s="62"/>
      <c r="C2086" s="62"/>
      <c r="D2086" s="62"/>
      <c r="E2086" s="62"/>
      <c r="F2086" s="62"/>
      <c r="G2086" s="62"/>
      <c r="H2086" s="62"/>
      <c r="I2086" s="62"/>
      <c r="J2086" s="62"/>
      <c r="K2086" s="62"/>
    </row>
    <row r="2087" spans="1:11" x14ac:dyDescent="0.3">
      <c r="A2087" s="62"/>
      <c r="B2087" s="62"/>
      <c r="C2087" s="62"/>
      <c r="D2087" s="62"/>
      <c r="E2087" s="62"/>
      <c r="F2087" s="62"/>
      <c r="G2087" s="62"/>
      <c r="H2087" s="62"/>
      <c r="I2087" s="62"/>
      <c r="J2087" s="62"/>
      <c r="K2087" s="62"/>
    </row>
    <row r="2088" spans="1:11" x14ac:dyDescent="0.3">
      <c r="A2088" s="62"/>
      <c r="B2088" s="62"/>
      <c r="C2088" s="62"/>
      <c r="D2088" s="62"/>
      <c r="E2088" s="62"/>
      <c r="F2088" s="62"/>
      <c r="G2088" s="62"/>
      <c r="H2088" s="62"/>
      <c r="I2088" s="62"/>
      <c r="J2088" s="62"/>
      <c r="K2088" s="62"/>
    </row>
    <row r="2089" spans="1:11" x14ac:dyDescent="0.3">
      <c r="A2089" s="62"/>
      <c r="B2089" s="62"/>
      <c r="C2089" s="62"/>
      <c r="D2089" s="62"/>
      <c r="E2089" s="62"/>
      <c r="F2089" s="62"/>
      <c r="G2089" s="62"/>
      <c r="H2089" s="62"/>
      <c r="I2089" s="62"/>
      <c r="J2089" s="62"/>
      <c r="K2089" s="62"/>
    </row>
    <row r="2090" spans="1:11" x14ac:dyDescent="0.3">
      <c r="A2090" s="62"/>
      <c r="B2090" s="62"/>
      <c r="C2090" s="62"/>
      <c r="D2090" s="62"/>
      <c r="E2090" s="62"/>
      <c r="F2090" s="62"/>
      <c r="G2090" s="62"/>
      <c r="H2090" s="62"/>
      <c r="I2090" s="62"/>
      <c r="J2090" s="62"/>
      <c r="K2090" s="62"/>
    </row>
    <row r="2091" spans="1:11" x14ac:dyDescent="0.3">
      <c r="A2091" s="62"/>
      <c r="B2091" s="62"/>
      <c r="C2091" s="62"/>
      <c r="D2091" s="62"/>
      <c r="E2091" s="62"/>
      <c r="F2091" s="62"/>
      <c r="G2091" s="62"/>
      <c r="H2091" s="62"/>
      <c r="I2091" s="62"/>
      <c r="J2091" s="62"/>
      <c r="K2091" s="62"/>
    </row>
    <row r="2092" spans="1:11" x14ac:dyDescent="0.3">
      <c r="A2092" s="62"/>
      <c r="B2092" s="62"/>
      <c r="C2092" s="62"/>
      <c r="D2092" s="62"/>
      <c r="E2092" s="62"/>
      <c r="F2092" s="62"/>
      <c r="G2092" s="62"/>
      <c r="H2092" s="62"/>
      <c r="I2092" s="62"/>
      <c r="J2092" s="62"/>
      <c r="K2092" s="62"/>
    </row>
    <row r="2093" spans="1:11" x14ac:dyDescent="0.3">
      <c r="A2093" s="62"/>
      <c r="B2093" s="62"/>
      <c r="C2093" s="62"/>
      <c r="D2093" s="62"/>
      <c r="E2093" s="62"/>
      <c r="F2093" s="62"/>
      <c r="G2093" s="62"/>
      <c r="H2093" s="62"/>
      <c r="I2093" s="62"/>
      <c r="J2093" s="62"/>
      <c r="K2093" s="62"/>
    </row>
    <row r="2094" spans="1:11" x14ac:dyDescent="0.3">
      <c r="A2094" s="62"/>
      <c r="B2094" s="62"/>
      <c r="C2094" s="62"/>
      <c r="D2094" s="62"/>
      <c r="E2094" s="62"/>
      <c r="F2094" s="62"/>
      <c r="G2094" s="62"/>
      <c r="H2094" s="62"/>
      <c r="I2094" s="62"/>
      <c r="J2094" s="62"/>
      <c r="K2094" s="62"/>
    </row>
    <row r="2095" spans="1:11" x14ac:dyDescent="0.3">
      <c r="A2095" s="62"/>
      <c r="B2095" s="62"/>
      <c r="C2095" s="62"/>
      <c r="D2095" s="62"/>
      <c r="E2095" s="62"/>
      <c r="F2095" s="62"/>
      <c r="G2095" s="62"/>
      <c r="H2095" s="62"/>
      <c r="I2095" s="62"/>
      <c r="J2095" s="62"/>
      <c r="K2095" s="62"/>
    </row>
    <row r="2096" spans="1:11" x14ac:dyDescent="0.3">
      <c r="A2096" s="62"/>
      <c r="B2096" s="62"/>
      <c r="C2096" s="62"/>
      <c r="D2096" s="62"/>
      <c r="E2096" s="62"/>
      <c r="F2096" s="62"/>
      <c r="G2096" s="62"/>
      <c r="H2096" s="62"/>
      <c r="I2096" s="62"/>
      <c r="J2096" s="62"/>
      <c r="K2096" s="62"/>
    </row>
    <row r="2097" spans="1:11" x14ac:dyDescent="0.3">
      <c r="A2097" s="62"/>
      <c r="B2097" s="62"/>
      <c r="C2097" s="62"/>
      <c r="D2097" s="62"/>
      <c r="E2097" s="62"/>
      <c r="F2097" s="62"/>
      <c r="G2097" s="62"/>
      <c r="H2097" s="62"/>
      <c r="I2097" s="62"/>
      <c r="J2097" s="62"/>
      <c r="K2097" s="62"/>
    </row>
    <row r="2098" spans="1:11" x14ac:dyDescent="0.3">
      <c r="A2098" s="62"/>
      <c r="B2098" s="62"/>
      <c r="C2098" s="62"/>
      <c r="D2098" s="62"/>
      <c r="E2098" s="62"/>
      <c r="F2098" s="62"/>
      <c r="G2098" s="62"/>
      <c r="H2098" s="62"/>
      <c r="I2098" s="62"/>
      <c r="J2098" s="62"/>
      <c r="K2098" s="62"/>
    </row>
    <row r="2099" spans="1:11" x14ac:dyDescent="0.3">
      <c r="A2099" s="62"/>
      <c r="B2099" s="62"/>
      <c r="C2099" s="62"/>
      <c r="D2099" s="62"/>
      <c r="E2099" s="62"/>
      <c r="F2099" s="62"/>
      <c r="G2099" s="62"/>
      <c r="H2099" s="62"/>
      <c r="I2099" s="62"/>
      <c r="J2099" s="62"/>
      <c r="K2099" s="62"/>
    </row>
    <row r="2100" spans="1:11" x14ac:dyDescent="0.3">
      <c r="A2100" s="62"/>
      <c r="B2100" s="62"/>
      <c r="C2100" s="62"/>
      <c r="D2100" s="62"/>
      <c r="E2100" s="62"/>
      <c r="F2100" s="62"/>
      <c r="G2100" s="62"/>
      <c r="H2100" s="62"/>
      <c r="I2100" s="62"/>
      <c r="J2100" s="62"/>
      <c r="K2100" s="62"/>
    </row>
    <row r="2101" spans="1:11" x14ac:dyDescent="0.3">
      <c r="A2101" s="62"/>
      <c r="B2101" s="62"/>
      <c r="C2101" s="62"/>
      <c r="D2101" s="62"/>
      <c r="E2101" s="62"/>
      <c r="F2101" s="62"/>
      <c r="G2101" s="62"/>
      <c r="H2101" s="62"/>
      <c r="I2101" s="62"/>
      <c r="J2101" s="62"/>
      <c r="K2101" s="62"/>
    </row>
    <row r="2102" spans="1:11" x14ac:dyDescent="0.3">
      <c r="A2102" s="62"/>
      <c r="B2102" s="62"/>
      <c r="C2102" s="62"/>
      <c r="D2102" s="62"/>
      <c r="E2102" s="62"/>
      <c r="F2102" s="62"/>
      <c r="G2102" s="62"/>
      <c r="H2102" s="62"/>
      <c r="I2102" s="62"/>
      <c r="J2102" s="62"/>
      <c r="K2102" s="62"/>
    </row>
    <row r="2103" spans="1:11" x14ac:dyDescent="0.3">
      <c r="A2103" s="62"/>
      <c r="B2103" s="62"/>
      <c r="C2103" s="62"/>
      <c r="D2103" s="62"/>
      <c r="E2103" s="62"/>
      <c r="F2103" s="62"/>
      <c r="G2103" s="62"/>
      <c r="H2103" s="62"/>
      <c r="I2103" s="62"/>
      <c r="J2103" s="62"/>
      <c r="K2103" s="62"/>
    </row>
    <row r="2104" spans="1:11" x14ac:dyDescent="0.3">
      <c r="A2104" s="62"/>
      <c r="B2104" s="62"/>
      <c r="C2104" s="62"/>
      <c r="D2104" s="62"/>
      <c r="E2104" s="62"/>
      <c r="F2104" s="62"/>
      <c r="G2104" s="62"/>
      <c r="H2104" s="62"/>
      <c r="I2104" s="62"/>
      <c r="J2104" s="62"/>
      <c r="K2104" s="62"/>
    </row>
    <row r="2105" spans="1:11" x14ac:dyDescent="0.3">
      <c r="A2105" s="62"/>
      <c r="B2105" s="62"/>
      <c r="C2105" s="62"/>
      <c r="D2105" s="62"/>
      <c r="E2105" s="62"/>
      <c r="F2105" s="62"/>
      <c r="G2105" s="62"/>
      <c r="H2105" s="62"/>
      <c r="I2105" s="62"/>
      <c r="J2105" s="62"/>
      <c r="K2105" s="62"/>
    </row>
    <row r="2106" spans="1:11" x14ac:dyDescent="0.3">
      <c r="A2106" s="62"/>
      <c r="B2106" s="62"/>
      <c r="C2106" s="62"/>
      <c r="D2106" s="62"/>
      <c r="E2106" s="62"/>
      <c r="F2106" s="62"/>
      <c r="G2106" s="62"/>
      <c r="H2106" s="62"/>
      <c r="I2106" s="62"/>
      <c r="J2106" s="62"/>
      <c r="K2106" s="62"/>
    </row>
    <row r="2107" spans="1:11" x14ac:dyDescent="0.3">
      <c r="A2107" s="62"/>
      <c r="B2107" s="62"/>
      <c r="C2107" s="62"/>
      <c r="D2107" s="62"/>
      <c r="E2107" s="62"/>
      <c r="F2107" s="62"/>
      <c r="G2107" s="62"/>
      <c r="H2107" s="62"/>
      <c r="I2107" s="62"/>
      <c r="J2107" s="62"/>
      <c r="K2107" s="62"/>
    </row>
    <row r="2108" spans="1:11" x14ac:dyDescent="0.3">
      <c r="A2108" s="62"/>
      <c r="B2108" s="62"/>
      <c r="C2108" s="62"/>
      <c r="D2108" s="62"/>
      <c r="E2108" s="62"/>
      <c r="F2108" s="62"/>
      <c r="G2108" s="62"/>
      <c r="H2108" s="62"/>
      <c r="I2108" s="62"/>
      <c r="J2108" s="62"/>
      <c r="K2108" s="62"/>
    </row>
    <row r="2109" spans="1:11" x14ac:dyDescent="0.3">
      <c r="A2109" s="62"/>
      <c r="B2109" s="62"/>
      <c r="C2109" s="62"/>
      <c r="D2109" s="62"/>
      <c r="E2109" s="62"/>
      <c r="F2109" s="62"/>
      <c r="G2109" s="62"/>
      <c r="H2109" s="62"/>
      <c r="I2109" s="62"/>
      <c r="J2109" s="62"/>
      <c r="K2109" s="62"/>
    </row>
    <row r="2110" spans="1:11" x14ac:dyDescent="0.3">
      <c r="A2110" s="62"/>
      <c r="B2110" s="62"/>
      <c r="C2110" s="62"/>
      <c r="D2110" s="62"/>
      <c r="E2110" s="62"/>
      <c r="F2110" s="62"/>
      <c r="G2110" s="62"/>
      <c r="H2110" s="62"/>
      <c r="I2110" s="62"/>
      <c r="J2110" s="62"/>
      <c r="K2110" s="62"/>
    </row>
    <row r="2111" spans="1:11" x14ac:dyDescent="0.3">
      <c r="A2111" s="62"/>
      <c r="B2111" s="62"/>
      <c r="C2111" s="62"/>
      <c r="D2111" s="62"/>
      <c r="E2111" s="62"/>
      <c r="F2111" s="62"/>
      <c r="G2111" s="62"/>
      <c r="H2111" s="62"/>
      <c r="I2111" s="62"/>
      <c r="J2111" s="62"/>
      <c r="K2111" s="62"/>
    </row>
    <row r="2112" spans="1:11" x14ac:dyDescent="0.3">
      <c r="A2112" s="62"/>
      <c r="B2112" s="62"/>
      <c r="C2112" s="62"/>
      <c r="D2112" s="62"/>
      <c r="E2112" s="62"/>
      <c r="F2112" s="62"/>
      <c r="G2112" s="62"/>
      <c r="H2112" s="62"/>
      <c r="I2112" s="62"/>
      <c r="J2112" s="62"/>
      <c r="K2112" s="62"/>
    </row>
    <row r="2113" spans="1:11" x14ac:dyDescent="0.3">
      <c r="A2113" s="62"/>
      <c r="B2113" s="62"/>
      <c r="C2113" s="62"/>
      <c r="D2113" s="62"/>
      <c r="E2113" s="62"/>
      <c r="F2113" s="62"/>
      <c r="G2113" s="62"/>
      <c r="H2113" s="62"/>
      <c r="I2113" s="62"/>
      <c r="J2113" s="62"/>
      <c r="K2113" s="62"/>
    </row>
    <row r="2114" spans="1:11" x14ac:dyDescent="0.3">
      <c r="A2114" s="62"/>
      <c r="B2114" s="62"/>
      <c r="C2114" s="62"/>
      <c r="D2114" s="62"/>
      <c r="E2114" s="62"/>
      <c r="F2114" s="62"/>
      <c r="G2114" s="62"/>
      <c r="H2114" s="62"/>
      <c r="I2114" s="62"/>
      <c r="J2114" s="62"/>
      <c r="K2114" s="62"/>
    </row>
    <row r="2115" spans="1:11" x14ac:dyDescent="0.3">
      <c r="A2115" s="62"/>
      <c r="B2115" s="62"/>
      <c r="C2115" s="62"/>
      <c r="D2115" s="62"/>
      <c r="E2115" s="62"/>
      <c r="F2115" s="62"/>
      <c r="G2115" s="62"/>
      <c r="H2115" s="62"/>
      <c r="I2115" s="62"/>
      <c r="J2115" s="62"/>
      <c r="K2115" s="62"/>
    </row>
    <row r="2116" spans="1:11" x14ac:dyDescent="0.3">
      <c r="A2116" s="62"/>
      <c r="B2116" s="62"/>
      <c r="C2116" s="62"/>
      <c r="D2116" s="62"/>
      <c r="E2116" s="62"/>
      <c r="F2116" s="62"/>
      <c r="G2116" s="62"/>
      <c r="H2116" s="62"/>
      <c r="I2116" s="62"/>
      <c r="J2116" s="62"/>
      <c r="K2116" s="62"/>
    </row>
    <row r="2117" spans="1:11" x14ac:dyDescent="0.3">
      <c r="A2117" s="62"/>
      <c r="B2117" s="62"/>
      <c r="C2117" s="62"/>
      <c r="D2117" s="62"/>
      <c r="E2117" s="62"/>
      <c r="F2117" s="62"/>
      <c r="G2117" s="62"/>
      <c r="H2117" s="62"/>
      <c r="I2117" s="62"/>
      <c r="J2117" s="62"/>
      <c r="K2117" s="62"/>
    </row>
    <row r="2118" spans="1:11" x14ac:dyDescent="0.3">
      <c r="A2118" s="62"/>
      <c r="B2118" s="62"/>
      <c r="C2118" s="62"/>
      <c r="D2118" s="62"/>
      <c r="E2118" s="62"/>
      <c r="F2118" s="62"/>
      <c r="G2118" s="62"/>
      <c r="H2118" s="62"/>
      <c r="I2118" s="62"/>
      <c r="J2118" s="62"/>
      <c r="K2118" s="62"/>
    </row>
    <row r="2119" spans="1:11" x14ac:dyDescent="0.3">
      <c r="A2119" s="62"/>
      <c r="B2119" s="62"/>
      <c r="C2119" s="62"/>
      <c r="D2119" s="62"/>
      <c r="E2119" s="62"/>
      <c r="F2119" s="62"/>
      <c r="G2119" s="62"/>
      <c r="H2119" s="62"/>
      <c r="I2119" s="62"/>
      <c r="J2119" s="62"/>
      <c r="K2119" s="62"/>
    </row>
    <row r="2120" spans="1:11" x14ac:dyDescent="0.3">
      <c r="A2120" s="62"/>
      <c r="B2120" s="62"/>
      <c r="C2120" s="62"/>
      <c r="D2120" s="62"/>
      <c r="E2120" s="62"/>
      <c r="F2120" s="62"/>
      <c r="G2120" s="62"/>
      <c r="H2120" s="62"/>
      <c r="I2120" s="62"/>
      <c r="J2120" s="62"/>
      <c r="K2120" s="62"/>
    </row>
    <row r="2121" spans="1:11" x14ac:dyDescent="0.3">
      <c r="A2121" s="62"/>
      <c r="B2121" s="62"/>
      <c r="C2121" s="62"/>
      <c r="D2121" s="62"/>
      <c r="E2121" s="62"/>
      <c r="F2121" s="62"/>
      <c r="G2121" s="62"/>
      <c r="H2121" s="62"/>
      <c r="I2121" s="62"/>
      <c r="J2121" s="62"/>
      <c r="K2121" s="62"/>
    </row>
    <row r="2122" spans="1:11" x14ac:dyDescent="0.3">
      <c r="A2122" s="62"/>
      <c r="B2122" s="62"/>
      <c r="C2122" s="62"/>
      <c r="D2122" s="62"/>
      <c r="E2122" s="62"/>
      <c r="F2122" s="62"/>
      <c r="G2122" s="62"/>
      <c r="H2122" s="62"/>
      <c r="I2122" s="62"/>
      <c r="J2122" s="62"/>
      <c r="K2122" s="62"/>
    </row>
    <row r="2123" spans="1:11" x14ac:dyDescent="0.3">
      <c r="A2123" s="62"/>
      <c r="B2123" s="62"/>
      <c r="C2123" s="62"/>
      <c r="D2123" s="62"/>
      <c r="E2123" s="62"/>
      <c r="F2123" s="62"/>
      <c r="G2123" s="62"/>
      <c r="H2123" s="62"/>
      <c r="I2123" s="62"/>
      <c r="J2123" s="62"/>
      <c r="K2123" s="62"/>
    </row>
    <row r="2124" spans="1:11" x14ac:dyDescent="0.3">
      <c r="A2124" s="62"/>
      <c r="B2124" s="62"/>
      <c r="C2124" s="62"/>
      <c r="D2124" s="62"/>
      <c r="E2124" s="62"/>
      <c r="F2124" s="62"/>
      <c r="G2124" s="62"/>
      <c r="H2124" s="62"/>
      <c r="I2124" s="62"/>
      <c r="J2124" s="62"/>
      <c r="K2124" s="62"/>
    </row>
    <row r="2125" spans="1:11" x14ac:dyDescent="0.3">
      <c r="A2125" s="62"/>
      <c r="B2125" s="62"/>
      <c r="C2125" s="62"/>
      <c r="D2125" s="62"/>
      <c r="E2125" s="62"/>
      <c r="F2125" s="62"/>
      <c r="G2125" s="62"/>
      <c r="H2125" s="62"/>
      <c r="I2125" s="62"/>
      <c r="J2125" s="62"/>
      <c r="K2125" s="62"/>
    </row>
    <row r="2126" spans="1:11" x14ac:dyDescent="0.3">
      <c r="A2126" s="62"/>
      <c r="B2126" s="62"/>
      <c r="C2126" s="62"/>
      <c r="D2126" s="62"/>
      <c r="E2126" s="62"/>
      <c r="F2126" s="62"/>
      <c r="G2126" s="62"/>
      <c r="H2126" s="62"/>
      <c r="I2126" s="62"/>
      <c r="J2126" s="62"/>
      <c r="K2126" s="62"/>
    </row>
    <row r="2127" spans="1:11" x14ac:dyDescent="0.3">
      <c r="A2127" s="62"/>
      <c r="B2127" s="62"/>
      <c r="C2127" s="62"/>
      <c r="D2127" s="62"/>
      <c r="E2127" s="62"/>
      <c r="F2127" s="62"/>
      <c r="G2127" s="62"/>
      <c r="H2127" s="62"/>
      <c r="I2127" s="62"/>
      <c r="J2127" s="62"/>
      <c r="K2127" s="62"/>
    </row>
    <row r="2128" spans="1:11" x14ac:dyDescent="0.3">
      <c r="A2128" s="62"/>
      <c r="B2128" s="62"/>
      <c r="C2128" s="62"/>
      <c r="D2128" s="62"/>
      <c r="E2128" s="62"/>
      <c r="F2128" s="62"/>
      <c r="G2128" s="62"/>
      <c r="H2128" s="62"/>
      <c r="I2128" s="62"/>
      <c r="J2128" s="62"/>
      <c r="K2128" s="62"/>
    </row>
    <row r="2129" spans="1:11" x14ac:dyDescent="0.3">
      <c r="A2129" s="62"/>
      <c r="B2129" s="62"/>
      <c r="C2129" s="62"/>
      <c r="D2129" s="62"/>
      <c r="E2129" s="62"/>
      <c r="F2129" s="62"/>
      <c r="G2129" s="62"/>
      <c r="H2129" s="62"/>
      <c r="I2129" s="62"/>
      <c r="J2129" s="62"/>
      <c r="K2129" s="62"/>
    </row>
    <row r="2130" spans="1:11" x14ac:dyDescent="0.3">
      <c r="A2130" s="62"/>
      <c r="B2130" s="62"/>
      <c r="C2130" s="62"/>
      <c r="D2130" s="62"/>
      <c r="E2130" s="62"/>
      <c r="F2130" s="62"/>
      <c r="G2130" s="62"/>
      <c r="H2130" s="62"/>
      <c r="I2130" s="62"/>
      <c r="J2130" s="62"/>
      <c r="K2130" s="62"/>
    </row>
    <row r="2131" spans="1:11" x14ac:dyDescent="0.3">
      <c r="A2131" s="62"/>
      <c r="B2131" s="62"/>
      <c r="C2131" s="62"/>
      <c r="D2131" s="62"/>
      <c r="E2131" s="62"/>
      <c r="F2131" s="62"/>
      <c r="G2131" s="62"/>
      <c r="H2131" s="62"/>
      <c r="I2131" s="62"/>
      <c r="J2131" s="62"/>
      <c r="K2131" s="62"/>
    </row>
    <row r="2132" spans="1:11" x14ac:dyDescent="0.3">
      <c r="A2132" s="62"/>
      <c r="B2132" s="62"/>
      <c r="C2132" s="62"/>
      <c r="D2132" s="62"/>
      <c r="E2132" s="62"/>
      <c r="F2132" s="62"/>
      <c r="G2132" s="62"/>
      <c r="H2132" s="62"/>
      <c r="I2132" s="62"/>
      <c r="J2132" s="62"/>
      <c r="K2132" s="62"/>
    </row>
    <row r="2133" spans="1:11" x14ac:dyDescent="0.3">
      <c r="A2133" s="62"/>
      <c r="B2133" s="62"/>
      <c r="C2133" s="62"/>
      <c r="D2133" s="62"/>
      <c r="E2133" s="62"/>
      <c r="F2133" s="62"/>
      <c r="G2133" s="62"/>
      <c r="H2133" s="62"/>
      <c r="I2133" s="62"/>
      <c r="J2133" s="62"/>
      <c r="K2133" s="62"/>
    </row>
    <row r="2134" spans="1:11" x14ac:dyDescent="0.3">
      <c r="A2134" s="62"/>
      <c r="B2134" s="62"/>
      <c r="C2134" s="62"/>
      <c r="D2134" s="62"/>
      <c r="E2134" s="62"/>
      <c r="F2134" s="62"/>
      <c r="G2134" s="62"/>
      <c r="H2134" s="62"/>
      <c r="I2134" s="62"/>
      <c r="J2134" s="62"/>
      <c r="K2134" s="62"/>
    </row>
    <row r="2135" spans="1:11" x14ac:dyDescent="0.3">
      <c r="A2135" s="62"/>
      <c r="B2135" s="62"/>
      <c r="C2135" s="62"/>
      <c r="D2135" s="62"/>
      <c r="E2135" s="62"/>
      <c r="F2135" s="62"/>
      <c r="G2135" s="62"/>
      <c r="H2135" s="62"/>
      <c r="I2135" s="62"/>
      <c r="J2135" s="62"/>
      <c r="K2135" s="62"/>
    </row>
    <row r="2136" spans="1:11" x14ac:dyDescent="0.3">
      <c r="A2136" s="62"/>
      <c r="B2136" s="62"/>
      <c r="C2136" s="62"/>
      <c r="D2136" s="62"/>
      <c r="E2136" s="62"/>
      <c r="F2136" s="62"/>
      <c r="G2136" s="62"/>
      <c r="H2136" s="62"/>
      <c r="I2136" s="62"/>
      <c r="J2136" s="62"/>
      <c r="K2136" s="62"/>
    </row>
    <row r="2137" spans="1:11" x14ac:dyDescent="0.3">
      <c r="A2137" s="62"/>
      <c r="B2137" s="62"/>
      <c r="C2137" s="62"/>
      <c r="D2137" s="62"/>
      <c r="E2137" s="62"/>
      <c r="F2137" s="62"/>
      <c r="G2137" s="62"/>
      <c r="H2137" s="62"/>
      <c r="I2137" s="62"/>
      <c r="J2137" s="62"/>
      <c r="K2137" s="62"/>
    </row>
    <row r="2138" spans="1:11" x14ac:dyDescent="0.3">
      <c r="A2138" s="62"/>
      <c r="B2138" s="62"/>
      <c r="C2138" s="62"/>
      <c r="D2138" s="62"/>
      <c r="E2138" s="62"/>
      <c r="F2138" s="62"/>
      <c r="G2138" s="62"/>
      <c r="H2138" s="62"/>
      <c r="I2138" s="62"/>
      <c r="J2138" s="62"/>
      <c r="K2138" s="62"/>
    </row>
    <row r="2139" spans="1:11" x14ac:dyDescent="0.3">
      <c r="A2139" s="62"/>
      <c r="B2139" s="62"/>
      <c r="C2139" s="62"/>
      <c r="D2139" s="62"/>
      <c r="E2139" s="62"/>
      <c r="F2139" s="62"/>
      <c r="G2139" s="62"/>
      <c r="H2139" s="62"/>
      <c r="I2139" s="62"/>
      <c r="J2139" s="62"/>
      <c r="K2139" s="62"/>
    </row>
    <row r="2140" spans="1:11" x14ac:dyDescent="0.3">
      <c r="A2140" s="62"/>
      <c r="B2140" s="62"/>
      <c r="C2140" s="62"/>
      <c r="D2140" s="62"/>
      <c r="E2140" s="62"/>
      <c r="F2140" s="62"/>
      <c r="G2140" s="62"/>
      <c r="H2140" s="62"/>
      <c r="I2140" s="62"/>
      <c r="J2140" s="62"/>
      <c r="K2140" s="62"/>
    </row>
    <row r="2141" spans="1:11" x14ac:dyDescent="0.3">
      <c r="A2141" s="62"/>
      <c r="B2141" s="62"/>
      <c r="C2141" s="62"/>
      <c r="D2141" s="62"/>
      <c r="E2141" s="62"/>
      <c r="F2141" s="62"/>
      <c r="G2141" s="62"/>
      <c r="H2141" s="62"/>
      <c r="I2141" s="62"/>
      <c r="J2141" s="62"/>
      <c r="K2141" s="62"/>
    </row>
    <row r="2142" spans="1:11" x14ac:dyDescent="0.3">
      <c r="A2142" s="62"/>
      <c r="B2142" s="62"/>
      <c r="C2142" s="62"/>
      <c r="D2142" s="62"/>
      <c r="E2142" s="62"/>
      <c r="F2142" s="62"/>
      <c r="G2142" s="62"/>
      <c r="H2142" s="62"/>
      <c r="I2142" s="62"/>
      <c r="J2142" s="62"/>
      <c r="K2142" s="62"/>
    </row>
    <row r="2143" spans="1:11" x14ac:dyDescent="0.3">
      <c r="A2143" s="62"/>
      <c r="B2143" s="62"/>
      <c r="C2143" s="62"/>
      <c r="D2143" s="62"/>
      <c r="E2143" s="62"/>
      <c r="F2143" s="62"/>
      <c r="G2143" s="62"/>
      <c r="H2143" s="62"/>
      <c r="I2143" s="62"/>
      <c r="J2143" s="62"/>
      <c r="K2143" s="62"/>
    </row>
    <row r="2144" spans="1:11" x14ac:dyDescent="0.3">
      <c r="A2144" s="62"/>
      <c r="B2144" s="62"/>
      <c r="C2144" s="62"/>
      <c r="D2144" s="62"/>
      <c r="E2144" s="62"/>
      <c r="F2144" s="62"/>
      <c r="G2144" s="62"/>
      <c r="H2144" s="62"/>
      <c r="I2144" s="62"/>
      <c r="J2144" s="62"/>
      <c r="K2144" s="62"/>
    </row>
    <row r="2145" spans="1:11" x14ac:dyDescent="0.3">
      <c r="A2145" s="62"/>
      <c r="B2145" s="62"/>
      <c r="C2145" s="62"/>
      <c r="D2145" s="62"/>
      <c r="E2145" s="62"/>
      <c r="F2145" s="62"/>
      <c r="G2145" s="62"/>
      <c r="H2145" s="62"/>
      <c r="I2145" s="62"/>
      <c r="J2145" s="62"/>
      <c r="K2145" s="62"/>
    </row>
    <row r="2146" spans="1:11" x14ac:dyDescent="0.3">
      <c r="A2146" s="62"/>
      <c r="B2146" s="62"/>
      <c r="C2146" s="62"/>
      <c r="D2146" s="62"/>
      <c r="E2146" s="62"/>
      <c r="F2146" s="62"/>
      <c r="G2146" s="62"/>
      <c r="H2146" s="62"/>
      <c r="I2146" s="62"/>
      <c r="J2146" s="62"/>
      <c r="K2146" s="62"/>
    </row>
    <row r="2147" spans="1:11" x14ac:dyDescent="0.3">
      <c r="A2147" s="62"/>
      <c r="B2147" s="62"/>
      <c r="C2147" s="62"/>
      <c r="D2147" s="62"/>
      <c r="E2147" s="62"/>
      <c r="F2147" s="62"/>
      <c r="G2147" s="62"/>
      <c r="H2147" s="62"/>
      <c r="I2147" s="62"/>
      <c r="J2147" s="62"/>
      <c r="K2147" s="62"/>
    </row>
    <row r="2148" spans="1:11" x14ac:dyDescent="0.3">
      <c r="A2148" s="62"/>
      <c r="B2148" s="62"/>
      <c r="C2148" s="62"/>
      <c r="D2148" s="62"/>
      <c r="E2148" s="62"/>
      <c r="F2148" s="62"/>
      <c r="G2148" s="62"/>
      <c r="H2148" s="62"/>
      <c r="I2148" s="62"/>
      <c r="J2148" s="62"/>
      <c r="K2148" s="62"/>
    </row>
    <row r="2149" spans="1:11" x14ac:dyDescent="0.3">
      <c r="A2149" s="62"/>
      <c r="B2149" s="62"/>
      <c r="C2149" s="62"/>
      <c r="D2149" s="62"/>
      <c r="E2149" s="62"/>
      <c r="F2149" s="62"/>
      <c r="G2149" s="62"/>
      <c r="H2149" s="62"/>
      <c r="I2149" s="62"/>
      <c r="J2149" s="62"/>
      <c r="K2149" s="62"/>
    </row>
    <row r="2150" spans="1:11" x14ac:dyDescent="0.3">
      <c r="A2150" s="62"/>
      <c r="B2150" s="62"/>
      <c r="C2150" s="62"/>
      <c r="D2150" s="62"/>
      <c r="E2150" s="62"/>
      <c r="F2150" s="62"/>
      <c r="G2150" s="62"/>
      <c r="H2150" s="62"/>
      <c r="I2150" s="62"/>
      <c r="J2150" s="62"/>
      <c r="K2150" s="62"/>
    </row>
    <row r="2151" spans="1:11" x14ac:dyDescent="0.3">
      <c r="A2151" s="62"/>
      <c r="B2151" s="62"/>
      <c r="C2151" s="62"/>
      <c r="D2151" s="62"/>
      <c r="E2151" s="62"/>
      <c r="F2151" s="62"/>
      <c r="G2151" s="62"/>
      <c r="H2151" s="62"/>
      <c r="I2151" s="62"/>
      <c r="J2151" s="62"/>
      <c r="K2151" s="62"/>
    </row>
    <row r="2152" spans="1:11" x14ac:dyDescent="0.3">
      <c r="A2152" s="62"/>
      <c r="B2152" s="62"/>
      <c r="C2152" s="62"/>
      <c r="D2152" s="62"/>
      <c r="E2152" s="62"/>
      <c r="F2152" s="62"/>
      <c r="G2152" s="62"/>
      <c r="H2152" s="62"/>
      <c r="I2152" s="62"/>
      <c r="J2152" s="62"/>
      <c r="K2152" s="62"/>
    </row>
    <row r="2153" spans="1:11" x14ac:dyDescent="0.3">
      <c r="A2153" s="62"/>
      <c r="B2153" s="62"/>
      <c r="C2153" s="62"/>
      <c r="D2153" s="62"/>
      <c r="E2153" s="62"/>
      <c r="F2153" s="62"/>
      <c r="G2153" s="62"/>
      <c r="H2153" s="62"/>
      <c r="I2153" s="62"/>
      <c r="J2153" s="62"/>
      <c r="K2153" s="62"/>
    </row>
    <row r="2154" spans="1:11" x14ac:dyDescent="0.3">
      <c r="A2154" s="62"/>
      <c r="B2154" s="62"/>
      <c r="C2154" s="62"/>
      <c r="D2154" s="62"/>
      <c r="E2154" s="62"/>
      <c r="F2154" s="62"/>
      <c r="G2154" s="62"/>
      <c r="H2154" s="62"/>
      <c r="I2154" s="62"/>
      <c r="J2154" s="62"/>
      <c r="K2154" s="62"/>
    </row>
    <row r="2155" spans="1:11" x14ac:dyDescent="0.3">
      <c r="A2155" s="62"/>
      <c r="B2155" s="62"/>
      <c r="C2155" s="62"/>
      <c r="D2155" s="62"/>
      <c r="E2155" s="62"/>
      <c r="F2155" s="62"/>
      <c r="G2155" s="62"/>
      <c r="H2155" s="62"/>
      <c r="I2155" s="62"/>
      <c r="J2155" s="62"/>
      <c r="K2155" s="62"/>
    </row>
    <row r="2156" spans="1:11" x14ac:dyDescent="0.3">
      <c r="A2156" s="62"/>
      <c r="B2156" s="62"/>
      <c r="C2156" s="62"/>
      <c r="D2156" s="62"/>
      <c r="E2156" s="62"/>
      <c r="F2156" s="62"/>
      <c r="G2156" s="62"/>
      <c r="H2156" s="62"/>
      <c r="I2156" s="62"/>
      <c r="J2156" s="62"/>
      <c r="K2156" s="62"/>
    </row>
    <row r="2157" spans="1:11" x14ac:dyDescent="0.3">
      <c r="A2157" s="62"/>
      <c r="B2157" s="62"/>
      <c r="C2157" s="62"/>
      <c r="D2157" s="62"/>
      <c r="E2157" s="62"/>
      <c r="F2157" s="62"/>
      <c r="G2157" s="62"/>
      <c r="H2157" s="62"/>
      <c r="I2157" s="62"/>
      <c r="J2157" s="62"/>
      <c r="K2157" s="62"/>
    </row>
    <row r="2158" spans="1:11" x14ac:dyDescent="0.3">
      <c r="A2158" s="62"/>
      <c r="B2158" s="62"/>
      <c r="C2158" s="62"/>
      <c r="D2158" s="62"/>
      <c r="E2158" s="62"/>
      <c r="F2158" s="62"/>
      <c r="G2158" s="62"/>
      <c r="H2158" s="62"/>
      <c r="I2158" s="62"/>
      <c r="J2158" s="62"/>
      <c r="K2158" s="62"/>
    </row>
    <row r="2159" spans="1:11" x14ac:dyDescent="0.3">
      <c r="A2159" s="62"/>
      <c r="B2159" s="62"/>
      <c r="C2159" s="62"/>
      <c r="D2159" s="62"/>
      <c r="E2159" s="62"/>
      <c r="F2159" s="62"/>
      <c r="G2159" s="62"/>
      <c r="H2159" s="62"/>
      <c r="I2159" s="62"/>
      <c r="J2159" s="62"/>
      <c r="K2159" s="62"/>
    </row>
    <row r="2160" spans="1:11" x14ac:dyDescent="0.3">
      <c r="A2160" s="62"/>
      <c r="B2160" s="62"/>
      <c r="C2160" s="62"/>
      <c r="D2160" s="62"/>
      <c r="E2160" s="62"/>
      <c r="F2160" s="62"/>
      <c r="G2160" s="62"/>
      <c r="H2160" s="62"/>
      <c r="I2160" s="62"/>
      <c r="J2160" s="62"/>
      <c r="K2160" s="62"/>
    </row>
    <row r="2161" spans="1:11" x14ac:dyDescent="0.3">
      <c r="A2161" s="62"/>
      <c r="B2161" s="62"/>
      <c r="C2161" s="62"/>
      <c r="D2161" s="62"/>
      <c r="E2161" s="62"/>
      <c r="F2161" s="62"/>
      <c r="G2161" s="62"/>
      <c r="H2161" s="62"/>
      <c r="I2161" s="62"/>
      <c r="J2161" s="62"/>
      <c r="K2161" s="62"/>
    </row>
    <row r="2162" spans="1:11" x14ac:dyDescent="0.3">
      <c r="A2162" s="62"/>
      <c r="B2162" s="62"/>
      <c r="C2162" s="62"/>
      <c r="D2162" s="62"/>
      <c r="E2162" s="62"/>
      <c r="F2162" s="62"/>
      <c r="G2162" s="62"/>
      <c r="H2162" s="62"/>
      <c r="I2162" s="62"/>
      <c r="J2162" s="62"/>
      <c r="K2162" s="62"/>
    </row>
    <row r="2163" spans="1:11" x14ac:dyDescent="0.3">
      <c r="A2163" s="62"/>
      <c r="B2163" s="62"/>
      <c r="C2163" s="62"/>
      <c r="D2163" s="62"/>
      <c r="E2163" s="62"/>
      <c r="F2163" s="62"/>
      <c r="G2163" s="62"/>
      <c r="H2163" s="62"/>
      <c r="I2163" s="62"/>
      <c r="J2163" s="62"/>
      <c r="K2163" s="62"/>
    </row>
    <row r="2164" spans="1:11" x14ac:dyDescent="0.3">
      <c r="A2164" s="62"/>
      <c r="B2164" s="62"/>
      <c r="C2164" s="62"/>
      <c r="D2164" s="62"/>
      <c r="E2164" s="62"/>
      <c r="F2164" s="62"/>
      <c r="G2164" s="62"/>
      <c r="H2164" s="62"/>
      <c r="I2164" s="62"/>
      <c r="J2164" s="62"/>
      <c r="K2164" s="62"/>
    </row>
    <row r="2165" spans="1:11" x14ac:dyDescent="0.3">
      <c r="A2165" s="62"/>
      <c r="B2165" s="62"/>
      <c r="C2165" s="62"/>
      <c r="D2165" s="62"/>
      <c r="E2165" s="62"/>
      <c r="F2165" s="62"/>
      <c r="G2165" s="62"/>
      <c r="H2165" s="62"/>
      <c r="I2165" s="62"/>
      <c r="J2165" s="62"/>
      <c r="K2165" s="62"/>
    </row>
    <row r="2166" spans="1:11" x14ac:dyDescent="0.3">
      <c r="A2166" s="62"/>
      <c r="B2166" s="62"/>
      <c r="C2166" s="62"/>
      <c r="D2166" s="62"/>
      <c r="E2166" s="62"/>
      <c r="F2166" s="62"/>
      <c r="G2166" s="62"/>
      <c r="H2166" s="62"/>
      <c r="I2166" s="62"/>
      <c r="J2166" s="62"/>
      <c r="K2166" s="62"/>
    </row>
    <row r="2167" spans="1:11" x14ac:dyDescent="0.3">
      <c r="A2167" s="62"/>
      <c r="B2167" s="62"/>
      <c r="C2167" s="62"/>
      <c r="D2167" s="62"/>
      <c r="E2167" s="62"/>
      <c r="F2167" s="62"/>
      <c r="G2167" s="62"/>
      <c r="H2167" s="62"/>
      <c r="I2167" s="62"/>
      <c r="J2167" s="62"/>
      <c r="K2167" s="62"/>
    </row>
    <row r="2168" spans="1:11" x14ac:dyDescent="0.3">
      <c r="A2168" s="62"/>
      <c r="B2168" s="62"/>
      <c r="C2168" s="62"/>
      <c r="D2168" s="62"/>
      <c r="E2168" s="62"/>
      <c r="F2168" s="62"/>
      <c r="G2168" s="62"/>
      <c r="H2168" s="62"/>
      <c r="I2168" s="62"/>
      <c r="J2168" s="62"/>
      <c r="K2168" s="62"/>
    </row>
    <row r="2169" spans="1:11" x14ac:dyDescent="0.3">
      <c r="A2169" s="62"/>
      <c r="B2169" s="62"/>
      <c r="C2169" s="62"/>
      <c r="D2169" s="62"/>
      <c r="E2169" s="62"/>
      <c r="F2169" s="62"/>
      <c r="G2169" s="62"/>
      <c r="H2169" s="62"/>
      <c r="I2169" s="62"/>
      <c r="J2169" s="62"/>
      <c r="K2169" s="62"/>
    </row>
    <row r="2170" spans="1:11" x14ac:dyDescent="0.3">
      <c r="A2170" s="62"/>
      <c r="B2170" s="62"/>
      <c r="C2170" s="62"/>
      <c r="D2170" s="62"/>
      <c r="E2170" s="62"/>
      <c r="F2170" s="62"/>
      <c r="G2170" s="62"/>
      <c r="H2170" s="62"/>
      <c r="I2170" s="62"/>
      <c r="J2170" s="62"/>
      <c r="K2170" s="62"/>
    </row>
    <row r="2171" spans="1:11" x14ac:dyDescent="0.3">
      <c r="A2171" s="62"/>
      <c r="B2171" s="62"/>
      <c r="C2171" s="62"/>
      <c r="D2171" s="62"/>
      <c r="E2171" s="62"/>
      <c r="F2171" s="62"/>
      <c r="G2171" s="62"/>
      <c r="H2171" s="62"/>
      <c r="I2171" s="62"/>
      <c r="J2171" s="62"/>
      <c r="K2171" s="62"/>
    </row>
    <row r="2172" spans="1:11" x14ac:dyDescent="0.3">
      <c r="A2172" s="62"/>
      <c r="B2172" s="62"/>
      <c r="C2172" s="62"/>
      <c r="D2172" s="62"/>
      <c r="E2172" s="62"/>
      <c r="F2172" s="62"/>
      <c r="G2172" s="62"/>
      <c r="H2172" s="62"/>
      <c r="I2172" s="62"/>
      <c r="J2172" s="62"/>
      <c r="K2172" s="62"/>
    </row>
    <row r="2173" spans="1:11" x14ac:dyDescent="0.3">
      <c r="A2173" s="62"/>
      <c r="B2173" s="62"/>
      <c r="C2173" s="62"/>
      <c r="D2173" s="62"/>
      <c r="E2173" s="62"/>
      <c r="F2173" s="62"/>
      <c r="G2173" s="62"/>
      <c r="H2173" s="62"/>
      <c r="I2173" s="62"/>
      <c r="J2173" s="62"/>
      <c r="K2173" s="62"/>
    </row>
    <row r="2174" spans="1:11" x14ac:dyDescent="0.3">
      <c r="A2174" s="62"/>
      <c r="B2174" s="62"/>
      <c r="C2174" s="62"/>
      <c r="D2174" s="62"/>
      <c r="E2174" s="62"/>
      <c r="F2174" s="62"/>
      <c r="G2174" s="62"/>
      <c r="H2174" s="62"/>
      <c r="I2174" s="62"/>
      <c r="J2174" s="62"/>
      <c r="K2174" s="62"/>
    </row>
    <row r="2175" spans="1:11" x14ac:dyDescent="0.3">
      <c r="A2175" s="62"/>
      <c r="B2175" s="62"/>
      <c r="C2175" s="62"/>
      <c r="D2175" s="62"/>
      <c r="E2175" s="62"/>
      <c r="F2175" s="62"/>
      <c r="G2175" s="62"/>
      <c r="H2175" s="62"/>
      <c r="I2175" s="62"/>
      <c r="J2175" s="62"/>
      <c r="K2175" s="62"/>
    </row>
    <row r="2176" spans="1:11" x14ac:dyDescent="0.3">
      <c r="A2176" s="62"/>
      <c r="B2176" s="62"/>
      <c r="C2176" s="62"/>
      <c r="D2176" s="62"/>
      <c r="E2176" s="62"/>
      <c r="F2176" s="62"/>
      <c r="G2176" s="62"/>
      <c r="H2176" s="62"/>
      <c r="I2176" s="62"/>
      <c r="J2176" s="62"/>
      <c r="K2176" s="62"/>
    </row>
    <row r="2177" spans="1:11" x14ac:dyDescent="0.3">
      <c r="A2177" s="62"/>
      <c r="B2177" s="62"/>
      <c r="C2177" s="62"/>
      <c r="D2177" s="62"/>
      <c r="E2177" s="62"/>
      <c r="F2177" s="62"/>
      <c r="G2177" s="62"/>
      <c r="H2177" s="62"/>
      <c r="I2177" s="62"/>
      <c r="J2177" s="62"/>
      <c r="K2177" s="62"/>
    </row>
    <row r="2178" spans="1:11" x14ac:dyDescent="0.3">
      <c r="A2178" s="62"/>
      <c r="B2178" s="62"/>
      <c r="C2178" s="62"/>
      <c r="D2178" s="62"/>
      <c r="E2178" s="62"/>
      <c r="F2178" s="62"/>
      <c r="G2178" s="62"/>
      <c r="H2178" s="62"/>
      <c r="I2178" s="62"/>
      <c r="J2178" s="62"/>
      <c r="K2178" s="62"/>
    </row>
    <row r="2179" spans="1:11" x14ac:dyDescent="0.3">
      <c r="A2179" s="62"/>
      <c r="B2179" s="62"/>
      <c r="C2179" s="62"/>
      <c r="D2179" s="62"/>
      <c r="E2179" s="62"/>
      <c r="F2179" s="62"/>
      <c r="G2179" s="62"/>
      <c r="H2179" s="62"/>
      <c r="I2179" s="62"/>
      <c r="J2179" s="62"/>
      <c r="K2179" s="62"/>
    </row>
    <row r="2180" spans="1:11" x14ac:dyDescent="0.3">
      <c r="A2180" s="62"/>
      <c r="B2180" s="62"/>
      <c r="C2180" s="62"/>
      <c r="D2180" s="62"/>
      <c r="E2180" s="62"/>
      <c r="F2180" s="62"/>
      <c r="G2180" s="62"/>
      <c r="H2180" s="62"/>
      <c r="I2180" s="62"/>
      <c r="J2180" s="62"/>
      <c r="K2180" s="62"/>
    </row>
    <row r="2181" spans="1:11" x14ac:dyDescent="0.3">
      <c r="A2181" s="62"/>
      <c r="B2181" s="62"/>
      <c r="C2181" s="62"/>
      <c r="D2181" s="62"/>
      <c r="E2181" s="62"/>
      <c r="F2181" s="62"/>
      <c r="G2181" s="62"/>
      <c r="H2181" s="62"/>
      <c r="I2181" s="62"/>
      <c r="J2181" s="62"/>
      <c r="K2181" s="62"/>
    </row>
    <row r="2182" spans="1:11" x14ac:dyDescent="0.3">
      <c r="A2182" s="62"/>
      <c r="B2182" s="62"/>
      <c r="C2182" s="62"/>
      <c r="D2182" s="62"/>
      <c r="E2182" s="62"/>
      <c r="F2182" s="62"/>
      <c r="G2182" s="62"/>
      <c r="H2182" s="62"/>
      <c r="I2182" s="62"/>
      <c r="J2182" s="62"/>
      <c r="K2182" s="62"/>
    </row>
    <row r="2183" spans="1:11" x14ac:dyDescent="0.3">
      <c r="A2183" s="62"/>
      <c r="B2183" s="62"/>
      <c r="C2183" s="62"/>
      <c r="D2183" s="62"/>
      <c r="E2183" s="62"/>
      <c r="F2183" s="62"/>
      <c r="G2183" s="62"/>
      <c r="H2183" s="62"/>
      <c r="I2183" s="62"/>
      <c r="J2183" s="62"/>
      <c r="K2183" s="62"/>
    </row>
    <row r="2184" spans="1:11" x14ac:dyDescent="0.3">
      <c r="A2184" s="62"/>
      <c r="B2184" s="62"/>
      <c r="C2184" s="62"/>
      <c r="D2184" s="62"/>
      <c r="E2184" s="62"/>
      <c r="F2184" s="62"/>
      <c r="G2184" s="62"/>
      <c r="H2184" s="62"/>
      <c r="I2184" s="62"/>
      <c r="J2184" s="62"/>
      <c r="K2184" s="62"/>
    </row>
    <row r="2185" spans="1:11" x14ac:dyDescent="0.3">
      <c r="A2185" s="62"/>
      <c r="B2185" s="62"/>
      <c r="C2185" s="62"/>
      <c r="D2185" s="62"/>
      <c r="E2185" s="62"/>
      <c r="F2185" s="62"/>
      <c r="G2185" s="62"/>
      <c r="H2185" s="62"/>
      <c r="I2185" s="62"/>
      <c r="J2185" s="62"/>
      <c r="K2185" s="62"/>
    </row>
    <row r="2186" spans="1:11" x14ac:dyDescent="0.3">
      <c r="A2186" s="62"/>
      <c r="B2186" s="62"/>
      <c r="C2186" s="62"/>
      <c r="D2186" s="62"/>
      <c r="E2186" s="62"/>
      <c r="F2186" s="62"/>
      <c r="G2186" s="62"/>
      <c r="H2186" s="62"/>
      <c r="I2186" s="62"/>
      <c r="J2186" s="62"/>
      <c r="K2186" s="62"/>
    </row>
    <row r="2187" spans="1:11" x14ac:dyDescent="0.3">
      <c r="A2187" s="62"/>
      <c r="B2187" s="62"/>
      <c r="C2187" s="62"/>
      <c r="D2187" s="62"/>
      <c r="E2187" s="62"/>
      <c r="F2187" s="62"/>
      <c r="G2187" s="62"/>
      <c r="H2187" s="62"/>
      <c r="I2187" s="62"/>
      <c r="J2187" s="62"/>
      <c r="K2187" s="62"/>
    </row>
    <row r="2188" spans="1:11" x14ac:dyDescent="0.3">
      <c r="A2188" s="62"/>
      <c r="B2188" s="62"/>
      <c r="C2188" s="62"/>
      <c r="D2188" s="62"/>
      <c r="E2188" s="62"/>
      <c r="F2188" s="62"/>
      <c r="G2188" s="62"/>
      <c r="H2188" s="62"/>
      <c r="I2188" s="62"/>
      <c r="J2188" s="62"/>
      <c r="K2188" s="62"/>
    </row>
    <row r="2189" spans="1:11" x14ac:dyDescent="0.3">
      <c r="A2189" s="62"/>
      <c r="B2189" s="62"/>
      <c r="C2189" s="62"/>
      <c r="D2189" s="62"/>
      <c r="E2189" s="62"/>
      <c r="F2189" s="62"/>
      <c r="G2189" s="62"/>
      <c r="H2189" s="62"/>
      <c r="I2189" s="62"/>
      <c r="J2189" s="62"/>
      <c r="K2189" s="62"/>
    </row>
    <row r="2190" spans="1:11" x14ac:dyDescent="0.3">
      <c r="A2190" s="62"/>
      <c r="B2190" s="62"/>
      <c r="C2190" s="62"/>
      <c r="D2190" s="62"/>
      <c r="E2190" s="62"/>
      <c r="F2190" s="62"/>
      <c r="G2190" s="62"/>
      <c r="H2190" s="62"/>
      <c r="I2190" s="62"/>
      <c r="J2190" s="62"/>
      <c r="K2190" s="62"/>
    </row>
    <row r="2191" spans="1:11" x14ac:dyDescent="0.3">
      <c r="A2191" s="62"/>
      <c r="B2191" s="62"/>
      <c r="C2191" s="62"/>
      <c r="D2191" s="62"/>
      <c r="E2191" s="62"/>
      <c r="F2191" s="62"/>
      <c r="G2191" s="62"/>
      <c r="H2191" s="62"/>
      <c r="I2191" s="62"/>
      <c r="J2191" s="62"/>
      <c r="K2191" s="62"/>
    </row>
    <row r="2192" spans="1:11" x14ac:dyDescent="0.3">
      <c r="A2192" s="62"/>
      <c r="B2192" s="62"/>
      <c r="C2192" s="62"/>
      <c r="D2192" s="62"/>
      <c r="E2192" s="62"/>
      <c r="F2192" s="62"/>
      <c r="G2192" s="62"/>
      <c r="H2192" s="62"/>
      <c r="I2192" s="62"/>
      <c r="J2192" s="62"/>
      <c r="K2192" s="62"/>
    </row>
    <row r="2193" spans="1:11" x14ac:dyDescent="0.3">
      <c r="A2193" s="62"/>
      <c r="B2193" s="62"/>
      <c r="C2193" s="62"/>
      <c r="D2193" s="62"/>
      <c r="E2193" s="62"/>
      <c r="F2193" s="62"/>
      <c r="G2193" s="62"/>
      <c r="H2193" s="62"/>
      <c r="I2193" s="62"/>
      <c r="J2193" s="62"/>
      <c r="K2193" s="62"/>
    </row>
    <row r="2194" spans="1:11" x14ac:dyDescent="0.3">
      <c r="A2194" s="62"/>
      <c r="B2194" s="62"/>
      <c r="C2194" s="62"/>
      <c r="D2194" s="62"/>
      <c r="E2194" s="62"/>
      <c r="F2194" s="62"/>
      <c r="G2194" s="62"/>
      <c r="H2194" s="62"/>
      <c r="I2194" s="62"/>
      <c r="J2194" s="62"/>
      <c r="K2194" s="62"/>
    </row>
    <row r="2195" spans="1:11" x14ac:dyDescent="0.3">
      <c r="A2195" s="62"/>
      <c r="B2195" s="62"/>
      <c r="C2195" s="62"/>
      <c r="D2195" s="62"/>
      <c r="E2195" s="62"/>
      <c r="F2195" s="62"/>
      <c r="G2195" s="62"/>
      <c r="H2195" s="62"/>
      <c r="I2195" s="62"/>
      <c r="J2195" s="62"/>
      <c r="K2195" s="62"/>
    </row>
    <row r="2196" spans="1:11" x14ac:dyDescent="0.3">
      <c r="A2196" s="62"/>
      <c r="B2196" s="62"/>
      <c r="C2196" s="62"/>
      <c r="D2196" s="62"/>
      <c r="E2196" s="62"/>
      <c r="F2196" s="62"/>
      <c r="G2196" s="62"/>
      <c r="H2196" s="62"/>
      <c r="I2196" s="62"/>
      <c r="J2196" s="62"/>
      <c r="K2196" s="62"/>
    </row>
    <row r="2197" spans="1:11" x14ac:dyDescent="0.3">
      <c r="A2197" s="62"/>
      <c r="B2197" s="62"/>
      <c r="C2197" s="62"/>
      <c r="D2197" s="62"/>
      <c r="E2197" s="62"/>
      <c r="F2197" s="62"/>
      <c r="G2197" s="62"/>
      <c r="H2197" s="62"/>
      <c r="I2197" s="62"/>
      <c r="J2197" s="62"/>
      <c r="K2197" s="62"/>
    </row>
    <row r="2198" spans="1:11" x14ac:dyDescent="0.3">
      <c r="A2198" s="62"/>
      <c r="B2198" s="62"/>
      <c r="C2198" s="62"/>
      <c r="D2198" s="62"/>
      <c r="E2198" s="62"/>
      <c r="F2198" s="62"/>
      <c r="G2198" s="62"/>
      <c r="H2198" s="62"/>
      <c r="I2198" s="62"/>
      <c r="J2198" s="62"/>
      <c r="K2198" s="62"/>
    </row>
    <row r="2199" spans="1:11" x14ac:dyDescent="0.3">
      <c r="A2199" s="62"/>
      <c r="B2199" s="62"/>
      <c r="C2199" s="62"/>
      <c r="D2199" s="62"/>
      <c r="E2199" s="62"/>
      <c r="F2199" s="62"/>
      <c r="G2199" s="62"/>
      <c r="H2199" s="62"/>
      <c r="I2199" s="62"/>
      <c r="J2199" s="62"/>
      <c r="K2199" s="62"/>
    </row>
    <row r="2200" spans="1:11" x14ac:dyDescent="0.3">
      <c r="A2200" s="62"/>
      <c r="B2200" s="62"/>
      <c r="C2200" s="62"/>
      <c r="D2200" s="62"/>
      <c r="E2200" s="62"/>
      <c r="F2200" s="62"/>
      <c r="G2200" s="62"/>
      <c r="H2200" s="62"/>
      <c r="I2200" s="62"/>
      <c r="J2200" s="62"/>
      <c r="K2200" s="62"/>
    </row>
    <row r="2201" spans="1:11" x14ac:dyDescent="0.3">
      <c r="A2201" s="62"/>
      <c r="B2201" s="62"/>
      <c r="C2201" s="62"/>
      <c r="D2201" s="62"/>
      <c r="E2201" s="62"/>
      <c r="F2201" s="62"/>
      <c r="G2201" s="62"/>
      <c r="H2201" s="62"/>
      <c r="I2201" s="62"/>
      <c r="J2201" s="62"/>
      <c r="K2201" s="62"/>
    </row>
    <row r="2202" spans="1:11" x14ac:dyDescent="0.3">
      <c r="A2202" s="62"/>
      <c r="B2202" s="62"/>
      <c r="C2202" s="62"/>
      <c r="D2202" s="62"/>
      <c r="E2202" s="62"/>
      <c r="F2202" s="62"/>
      <c r="G2202" s="62"/>
      <c r="H2202" s="62"/>
      <c r="I2202" s="62"/>
      <c r="J2202" s="62"/>
      <c r="K2202" s="62"/>
    </row>
    <row r="2203" spans="1:11" x14ac:dyDescent="0.3">
      <c r="A2203" s="62"/>
      <c r="B2203" s="62"/>
      <c r="C2203" s="62"/>
      <c r="D2203" s="62"/>
      <c r="E2203" s="62"/>
      <c r="F2203" s="62"/>
      <c r="G2203" s="62"/>
      <c r="H2203" s="62"/>
      <c r="I2203" s="62"/>
      <c r="J2203" s="62"/>
      <c r="K2203" s="62"/>
    </row>
    <row r="2204" spans="1:11" x14ac:dyDescent="0.3">
      <c r="A2204" s="62"/>
      <c r="B2204" s="62"/>
      <c r="C2204" s="62"/>
      <c r="D2204" s="62"/>
      <c r="E2204" s="62"/>
      <c r="F2204" s="62"/>
      <c r="G2204" s="62"/>
      <c r="H2204" s="62"/>
      <c r="I2204" s="62"/>
      <c r="J2204" s="62"/>
      <c r="K2204" s="62"/>
    </row>
    <row r="2205" spans="1:11" x14ac:dyDescent="0.3">
      <c r="A2205" s="62"/>
      <c r="B2205" s="62"/>
      <c r="C2205" s="62"/>
      <c r="D2205" s="62"/>
      <c r="E2205" s="62"/>
      <c r="F2205" s="62"/>
      <c r="G2205" s="62"/>
      <c r="H2205" s="62"/>
      <c r="I2205" s="62"/>
      <c r="J2205" s="62"/>
      <c r="K2205" s="62"/>
    </row>
    <row r="2206" spans="1:11" x14ac:dyDescent="0.3">
      <c r="A2206" s="62"/>
      <c r="B2206" s="62"/>
      <c r="C2206" s="62"/>
      <c r="D2206" s="62"/>
      <c r="E2206" s="62"/>
      <c r="F2206" s="62"/>
      <c r="G2206" s="62"/>
      <c r="H2206" s="62"/>
      <c r="I2206" s="62"/>
      <c r="J2206" s="62"/>
      <c r="K2206" s="62"/>
    </row>
    <row r="2207" spans="1:11" x14ac:dyDescent="0.3">
      <c r="A2207" s="62"/>
      <c r="B2207" s="62"/>
      <c r="C2207" s="62"/>
      <c r="D2207" s="62"/>
      <c r="E2207" s="62"/>
      <c r="F2207" s="62"/>
      <c r="G2207" s="62"/>
      <c r="H2207" s="62"/>
      <c r="I2207" s="62"/>
      <c r="J2207" s="62"/>
      <c r="K2207" s="62"/>
    </row>
    <row r="2208" spans="1:11" x14ac:dyDescent="0.3">
      <c r="A2208" s="62"/>
      <c r="B2208" s="62"/>
      <c r="C2208" s="62"/>
      <c r="D2208" s="62"/>
      <c r="E2208" s="62"/>
      <c r="F2208" s="62"/>
      <c r="G2208" s="62"/>
      <c r="H2208" s="62"/>
      <c r="I2208" s="62"/>
      <c r="J2208" s="62"/>
      <c r="K2208" s="62"/>
    </row>
    <row r="2209" spans="1:11" x14ac:dyDescent="0.3">
      <c r="A2209" s="62"/>
      <c r="B2209" s="62"/>
      <c r="C2209" s="62"/>
      <c r="D2209" s="62"/>
      <c r="E2209" s="62"/>
      <c r="F2209" s="62"/>
      <c r="G2209" s="62"/>
      <c r="H2209" s="62"/>
      <c r="I2209" s="62"/>
      <c r="J2209" s="62"/>
      <c r="K2209" s="62"/>
    </row>
    <row r="2210" spans="1:11" x14ac:dyDescent="0.3">
      <c r="A2210" s="62"/>
      <c r="B2210" s="62"/>
      <c r="C2210" s="62"/>
      <c r="D2210" s="62"/>
      <c r="E2210" s="62"/>
      <c r="F2210" s="62"/>
      <c r="G2210" s="62"/>
      <c r="H2210" s="62"/>
      <c r="I2210" s="62"/>
      <c r="J2210" s="62"/>
      <c r="K2210" s="62"/>
    </row>
    <row r="2211" spans="1:11" x14ac:dyDescent="0.3">
      <c r="A2211" s="62"/>
      <c r="B2211" s="62"/>
      <c r="C2211" s="62"/>
      <c r="D2211" s="62"/>
      <c r="E2211" s="62"/>
      <c r="F2211" s="62"/>
      <c r="G2211" s="62"/>
      <c r="H2211" s="62"/>
      <c r="I2211" s="62"/>
      <c r="J2211" s="62"/>
      <c r="K2211" s="62"/>
    </row>
    <row r="2212" spans="1:11" x14ac:dyDescent="0.3">
      <c r="A2212" s="62"/>
      <c r="B2212" s="62"/>
      <c r="C2212" s="62"/>
      <c r="D2212" s="62"/>
      <c r="E2212" s="62"/>
      <c r="F2212" s="62"/>
      <c r="G2212" s="62"/>
      <c r="H2212" s="62"/>
      <c r="I2212" s="62"/>
      <c r="J2212" s="62"/>
      <c r="K2212" s="62"/>
    </row>
    <row r="2213" spans="1:11" x14ac:dyDescent="0.3">
      <c r="A2213" s="62"/>
      <c r="B2213" s="62"/>
      <c r="C2213" s="62"/>
      <c r="D2213" s="62"/>
      <c r="E2213" s="62"/>
      <c r="F2213" s="62"/>
      <c r="G2213" s="62"/>
      <c r="H2213" s="62"/>
      <c r="I2213" s="62"/>
      <c r="J2213" s="62"/>
      <c r="K2213" s="62"/>
    </row>
    <row r="2214" spans="1:11" x14ac:dyDescent="0.3">
      <c r="A2214" s="62"/>
      <c r="B2214" s="62"/>
      <c r="C2214" s="62"/>
      <c r="D2214" s="62"/>
      <c r="E2214" s="62"/>
      <c r="F2214" s="62"/>
      <c r="G2214" s="62"/>
      <c r="H2214" s="62"/>
      <c r="I2214" s="62"/>
      <c r="J2214" s="62"/>
      <c r="K2214" s="62"/>
    </row>
    <row r="2215" spans="1:11" x14ac:dyDescent="0.3">
      <c r="A2215" s="62"/>
      <c r="B2215" s="62"/>
      <c r="C2215" s="62"/>
      <c r="D2215" s="62"/>
      <c r="E2215" s="62"/>
      <c r="F2215" s="62"/>
      <c r="G2215" s="62"/>
      <c r="H2215" s="62"/>
      <c r="I2215" s="62"/>
      <c r="J2215" s="62"/>
      <c r="K2215" s="62"/>
    </row>
    <row r="2216" spans="1:11" x14ac:dyDescent="0.3">
      <c r="A2216" s="62"/>
      <c r="B2216" s="62"/>
      <c r="C2216" s="62"/>
      <c r="D2216" s="62"/>
      <c r="E2216" s="62"/>
      <c r="F2216" s="62"/>
      <c r="G2216" s="62"/>
      <c r="H2216" s="62"/>
      <c r="I2216" s="62"/>
      <c r="J2216" s="62"/>
      <c r="K2216" s="62"/>
    </row>
    <row r="2217" spans="1:11" x14ac:dyDescent="0.3">
      <c r="A2217" s="62"/>
      <c r="B2217" s="62"/>
      <c r="C2217" s="62"/>
      <c r="D2217" s="62"/>
      <c r="E2217" s="62"/>
      <c r="F2217" s="62"/>
      <c r="G2217" s="62"/>
      <c r="H2217" s="62"/>
      <c r="I2217" s="62"/>
      <c r="J2217" s="62"/>
      <c r="K2217" s="62"/>
    </row>
    <row r="2218" spans="1:11" x14ac:dyDescent="0.3">
      <c r="A2218" s="62"/>
      <c r="B2218" s="62"/>
      <c r="C2218" s="62"/>
      <c r="D2218" s="62"/>
      <c r="E2218" s="62"/>
      <c r="F2218" s="62"/>
      <c r="G2218" s="62"/>
      <c r="H2218" s="62"/>
      <c r="I2218" s="62"/>
      <c r="J2218" s="62"/>
      <c r="K2218" s="62"/>
    </row>
    <row r="2219" spans="1:11" x14ac:dyDescent="0.3">
      <c r="A2219" s="62"/>
      <c r="B2219" s="62"/>
      <c r="C2219" s="62"/>
      <c r="D2219" s="62"/>
      <c r="E2219" s="62"/>
      <c r="F2219" s="62"/>
      <c r="G2219" s="62"/>
      <c r="H2219" s="62"/>
      <c r="I2219" s="62"/>
      <c r="J2219" s="62"/>
      <c r="K2219" s="62"/>
    </row>
    <row r="2220" spans="1:11" x14ac:dyDescent="0.3">
      <c r="A2220" s="62"/>
      <c r="B2220" s="62"/>
      <c r="C2220" s="62"/>
      <c r="D2220" s="62"/>
      <c r="E2220" s="62"/>
      <c r="F2220" s="62"/>
      <c r="G2220" s="62"/>
      <c r="H2220" s="62"/>
      <c r="I2220" s="62"/>
      <c r="J2220" s="62"/>
      <c r="K2220" s="62"/>
    </row>
    <row r="2221" spans="1:11" x14ac:dyDescent="0.3">
      <c r="A2221" s="62"/>
      <c r="B2221" s="62"/>
      <c r="C2221" s="62"/>
      <c r="D2221" s="62"/>
      <c r="E2221" s="62"/>
      <c r="F2221" s="62"/>
      <c r="G2221" s="62"/>
      <c r="H2221" s="62"/>
      <c r="I2221" s="62"/>
      <c r="J2221" s="62"/>
      <c r="K2221" s="62"/>
    </row>
    <row r="2222" spans="1:11" x14ac:dyDescent="0.3">
      <c r="A2222" s="62"/>
      <c r="B2222" s="62"/>
      <c r="C2222" s="62"/>
      <c r="D2222" s="62"/>
      <c r="E2222" s="62"/>
      <c r="F2222" s="62"/>
      <c r="G2222" s="62"/>
      <c r="H2222" s="62"/>
      <c r="I2222" s="62"/>
      <c r="J2222" s="62"/>
      <c r="K2222" s="62"/>
    </row>
    <row r="2223" spans="1:11" x14ac:dyDescent="0.3">
      <c r="A2223" s="62"/>
      <c r="B2223" s="62"/>
      <c r="C2223" s="62"/>
      <c r="D2223" s="62"/>
      <c r="E2223" s="62"/>
      <c r="F2223" s="62"/>
      <c r="G2223" s="62"/>
      <c r="H2223" s="62"/>
      <c r="I2223" s="62"/>
      <c r="J2223" s="62"/>
      <c r="K2223" s="62"/>
    </row>
    <row r="2224" spans="1:11" x14ac:dyDescent="0.3">
      <c r="A2224" s="62"/>
      <c r="B2224" s="62"/>
      <c r="C2224" s="62"/>
      <c r="D2224" s="62"/>
      <c r="E2224" s="62"/>
      <c r="F2224" s="62"/>
      <c r="G2224" s="62"/>
      <c r="H2224" s="62"/>
      <c r="I2224" s="62"/>
      <c r="J2224" s="62"/>
      <c r="K2224" s="62"/>
    </row>
    <row r="2225" spans="1:11" x14ac:dyDescent="0.3">
      <c r="A2225" s="62"/>
      <c r="B2225" s="62"/>
      <c r="C2225" s="62"/>
      <c r="D2225" s="62"/>
      <c r="E2225" s="62"/>
      <c r="F2225" s="62"/>
      <c r="G2225" s="62"/>
      <c r="H2225" s="62"/>
      <c r="I2225" s="62"/>
      <c r="J2225" s="62"/>
      <c r="K2225" s="62"/>
    </row>
    <row r="2226" spans="1:11" x14ac:dyDescent="0.3">
      <c r="A2226" s="62"/>
      <c r="B2226" s="62"/>
      <c r="C2226" s="62"/>
      <c r="D2226" s="62"/>
      <c r="E2226" s="62"/>
      <c r="F2226" s="62"/>
      <c r="G2226" s="62"/>
      <c r="H2226" s="62"/>
      <c r="I2226" s="62"/>
      <c r="J2226" s="62"/>
      <c r="K2226" s="62"/>
    </row>
    <row r="2227" spans="1:11" x14ac:dyDescent="0.3">
      <c r="A2227" s="62"/>
      <c r="B2227" s="62"/>
      <c r="C2227" s="62"/>
      <c r="D2227" s="62"/>
      <c r="E2227" s="62"/>
      <c r="F2227" s="62"/>
      <c r="G2227" s="62"/>
      <c r="H2227" s="62"/>
      <c r="I2227" s="62"/>
      <c r="J2227" s="62"/>
      <c r="K2227" s="62"/>
    </row>
    <row r="2228" spans="1:11" x14ac:dyDescent="0.3">
      <c r="A2228" s="62"/>
      <c r="B2228" s="62"/>
      <c r="C2228" s="62"/>
      <c r="D2228" s="62"/>
      <c r="E2228" s="62"/>
      <c r="F2228" s="62"/>
      <c r="G2228" s="62"/>
      <c r="H2228" s="62"/>
      <c r="I2228" s="62"/>
      <c r="J2228" s="62"/>
      <c r="K2228" s="62"/>
    </row>
    <row r="2229" spans="1:11" x14ac:dyDescent="0.3">
      <c r="A2229" s="62"/>
      <c r="B2229" s="62"/>
      <c r="C2229" s="62"/>
      <c r="D2229" s="62"/>
      <c r="E2229" s="62"/>
      <c r="F2229" s="62"/>
      <c r="G2229" s="62"/>
      <c r="H2229" s="62"/>
      <c r="I2229" s="62"/>
      <c r="J2229" s="62"/>
      <c r="K2229" s="62"/>
    </row>
    <row r="2230" spans="1:11" x14ac:dyDescent="0.3">
      <c r="A2230" s="62"/>
      <c r="B2230" s="62"/>
      <c r="C2230" s="62"/>
      <c r="D2230" s="62"/>
      <c r="E2230" s="62"/>
      <c r="F2230" s="62"/>
      <c r="G2230" s="62"/>
      <c r="H2230" s="62"/>
      <c r="I2230" s="62"/>
      <c r="J2230" s="62"/>
      <c r="K2230" s="62"/>
    </row>
    <row r="2231" spans="1:11" x14ac:dyDescent="0.3">
      <c r="A2231" s="62"/>
      <c r="B2231" s="62"/>
      <c r="C2231" s="62"/>
      <c r="D2231" s="62"/>
      <c r="E2231" s="62"/>
      <c r="F2231" s="62"/>
      <c r="G2231" s="62"/>
      <c r="H2231" s="62"/>
      <c r="I2231" s="62"/>
      <c r="J2231" s="62"/>
      <c r="K2231" s="62"/>
    </row>
    <row r="2232" spans="1:11" x14ac:dyDescent="0.3">
      <c r="A2232" s="62"/>
      <c r="B2232" s="62"/>
      <c r="C2232" s="62"/>
      <c r="D2232" s="62"/>
      <c r="E2232" s="62"/>
      <c r="F2232" s="62"/>
      <c r="G2232" s="62"/>
      <c r="H2232" s="62"/>
      <c r="I2232" s="62"/>
      <c r="J2232" s="62"/>
      <c r="K2232" s="62"/>
    </row>
    <row r="2233" spans="1:11" x14ac:dyDescent="0.3">
      <c r="A2233" s="62"/>
      <c r="B2233" s="62"/>
      <c r="C2233" s="62"/>
      <c r="D2233" s="62"/>
      <c r="E2233" s="62"/>
      <c r="F2233" s="62"/>
      <c r="G2233" s="62"/>
      <c r="H2233" s="62"/>
      <c r="I2233" s="62"/>
      <c r="J2233" s="62"/>
      <c r="K2233" s="62"/>
    </row>
    <row r="2234" spans="1:11" x14ac:dyDescent="0.3">
      <c r="A2234" s="62"/>
      <c r="B2234" s="62"/>
      <c r="C2234" s="62"/>
      <c r="D2234" s="62"/>
      <c r="E2234" s="62"/>
      <c r="F2234" s="62"/>
      <c r="G2234" s="62"/>
      <c r="H2234" s="62"/>
      <c r="I2234" s="62"/>
      <c r="J2234" s="62"/>
      <c r="K2234" s="62"/>
    </row>
    <row r="2235" spans="1:11" x14ac:dyDescent="0.3">
      <c r="A2235" s="62"/>
      <c r="B2235" s="62"/>
      <c r="C2235" s="62"/>
      <c r="D2235" s="62"/>
      <c r="E2235" s="62"/>
      <c r="F2235" s="62"/>
      <c r="G2235" s="62"/>
      <c r="H2235" s="62"/>
      <c r="I2235" s="62"/>
      <c r="J2235" s="62"/>
      <c r="K2235" s="62"/>
    </row>
    <row r="2236" spans="1:11" x14ac:dyDescent="0.3">
      <c r="A2236" s="62"/>
      <c r="B2236" s="62"/>
      <c r="C2236" s="62"/>
      <c r="D2236" s="62"/>
      <c r="E2236" s="62"/>
      <c r="F2236" s="62"/>
      <c r="G2236" s="62"/>
      <c r="H2236" s="62"/>
      <c r="I2236" s="62"/>
      <c r="J2236" s="62"/>
      <c r="K2236" s="62"/>
    </row>
    <row r="2237" spans="1:11" x14ac:dyDescent="0.3">
      <c r="A2237" s="62"/>
      <c r="B2237" s="62"/>
      <c r="C2237" s="62"/>
      <c r="D2237" s="62"/>
      <c r="E2237" s="62"/>
      <c r="F2237" s="62"/>
      <c r="G2237" s="62"/>
      <c r="H2237" s="62"/>
      <c r="I2237" s="62"/>
      <c r="J2237" s="62"/>
      <c r="K2237" s="62"/>
    </row>
    <row r="2238" spans="1:11" x14ac:dyDescent="0.3">
      <c r="A2238" s="62"/>
      <c r="B2238" s="62"/>
      <c r="C2238" s="62"/>
      <c r="D2238" s="62"/>
      <c r="E2238" s="62"/>
      <c r="F2238" s="62"/>
      <c r="G2238" s="62"/>
      <c r="H2238" s="62"/>
      <c r="I2238" s="62"/>
      <c r="J2238" s="62"/>
      <c r="K2238" s="62"/>
    </row>
    <row r="2239" spans="1:11" x14ac:dyDescent="0.3">
      <c r="A2239" s="62"/>
      <c r="B2239" s="62"/>
      <c r="C2239" s="62"/>
      <c r="D2239" s="62"/>
      <c r="E2239" s="62"/>
      <c r="F2239" s="62"/>
      <c r="G2239" s="62"/>
      <c r="H2239" s="62"/>
      <c r="I2239" s="62"/>
      <c r="J2239" s="62"/>
      <c r="K2239" s="62"/>
    </row>
    <row r="2240" spans="1:11" x14ac:dyDescent="0.3">
      <c r="A2240" s="62"/>
      <c r="B2240" s="62"/>
      <c r="C2240" s="62"/>
      <c r="D2240" s="62"/>
      <c r="E2240" s="62"/>
      <c r="F2240" s="62"/>
      <c r="G2240" s="62"/>
      <c r="H2240" s="62"/>
      <c r="I2240" s="62"/>
      <c r="J2240" s="62"/>
      <c r="K2240" s="62"/>
    </row>
    <row r="2241" spans="1:11" x14ac:dyDescent="0.3">
      <c r="A2241" s="62"/>
      <c r="B2241" s="62"/>
      <c r="C2241" s="62"/>
      <c r="D2241" s="62"/>
      <c r="E2241" s="62"/>
      <c r="F2241" s="62"/>
      <c r="G2241" s="62"/>
      <c r="H2241" s="62"/>
      <c r="I2241" s="62"/>
      <c r="J2241" s="62"/>
      <c r="K2241" s="62"/>
    </row>
    <row r="2242" spans="1:11" x14ac:dyDescent="0.3">
      <c r="A2242" s="62"/>
      <c r="B2242" s="62"/>
      <c r="C2242" s="62"/>
      <c r="D2242" s="62"/>
      <c r="E2242" s="62"/>
      <c r="F2242" s="62"/>
      <c r="G2242" s="62"/>
      <c r="H2242" s="62"/>
      <c r="I2242" s="62"/>
      <c r="J2242" s="62"/>
      <c r="K2242" s="62"/>
    </row>
    <row r="2243" spans="1:11" x14ac:dyDescent="0.3">
      <c r="A2243" s="62"/>
      <c r="B2243" s="62"/>
      <c r="C2243" s="62"/>
      <c r="D2243" s="62"/>
      <c r="E2243" s="62"/>
      <c r="F2243" s="62"/>
      <c r="G2243" s="62"/>
      <c r="H2243" s="62"/>
      <c r="I2243" s="62"/>
      <c r="J2243" s="62"/>
      <c r="K2243" s="62"/>
    </row>
    <row r="2244" spans="1:11" x14ac:dyDescent="0.3">
      <c r="A2244" s="62"/>
      <c r="B2244" s="62"/>
      <c r="C2244" s="62"/>
      <c r="D2244" s="62"/>
      <c r="E2244" s="62"/>
      <c r="F2244" s="62"/>
      <c r="G2244" s="62"/>
      <c r="H2244" s="62"/>
      <c r="I2244" s="62"/>
      <c r="J2244" s="62"/>
      <c r="K2244" s="62"/>
    </row>
    <row r="2245" spans="1:11" x14ac:dyDescent="0.3">
      <c r="A2245" s="62"/>
      <c r="B2245" s="62"/>
      <c r="C2245" s="62"/>
      <c r="D2245" s="62"/>
      <c r="E2245" s="62"/>
      <c r="F2245" s="62"/>
      <c r="G2245" s="62"/>
      <c r="H2245" s="62"/>
      <c r="I2245" s="62"/>
      <c r="J2245" s="62"/>
      <c r="K2245" s="62"/>
    </row>
    <row r="2246" spans="1:11" x14ac:dyDescent="0.3">
      <c r="A2246" s="62"/>
      <c r="B2246" s="62"/>
      <c r="C2246" s="62"/>
      <c r="D2246" s="62"/>
      <c r="E2246" s="62"/>
      <c r="F2246" s="62"/>
      <c r="G2246" s="62"/>
      <c r="H2246" s="62"/>
      <c r="I2246" s="62"/>
      <c r="J2246" s="62"/>
      <c r="K2246" s="62"/>
    </row>
    <row r="2247" spans="1:11" x14ac:dyDescent="0.3">
      <c r="A2247" s="62"/>
      <c r="B2247" s="62"/>
      <c r="C2247" s="62"/>
      <c r="D2247" s="62"/>
      <c r="E2247" s="62"/>
      <c r="F2247" s="62"/>
      <c r="G2247" s="62"/>
      <c r="H2247" s="62"/>
      <c r="I2247" s="62"/>
      <c r="J2247" s="62"/>
      <c r="K2247" s="62"/>
    </row>
    <row r="2248" spans="1:11" x14ac:dyDescent="0.3">
      <c r="A2248" s="62"/>
      <c r="B2248" s="62"/>
      <c r="C2248" s="62"/>
      <c r="D2248" s="62"/>
      <c r="E2248" s="62"/>
      <c r="F2248" s="62"/>
      <c r="G2248" s="62"/>
      <c r="H2248" s="62"/>
      <c r="I2248" s="62"/>
      <c r="J2248" s="62"/>
      <c r="K2248" s="62"/>
    </row>
    <row r="2249" spans="1:11" x14ac:dyDescent="0.3">
      <c r="A2249" s="62"/>
      <c r="B2249" s="62"/>
      <c r="C2249" s="62"/>
      <c r="D2249" s="62"/>
      <c r="E2249" s="62"/>
      <c r="F2249" s="62"/>
      <c r="G2249" s="62"/>
      <c r="H2249" s="62"/>
      <c r="I2249" s="62"/>
      <c r="J2249" s="62"/>
      <c r="K2249" s="62"/>
    </row>
    <row r="2250" spans="1:11" x14ac:dyDescent="0.3">
      <c r="A2250" s="62"/>
      <c r="B2250" s="62"/>
      <c r="C2250" s="62"/>
      <c r="D2250" s="62"/>
      <c r="E2250" s="62"/>
      <c r="F2250" s="62"/>
      <c r="G2250" s="62"/>
      <c r="H2250" s="62"/>
      <c r="I2250" s="62"/>
      <c r="J2250" s="62"/>
      <c r="K2250" s="62"/>
    </row>
    <row r="2251" spans="1:11" x14ac:dyDescent="0.3">
      <c r="A2251" s="62"/>
      <c r="B2251" s="62"/>
      <c r="C2251" s="62"/>
      <c r="D2251" s="62"/>
      <c r="E2251" s="62"/>
      <c r="F2251" s="62"/>
      <c r="G2251" s="62"/>
      <c r="H2251" s="62"/>
      <c r="I2251" s="62"/>
      <c r="J2251" s="62"/>
      <c r="K2251" s="62"/>
    </row>
    <row r="2252" spans="1:11" x14ac:dyDescent="0.3">
      <c r="A2252" s="62"/>
      <c r="B2252" s="62"/>
      <c r="C2252" s="62"/>
      <c r="D2252" s="62"/>
      <c r="E2252" s="62"/>
      <c r="F2252" s="62"/>
      <c r="G2252" s="62"/>
      <c r="H2252" s="62"/>
      <c r="I2252" s="62"/>
      <c r="J2252" s="62"/>
      <c r="K2252" s="62"/>
    </row>
    <row r="2253" spans="1:11" x14ac:dyDescent="0.3">
      <c r="A2253" s="62"/>
      <c r="B2253" s="62"/>
      <c r="C2253" s="62"/>
      <c r="D2253" s="62"/>
      <c r="E2253" s="62"/>
      <c r="F2253" s="62"/>
      <c r="G2253" s="62"/>
      <c r="H2253" s="62"/>
      <c r="I2253" s="62"/>
      <c r="J2253" s="62"/>
      <c r="K2253" s="62"/>
    </row>
    <row r="2254" spans="1:11" x14ac:dyDescent="0.3">
      <c r="A2254" s="62"/>
      <c r="B2254" s="62"/>
      <c r="C2254" s="62"/>
      <c r="D2254" s="62"/>
      <c r="E2254" s="62"/>
      <c r="F2254" s="62"/>
      <c r="G2254" s="62"/>
      <c r="H2254" s="62"/>
      <c r="I2254" s="62"/>
      <c r="J2254" s="62"/>
      <c r="K2254" s="62"/>
    </row>
    <row r="2255" spans="1:11" x14ac:dyDescent="0.3">
      <c r="A2255" s="62"/>
      <c r="B2255" s="62"/>
      <c r="C2255" s="62"/>
      <c r="D2255" s="62"/>
      <c r="E2255" s="62"/>
      <c r="F2255" s="62"/>
      <c r="G2255" s="62"/>
      <c r="H2255" s="62"/>
      <c r="I2255" s="62"/>
      <c r="J2255" s="62"/>
      <c r="K2255" s="62"/>
    </row>
    <row r="2256" spans="1:11" x14ac:dyDescent="0.3">
      <c r="A2256" s="62"/>
      <c r="B2256" s="62"/>
      <c r="C2256" s="62"/>
      <c r="D2256" s="62"/>
      <c r="E2256" s="62"/>
      <c r="F2256" s="62"/>
      <c r="G2256" s="62"/>
      <c r="H2256" s="62"/>
      <c r="I2256" s="62"/>
      <c r="J2256" s="62"/>
      <c r="K2256" s="62"/>
    </row>
    <row r="2257" spans="1:11" x14ac:dyDescent="0.3">
      <c r="A2257" s="62"/>
      <c r="B2257" s="62"/>
      <c r="C2257" s="62"/>
      <c r="D2257" s="62"/>
      <c r="E2257" s="62"/>
      <c r="F2257" s="62"/>
      <c r="G2257" s="62"/>
      <c r="H2257" s="62"/>
      <c r="I2257" s="62"/>
      <c r="J2257" s="62"/>
      <c r="K2257" s="62"/>
    </row>
    <row r="2258" spans="1:11" x14ac:dyDescent="0.3">
      <c r="A2258" s="62"/>
      <c r="B2258" s="62"/>
      <c r="C2258" s="62"/>
      <c r="D2258" s="62"/>
      <c r="E2258" s="62"/>
      <c r="F2258" s="62"/>
      <c r="G2258" s="62"/>
      <c r="H2258" s="62"/>
      <c r="I2258" s="62"/>
      <c r="J2258" s="62"/>
      <c r="K2258" s="62"/>
    </row>
    <row r="2259" spans="1:11" x14ac:dyDescent="0.3">
      <c r="A2259" s="62"/>
      <c r="B2259" s="62"/>
      <c r="C2259" s="62"/>
      <c r="D2259" s="62"/>
      <c r="E2259" s="62"/>
      <c r="F2259" s="62"/>
      <c r="G2259" s="62"/>
      <c r="H2259" s="62"/>
      <c r="I2259" s="62"/>
      <c r="J2259" s="62"/>
      <c r="K2259" s="62"/>
    </row>
    <row r="2260" spans="1:11" x14ac:dyDescent="0.3">
      <c r="A2260" s="62"/>
      <c r="B2260" s="62"/>
      <c r="C2260" s="62"/>
      <c r="D2260" s="62"/>
      <c r="E2260" s="62"/>
      <c r="F2260" s="62"/>
      <c r="G2260" s="62"/>
      <c r="H2260" s="62"/>
      <c r="I2260" s="62"/>
      <c r="J2260" s="62"/>
      <c r="K2260" s="62"/>
    </row>
    <row r="2261" spans="1:11" x14ac:dyDescent="0.3">
      <c r="A2261" s="62"/>
      <c r="B2261" s="62"/>
      <c r="C2261" s="62"/>
      <c r="D2261" s="62"/>
      <c r="E2261" s="62"/>
      <c r="F2261" s="62"/>
      <c r="G2261" s="62"/>
      <c r="H2261" s="62"/>
      <c r="I2261" s="62"/>
      <c r="J2261" s="62"/>
      <c r="K2261" s="62"/>
    </row>
    <row r="2262" spans="1:11" x14ac:dyDescent="0.3">
      <c r="A2262" s="62"/>
      <c r="B2262" s="62"/>
      <c r="C2262" s="62"/>
      <c r="D2262" s="62"/>
      <c r="E2262" s="62"/>
      <c r="F2262" s="62"/>
      <c r="G2262" s="62"/>
      <c r="H2262" s="62"/>
      <c r="I2262" s="62"/>
      <c r="J2262" s="62"/>
      <c r="K2262" s="62"/>
    </row>
    <row r="2263" spans="1:11" x14ac:dyDescent="0.3">
      <c r="A2263" s="62"/>
      <c r="B2263" s="62"/>
      <c r="C2263" s="62"/>
      <c r="D2263" s="62"/>
      <c r="E2263" s="62"/>
      <c r="F2263" s="62"/>
      <c r="G2263" s="62"/>
      <c r="H2263" s="62"/>
      <c r="I2263" s="62"/>
      <c r="J2263" s="62"/>
      <c r="K2263" s="62"/>
    </row>
    <row r="2264" spans="1:11" x14ac:dyDescent="0.3">
      <c r="A2264" s="62"/>
      <c r="B2264" s="62"/>
      <c r="C2264" s="62"/>
      <c r="D2264" s="62"/>
      <c r="E2264" s="62"/>
      <c r="F2264" s="62"/>
      <c r="G2264" s="62"/>
      <c r="H2264" s="62"/>
      <c r="I2264" s="62"/>
      <c r="J2264" s="62"/>
      <c r="K2264" s="62"/>
    </row>
    <row r="2265" spans="1:11" x14ac:dyDescent="0.3">
      <c r="A2265" s="62"/>
      <c r="B2265" s="62"/>
      <c r="C2265" s="62"/>
      <c r="D2265" s="62"/>
      <c r="E2265" s="62"/>
      <c r="F2265" s="62"/>
      <c r="G2265" s="62"/>
      <c r="H2265" s="62"/>
      <c r="I2265" s="62"/>
      <c r="J2265" s="62"/>
      <c r="K2265" s="62"/>
    </row>
    <row r="2266" spans="1:11" x14ac:dyDescent="0.3">
      <c r="A2266" s="62"/>
      <c r="B2266" s="62"/>
      <c r="C2266" s="62"/>
      <c r="D2266" s="62"/>
      <c r="E2266" s="62"/>
      <c r="F2266" s="62"/>
      <c r="G2266" s="62"/>
      <c r="H2266" s="62"/>
      <c r="I2266" s="62"/>
      <c r="J2266" s="62"/>
      <c r="K2266" s="62"/>
    </row>
    <row r="2267" spans="1:11" x14ac:dyDescent="0.3">
      <c r="A2267" s="62"/>
      <c r="B2267" s="62"/>
      <c r="C2267" s="62"/>
      <c r="D2267" s="62"/>
      <c r="E2267" s="62"/>
      <c r="F2267" s="62"/>
      <c r="G2267" s="62"/>
      <c r="H2267" s="62"/>
      <c r="I2267" s="62"/>
      <c r="J2267" s="62"/>
      <c r="K2267" s="62"/>
    </row>
    <row r="2268" spans="1:11" x14ac:dyDescent="0.3">
      <c r="A2268" s="62"/>
      <c r="B2268" s="62"/>
      <c r="C2268" s="62"/>
      <c r="D2268" s="62"/>
      <c r="E2268" s="62"/>
      <c r="F2268" s="62"/>
      <c r="G2268" s="62"/>
      <c r="H2268" s="62"/>
      <c r="I2268" s="62"/>
      <c r="J2268" s="62"/>
      <c r="K2268" s="62"/>
    </row>
    <row r="2269" spans="1:11" x14ac:dyDescent="0.3">
      <c r="A2269" s="62"/>
      <c r="B2269" s="62"/>
      <c r="C2269" s="62"/>
      <c r="D2269" s="62"/>
      <c r="E2269" s="62"/>
      <c r="F2269" s="62"/>
      <c r="G2269" s="62"/>
      <c r="H2269" s="62"/>
      <c r="I2269" s="62"/>
      <c r="J2269" s="62"/>
      <c r="K2269" s="62"/>
    </row>
    <row r="2270" spans="1:11" x14ac:dyDescent="0.3">
      <c r="A2270" s="62"/>
      <c r="B2270" s="62"/>
      <c r="C2270" s="62"/>
      <c r="D2270" s="62"/>
      <c r="E2270" s="62"/>
      <c r="F2270" s="62"/>
      <c r="G2270" s="62"/>
      <c r="H2270" s="62"/>
      <c r="I2270" s="62"/>
      <c r="J2270" s="62"/>
      <c r="K2270" s="62"/>
    </row>
    <row r="2271" spans="1:11" x14ac:dyDescent="0.3">
      <c r="A2271" s="62"/>
      <c r="B2271" s="62"/>
      <c r="C2271" s="62"/>
      <c r="D2271" s="62"/>
      <c r="E2271" s="62"/>
      <c r="F2271" s="62"/>
      <c r="G2271" s="62"/>
      <c r="H2271" s="62"/>
      <c r="I2271" s="62"/>
      <c r="J2271" s="62"/>
      <c r="K2271" s="62"/>
    </row>
    <row r="2272" spans="1:11" x14ac:dyDescent="0.3">
      <c r="A2272" s="62"/>
      <c r="B2272" s="62"/>
      <c r="C2272" s="62"/>
      <c r="D2272" s="62"/>
      <c r="E2272" s="62"/>
      <c r="F2272" s="62"/>
      <c r="G2272" s="62"/>
      <c r="H2272" s="62"/>
      <c r="I2272" s="62"/>
      <c r="J2272" s="62"/>
      <c r="K2272" s="62"/>
    </row>
    <row r="2273" spans="1:11" x14ac:dyDescent="0.3">
      <c r="A2273" s="62"/>
      <c r="B2273" s="62"/>
      <c r="C2273" s="62"/>
      <c r="D2273" s="62"/>
      <c r="E2273" s="62"/>
      <c r="F2273" s="62"/>
      <c r="G2273" s="62"/>
      <c r="H2273" s="62"/>
      <c r="I2273" s="62"/>
      <c r="J2273" s="62"/>
      <c r="K2273" s="62"/>
    </row>
    <row r="2274" spans="1:11" x14ac:dyDescent="0.3">
      <c r="A2274" s="62"/>
      <c r="B2274" s="62"/>
      <c r="C2274" s="62"/>
      <c r="D2274" s="62"/>
      <c r="E2274" s="62"/>
      <c r="F2274" s="62"/>
      <c r="G2274" s="62"/>
      <c r="H2274" s="62"/>
      <c r="I2274" s="62"/>
      <c r="J2274" s="62"/>
      <c r="K2274" s="62"/>
    </row>
    <row r="2275" spans="1:11" x14ac:dyDescent="0.3">
      <c r="A2275" s="62"/>
      <c r="B2275" s="62"/>
      <c r="C2275" s="62"/>
      <c r="D2275" s="62"/>
      <c r="E2275" s="62"/>
      <c r="F2275" s="62"/>
      <c r="G2275" s="62"/>
      <c r="H2275" s="62"/>
      <c r="I2275" s="62"/>
      <c r="J2275" s="62"/>
      <c r="K2275" s="62"/>
    </row>
    <row r="2276" spans="1:11" x14ac:dyDescent="0.3">
      <c r="A2276" s="62"/>
      <c r="B2276" s="62"/>
      <c r="C2276" s="62"/>
      <c r="D2276" s="62"/>
      <c r="E2276" s="62"/>
      <c r="F2276" s="62"/>
      <c r="G2276" s="62"/>
      <c r="H2276" s="62"/>
      <c r="I2276" s="62"/>
      <c r="J2276" s="62"/>
      <c r="K2276" s="62"/>
    </row>
    <row r="2277" spans="1:11" x14ac:dyDescent="0.3">
      <c r="A2277" s="62"/>
      <c r="B2277" s="62"/>
      <c r="C2277" s="62"/>
      <c r="D2277" s="62"/>
      <c r="E2277" s="62"/>
      <c r="F2277" s="62"/>
      <c r="G2277" s="62"/>
      <c r="H2277" s="62"/>
      <c r="I2277" s="62"/>
      <c r="J2277" s="62"/>
      <c r="K2277" s="62"/>
    </row>
    <row r="2278" spans="1:11" x14ac:dyDescent="0.3">
      <c r="A2278" s="62"/>
      <c r="B2278" s="62"/>
      <c r="C2278" s="62"/>
      <c r="D2278" s="62"/>
      <c r="E2278" s="62"/>
      <c r="F2278" s="62"/>
      <c r="G2278" s="62"/>
      <c r="H2278" s="62"/>
      <c r="I2278" s="62"/>
      <c r="J2278" s="62"/>
      <c r="K2278" s="62"/>
    </row>
    <row r="2279" spans="1:11" x14ac:dyDescent="0.3">
      <c r="A2279" s="62"/>
      <c r="B2279" s="62"/>
      <c r="C2279" s="62"/>
      <c r="D2279" s="62"/>
      <c r="E2279" s="62"/>
      <c r="F2279" s="62"/>
      <c r="G2279" s="62"/>
      <c r="H2279" s="62"/>
      <c r="I2279" s="62"/>
      <c r="J2279" s="62"/>
      <c r="K2279" s="62"/>
    </row>
    <row r="2280" spans="1:11" x14ac:dyDescent="0.3">
      <c r="A2280" s="62"/>
      <c r="B2280" s="62"/>
      <c r="C2280" s="62"/>
      <c r="D2280" s="62"/>
      <c r="E2280" s="62"/>
      <c r="F2280" s="62"/>
      <c r="G2280" s="62"/>
      <c r="H2280" s="62"/>
      <c r="I2280" s="62"/>
      <c r="J2280" s="62"/>
      <c r="K2280" s="62"/>
    </row>
    <row r="2281" spans="1:11" x14ac:dyDescent="0.3">
      <c r="A2281" s="62"/>
      <c r="B2281" s="62"/>
      <c r="C2281" s="62"/>
      <c r="D2281" s="62"/>
      <c r="E2281" s="62"/>
      <c r="F2281" s="62"/>
      <c r="G2281" s="62"/>
      <c r="H2281" s="62"/>
      <c r="I2281" s="62"/>
      <c r="J2281" s="62"/>
      <c r="K2281" s="62"/>
    </row>
    <row r="2282" spans="1:11" x14ac:dyDescent="0.3">
      <c r="A2282" s="62"/>
      <c r="B2282" s="62"/>
      <c r="C2282" s="62"/>
      <c r="D2282" s="62"/>
      <c r="E2282" s="62"/>
      <c r="F2282" s="62"/>
      <c r="G2282" s="62"/>
      <c r="H2282" s="62"/>
      <c r="I2282" s="62"/>
      <c r="J2282" s="62"/>
      <c r="K2282" s="62"/>
    </row>
    <row r="2283" spans="1:11" x14ac:dyDescent="0.3">
      <c r="A2283" s="62"/>
      <c r="B2283" s="62"/>
      <c r="C2283" s="62"/>
      <c r="D2283" s="62"/>
      <c r="E2283" s="62"/>
      <c r="F2283" s="62"/>
      <c r="G2283" s="62"/>
      <c r="H2283" s="62"/>
      <c r="I2283" s="62"/>
      <c r="J2283" s="62"/>
      <c r="K2283" s="62"/>
    </row>
    <row r="2284" spans="1:11" x14ac:dyDescent="0.3">
      <c r="A2284" s="62"/>
      <c r="B2284" s="62"/>
      <c r="C2284" s="62"/>
      <c r="D2284" s="62"/>
      <c r="E2284" s="62"/>
      <c r="F2284" s="62"/>
      <c r="G2284" s="62"/>
      <c r="H2284" s="62"/>
      <c r="I2284" s="62"/>
      <c r="J2284" s="62"/>
      <c r="K2284" s="62"/>
    </row>
    <row r="2285" spans="1:11" x14ac:dyDescent="0.3">
      <c r="A2285" s="62"/>
      <c r="B2285" s="62"/>
      <c r="C2285" s="62"/>
      <c r="D2285" s="62"/>
      <c r="E2285" s="62"/>
      <c r="F2285" s="62"/>
      <c r="G2285" s="62"/>
      <c r="H2285" s="62"/>
      <c r="I2285" s="62"/>
      <c r="J2285" s="62"/>
      <c r="K2285" s="62"/>
    </row>
    <row r="2286" spans="1:11" x14ac:dyDescent="0.3">
      <c r="A2286" s="62"/>
      <c r="B2286" s="62"/>
      <c r="C2286" s="62"/>
      <c r="D2286" s="62"/>
      <c r="E2286" s="62"/>
      <c r="F2286" s="62"/>
      <c r="G2286" s="62"/>
      <c r="H2286" s="62"/>
      <c r="I2286" s="62"/>
      <c r="J2286" s="62"/>
      <c r="K2286" s="62"/>
    </row>
    <row r="2287" spans="1:11" x14ac:dyDescent="0.3">
      <c r="A2287" s="62"/>
      <c r="B2287" s="62"/>
      <c r="C2287" s="62"/>
      <c r="D2287" s="62"/>
      <c r="E2287" s="62"/>
      <c r="F2287" s="62"/>
      <c r="G2287" s="62"/>
      <c r="H2287" s="62"/>
      <c r="I2287" s="62"/>
      <c r="J2287" s="62"/>
      <c r="K2287" s="62"/>
    </row>
    <row r="2288" spans="1:11" x14ac:dyDescent="0.3">
      <c r="A2288" s="62"/>
      <c r="B2288" s="62"/>
      <c r="C2288" s="62"/>
      <c r="D2288" s="62"/>
      <c r="E2288" s="62"/>
      <c r="F2288" s="62"/>
      <c r="G2288" s="62"/>
      <c r="H2288" s="62"/>
      <c r="I2288" s="62"/>
      <c r="J2288" s="62"/>
      <c r="K2288" s="62"/>
    </row>
    <row r="2289" spans="1:11" x14ac:dyDescent="0.3">
      <c r="A2289" s="62"/>
      <c r="B2289" s="62"/>
      <c r="C2289" s="62"/>
      <c r="D2289" s="62"/>
      <c r="E2289" s="62"/>
      <c r="F2289" s="62"/>
      <c r="G2289" s="62"/>
      <c r="H2289" s="62"/>
      <c r="I2289" s="62"/>
      <c r="J2289" s="62"/>
      <c r="K2289" s="62"/>
    </row>
    <row r="2290" spans="1:11" x14ac:dyDescent="0.3">
      <c r="A2290" s="62"/>
      <c r="B2290" s="62"/>
      <c r="C2290" s="62"/>
      <c r="D2290" s="62"/>
      <c r="E2290" s="62"/>
      <c r="F2290" s="62"/>
      <c r="G2290" s="62"/>
      <c r="H2290" s="62"/>
      <c r="I2290" s="62"/>
      <c r="J2290" s="62"/>
      <c r="K2290" s="62"/>
    </row>
    <row r="2291" spans="1:11" x14ac:dyDescent="0.3">
      <c r="A2291" s="62"/>
      <c r="B2291" s="62"/>
      <c r="C2291" s="62"/>
      <c r="D2291" s="62"/>
      <c r="E2291" s="62"/>
      <c r="F2291" s="62"/>
      <c r="G2291" s="62"/>
      <c r="H2291" s="62"/>
      <c r="I2291" s="62"/>
      <c r="J2291" s="62"/>
      <c r="K2291" s="62"/>
    </row>
    <row r="2292" spans="1:11" x14ac:dyDescent="0.3">
      <c r="A2292" s="62"/>
      <c r="B2292" s="62"/>
      <c r="C2292" s="62"/>
      <c r="D2292" s="62"/>
      <c r="E2292" s="62"/>
      <c r="F2292" s="62"/>
      <c r="G2292" s="62"/>
      <c r="H2292" s="62"/>
      <c r="I2292" s="62"/>
      <c r="J2292" s="62"/>
      <c r="K2292" s="62"/>
    </row>
    <row r="2293" spans="1:11" x14ac:dyDescent="0.3">
      <c r="A2293" s="62"/>
      <c r="B2293" s="62"/>
      <c r="C2293" s="62"/>
      <c r="D2293" s="62"/>
      <c r="E2293" s="62"/>
      <c r="F2293" s="62"/>
      <c r="G2293" s="62"/>
      <c r="H2293" s="62"/>
      <c r="I2293" s="62"/>
      <c r="J2293" s="62"/>
      <c r="K2293" s="62"/>
    </row>
    <row r="2294" spans="1:11" x14ac:dyDescent="0.3">
      <c r="A2294" s="62"/>
      <c r="B2294" s="62"/>
      <c r="C2294" s="62"/>
      <c r="D2294" s="62"/>
      <c r="E2294" s="62"/>
      <c r="F2294" s="62"/>
      <c r="G2294" s="62"/>
      <c r="H2294" s="62"/>
      <c r="I2294" s="62"/>
      <c r="J2294" s="62"/>
      <c r="K2294" s="62"/>
    </row>
    <row r="2295" spans="1:11" x14ac:dyDescent="0.3">
      <c r="A2295" s="62"/>
      <c r="B2295" s="62"/>
      <c r="C2295" s="62"/>
      <c r="D2295" s="62"/>
      <c r="E2295" s="62"/>
      <c r="F2295" s="62"/>
      <c r="G2295" s="62"/>
      <c r="H2295" s="62"/>
      <c r="I2295" s="62"/>
      <c r="J2295" s="62"/>
      <c r="K2295" s="62"/>
    </row>
    <row r="2296" spans="1:11" x14ac:dyDescent="0.3">
      <c r="A2296" s="62"/>
      <c r="B2296" s="62"/>
      <c r="C2296" s="62"/>
      <c r="D2296" s="62"/>
      <c r="E2296" s="62"/>
      <c r="F2296" s="62"/>
      <c r="G2296" s="62"/>
      <c r="H2296" s="62"/>
      <c r="I2296" s="62"/>
      <c r="J2296" s="62"/>
      <c r="K2296" s="62"/>
    </row>
    <row r="2297" spans="1:11" x14ac:dyDescent="0.3">
      <c r="A2297" s="62"/>
      <c r="B2297" s="62"/>
      <c r="C2297" s="62"/>
      <c r="D2297" s="62"/>
      <c r="E2297" s="62"/>
      <c r="F2297" s="62"/>
      <c r="G2297" s="62"/>
      <c r="H2297" s="62"/>
      <c r="I2297" s="62"/>
      <c r="J2297" s="62"/>
      <c r="K2297" s="62"/>
    </row>
    <row r="2298" spans="1:11" x14ac:dyDescent="0.3">
      <c r="A2298" s="62"/>
      <c r="B2298" s="62"/>
      <c r="C2298" s="62"/>
      <c r="D2298" s="62"/>
      <c r="E2298" s="62"/>
      <c r="F2298" s="62"/>
      <c r="G2298" s="62"/>
      <c r="H2298" s="62"/>
      <c r="I2298" s="62"/>
      <c r="J2298" s="62"/>
      <c r="K2298" s="62"/>
    </row>
    <row r="2299" spans="1:11" x14ac:dyDescent="0.3">
      <c r="A2299" s="62"/>
      <c r="B2299" s="62"/>
      <c r="C2299" s="62"/>
      <c r="D2299" s="62"/>
      <c r="E2299" s="62"/>
      <c r="F2299" s="62"/>
      <c r="G2299" s="62"/>
      <c r="H2299" s="62"/>
      <c r="I2299" s="62"/>
      <c r="J2299" s="62"/>
      <c r="K2299" s="62"/>
    </row>
    <row r="2300" spans="1:11" x14ac:dyDescent="0.3">
      <c r="A2300" s="62"/>
      <c r="B2300" s="62"/>
      <c r="C2300" s="62"/>
      <c r="D2300" s="62"/>
      <c r="E2300" s="62"/>
      <c r="F2300" s="62"/>
      <c r="G2300" s="62"/>
      <c r="H2300" s="62"/>
      <c r="I2300" s="62"/>
      <c r="J2300" s="62"/>
      <c r="K2300" s="62"/>
    </row>
    <row r="2301" spans="1:11" x14ac:dyDescent="0.3">
      <c r="A2301" s="62"/>
      <c r="B2301" s="62"/>
      <c r="C2301" s="62"/>
      <c r="D2301" s="62"/>
      <c r="E2301" s="62"/>
      <c r="F2301" s="62"/>
      <c r="G2301" s="62"/>
      <c r="H2301" s="62"/>
      <c r="I2301" s="62"/>
      <c r="J2301" s="62"/>
      <c r="K2301" s="62"/>
    </row>
    <row r="2302" spans="1:11" x14ac:dyDescent="0.3">
      <c r="A2302" s="62"/>
      <c r="B2302" s="62"/>
      <c r="C2302" s="62"/>
      <c r="D2302" s="62"/>
      <c r="E2302" s="62"/>
      <c r="F2302" s="62"/>
      <c r="G2302" s="62"/>
      <c r="H2302" s="62"/>
      <c r="I2302" s="62"/>
      <c r="J2302" s="62"/>
      <c r="K2302" s="62"/>
    </row>
    <row r="2303" spans="1:11" x14ac:dyDescent="0.3">
      <c r="A2303" s="62"/>
      <c r="B2303" s="62"/>
      <c r="C2303" s="62"/>
      <c r="D2303" s="62"/>
      <c r="E2303" s="62"/>
      <c r="F2303" s="62"/>
      <c r="G2303" s="62"/>
      <c r="H2303" s="62"/>
      <c r="I2303" s="62"/>
      <c r="J2303" s="62"/>
      <c r="K2303" s="62"/>
    </row>
    <row r="2304" spans="1:11" x14ac:dyDescent="0.3">
      <c r="A2304" s="62"/>
      <c r="B2304" s="62"/>
      <c r="C2304" s="62"/>
      <c r="D2304" s="62"/>
      <c r="E2304" s="62"/>
      <c r="F2304" s="62"/>
      <c r="G2304" s="62"/>
      <c r="H2304" s="62"/>
      <c r="I2304" s="62"/>
      <c r="J2304" s="62"/>
      <c r="K2304" s="62"/>
    </row>
    <row r="2305" spans="1:11" x14ac:dyDescent="0.3">
      <c r="A2305" s="62"/>
      <c r="B2305" s="62"/>
      <c r="C2305" s="62"/>
      <c r="D2305" s="62"/>
      <c r="E2305" s="62"/>
      <c r="F2305" s="62"/>
      <c r="G2305" s="62"/>
      <c r="H2305" s="62"/>
      <c r="I2305" s="62"/>
      <c r="J2305" s="62"/>
      <c r="K2305" s="62"/>
    </row>
    <row r="2306" spans="1:11" x14ac:dyDescent="0.3">
      <c r="A2306" s="62"/>
      <c r="B2306" s="62"/>
      <c r="C2306" s="62"/>
      <c r="D2306" s="62"/>
      <c r="E2306" s="62"/>
      <c r="F2306" s="62"/>
      <c r="G2306" s="62"/>
      <c r="H2306" s="62"/>
      <c r="I2306" s="62"/>
      <c r="J2306" s="62"/>
      <c r="K2306" s="62"/>
    </row>
    <row r="2307" spans="1:11" x14ac:dyDescent="0.3">
      <c r="A2307" s="62"/>
      <c r="B2307" s="62"/>
      <c r="C2307" s="62"/>
      <c r="D2307" s="62"/>
      <c r="E2307" s="62"/>
      <c r="F2307" s="62"/>
      <c r="G2307" s="62"/>
      <c r="H2307" s="62"/>
      <c r="I2307" s="62"/>
      <c r="J2307" s="62"/>
      <c r="K2307" s="62"/>
    </row>
    <row r="2308" spans="1:11" x14ac:dyDescent="0.3">
      <c r="A2308" s="62"/>
      <c r="B2308" s="62"/>
      <c r="C2308" s="62"/>
      <c r="D2308" s="62"/>
      <c r="E2308" s="62"/>
      <c r="F2308" s="62"/>
      <c r="G2308" s="62"/>
      <c r="H2308" s="62"/>
      <c r="I2308" s="62"/>
      <c r="J2308" s="62"/>
      <c r="K2308" s="62"/>
    </row>
    <row r="2309" spans="1:11" x14ac:dyDescent="0.3">
      <c r="A2309" s="62"/>
      <c r="B2309" s="62"/>
      <c r="C2309" s="62"/>
      <c r="D2309" s="62"/>
      <c r="E2309" s="62"/>
      <c r="F2309" s="62"/>
      <c r="G2309" s="62"/>
      <c r="H2309" s="62"/>
      <c r="I2309" s="62"/>
      <c r="J2309" s="62"/>
      <c r="K2309" s="62"/>
    </row>
    <row r="2310" spans="1:11" x14ac:dyDescent="0.3">
      <c r="A2310" s="62"/>
      <c r="B2310" s="62"/>
      <c r="C2310" s="62"/>
      <c r="D2310" s="62"/>
      <c r="E2310" s="62"/>
      <c r="F2310" s="62"/>
      <c r="G2310" s="62"/>
      <c r="H2310" s="62"/>
      <c r="I2310" s="62"/>
      <c r="J2310" s="62"/>
      <c r="K2310" s="62"/>
    </row>
    <row r="2311" spans="1:11" x14ac:dyDescent="0.3">
      <c r="A2311" s="62"/>
      <c r="B2311" s="62"/>
      <c r="C2311" s="62"/>
      <c r="D2311" s="62"/>
      <c r="E2311" s="62"/>
      <c r="F2311" s="62"/>
      <c r="G2311" s="62"/>
      <c r="H2311" s="62"/>
      <c r="I2311" s="62"/>
      <c r="J2311" s="62"/>
      <c r="K2311" s="62"/>
    </row>
    <row r="2312" spans="1:11" x14ac:dyDescent="0.3">
      <c r="A2312" s="62"/>
      <c r="B2312" s="62"/>
      <c r="C2312" s="62"/>
      <c r="D2312" s="62"/>
      <c r="E2312" s="62"/>
      <c r="F2312" s="62"/>
      <c r="G2312" s="62"/>
      <c r="H2312" s="62"/>
      <c r="I2312" s="62"/>
      <c r="J2312" s="62"/>
      <c r="K2312" s="62"/>
    </row>
    <row r="2313" spans="1:11" x14ac:dyDescent="0.3">
      <c r="A2313" s="62"/>
      <c r="B2313" s="62"/>
      <c r="C2313" s="62"/>
      <c r="D2313" s="62"/>
      <c r="E2313" s="62"/>
      <c r="F2313" s="62"/>
      <c r="G2313" s="62"/>
      <c r="H2313" s="62"/>
      <c r="I2313" s="62"/>
      <c r="J2313" s="62"/>
      <c r="K2313" s="62"/>
    </row>
    <row r="2314" spans="1:11" x14ac:dyDescent="0.3">
      <c r="A2314" s="62"/>
      <c r="B2314" s="62"/>
      <c r="C2314" s="62"/>
      <c r="D2314" s="62"/>
      <c r="E2314" s="62"/>
      <c r="F2314" s="62"/>
      <c r="G2314" s="62"/>
      <c r="H2314" s="62"/>
      <c r="I2314" s="62"/>
      <c r="J2314" s="62"/>
      <c r="K2314" s="62"/>
    </row>
    <row r="2315" spans="1:11" x14ac:dyDescent="0.3">
      <c r="A2315" s="62"/>
      <c r="B2315" s="62"/>
      <c r="C2315" s="62"/>
      <c r="D2315" s="62"/>
      <c r="E2315" s="62"/>
      <c r="F2315" s="62"/>
      <c r="G2315" s="62"/>
      <c r="H2315" s="62"/>
      <c r="I2315" s="62"/>
      <c r="J2315" s="62"/>
      <c r="K2315" s="62"/>
    </row>
    <row r="2316" spans="1:11" x14ac:dyDescent="0.3">
      <c r="A2316" s="62"/>
      <c r="B2316" s="62"/>
      <c r="C2316" s="62"/>
      <c r="D2316" s="62"/>
      <c r="E2316" s="62"/>
      <c r="F2316" s="62"/>
      <c r="G2316" s="62"/>
      <c r="H2316" s="62"/>
      <c r="I2316" s="62"/>
      <c r="J2316" s="62"/>
      <c r="K2316" s="62"/>
    </row>
    <row r="2317" spans="1:11" x14ac:dyDescent="0.3">
      <c r="A2317" s="62"/>
      <c r="B2317" s="62"/>
      <c r="C2317" s="62"/>
      <c r="D2317" s="62"/>
      <c r="E2317" s="62"/>
      <c r="F2317" s="62"/>
      <c r="G2317" s="62"/>
      <c r="H2317" s="62"/>
      <c r="I2317" s="62"/>
      <c r="J2317" s="62"/>
      <c r="K2317" s="62"/>
    </row>
    <row r="2318" spans="1:11" x14ac:dyDescent="0.3">
      <c r="A2318" s="62"/>
      <c r="B2318" s="62"/>
      <c r="C2318" s="62"/>
      <c r="D2318" s="62"/>
      <c r="E2318" s="62"/>
      <c r="F2318" s="62"/>
      <c r="G2318" s="62"/>
      <c r="H2318" s="62"/>
      <c r="I2318" s="62"/>
      <c r="J2318" s="62"/>
      <c r="K2318" s="62"/>
    </row>
    <row r="2319" spans="1:11" x14ac:dyDescent="0.3">
      <c r="A2319" s="62"/>
      <c r="B2319" s="62"/>
      <c r="C2319" s="62"/>
      <c r="D2319" s="62"/>
      <c r="E2319" s="62"/>
      <c r="F2319" s="62"/>
      <c r="G2319" s="62"/>
      <c r="H2319" s="62"/>
      <c r="I2319" s="62"/>
      <c r="J2319" s="62"/>
      <c r="K2319" s="62"/>
    </row>
    <row r="2320" spans="1:11" x14ac:dyDescent="0.3">
      <c r="A2320" s="62"/>
      <c r="B2320" s="62"/>
      <c r="C2320" s="62"/>
      <c r="D2320" s="62"/>
      <c r="E2320" s="62"/>
      <c r="F2320" s="62"/>
      <c r="G2320" s="62"/>
      <c r="H2320" s="62"/>
      <c r="I2320" s="62"/>
      <c r="J2320" s="62"/>
      <c r="K2320" s="62"/>
    </row>
    <row r="2321" spans="1:11" x14ac:dyDescent="0.3">
      <c r="A2321" s="62"/>
      <c r="B2321" s="62"/>
      <c r="C2321" s="62"/>
      <c r="D2321" s="62"/>
      <c r="E2321" s="62"/>
      <c r="F2321" s="62"/>
      <c r="G2321" s="62"/>
      <c r="H2321" s="62"/>
      <c r="I2321" s="62"/>
      <c r="J2321" s="62"/>
      <c r="K2321" s="62"/>
    </row>
    <row r="2322" spans="1:11" x14ac:dyDescent="0.3">
      <c r="A2322" s="62"/>
      <c r="B2322" s="62"/>
      <c r="C2322" s="62"/>
      <c r="D2322" s="62"/>
      <c r="E2322" s="62"/>
      <c r="F2322" s="62"/>
      <c r="G2322" s="62"/>
      <c r="H2322" s="62"/>
      <c r="I2322" s="62"/>
      <c r="J2322" s="62"/>
      <c r="K2322" s="62"/>
    </row>
    <row r="2323" spans="1:11" x14ac:dyDescent="0.3">
      <c r="A2323" s="62"/>
      <c r="B2323" s="62"/>
      <c r="C2323" s="62"/>
      <c r="D2323" s="62"/>
      <c r="E2323" s="62"/>
      <c r="F2323" s="62"/>
      <c r="G2323" s="62"/>
      <c r="H2323" s="62"/>
      <c r="I2323" s="62"/>
      <c r="J2323" s="62"/>
      <c r="K2323" s="62"/>
    </row>
    <row r="2324" spans="1:11" x14ac:dyDescent="0.3">
      <c r="A2324" s="62"/>
      <c r="B2324" s="62"/>
      <c r="C2324" s="62"/>
      <c r="D2324" s="62"/>
      <c r="E2324" s="62"/>
      <c r="F2324" s="62"/>
      <c r="G2324" s="62"/>
      <c r="H2324" s="62"/>
      <c r="I2324" s="62"/>
      <c r="J2324" s="62"/>
      <c r="K2324" s="62"/>
    </row>
    <row r="2325" spans="1:11" x14ac:dyDescent="0.3">
      <c r="A2325" s="62"/>
      <c r="B2325" s="62"/>
      <c r="C2325" s="62"/>
      <c r="D2325" s="62"/>
      <c r="E2325" s="62"/>
      <c r="F2325" s="62"/>
      <c r="G2325" s="62"/>
      <c r="H2325" s="62"/>
      <c r="I2325" s="62"/>
      <c r="J2325" s="62"/>
      <c r="K2325" s="62"/>
    </row>
    <row r="2326" spans="1:11" x14ac:dyDescent="0.3">
      <c r="A2326" s="62"/>
      <c r="B2326" s="62"/>
      <c r="C2326" s="62"/>
      <c r="D2326" s="62"/>
      <c r="E2326" s="62"/>
      <c r="F2326" s="62"/>
      <c r="G2326" s="62"/>
      <c r="H2326" s="62"/>
      <c r="I2326" s="62"/>
      <c r="J2326" s="62"/>
      <c r="K2326" s="62"/>
    </row>
    <row r="2327" spans="1:11" x14ac:dyDescent="0.3">
      <c r="A2327" s="62"/>
      <c r="B2327" s="62"/>
      <c r="C2327" s="62"/>
      <c r="D2327" s="62"/>
      <c r="E2327" s="62"/>
      <c r="F2327" s="62"/>
      <c r="G2327" s="62"/>
      <c r="H2327" s="62"/>
      <c r="I2327" s="62"/>
      <c r="J2327" s="62"/>
      <c r="K2327" s="62"/>
    </row>
    <row r="2328" spans="1:11" x14ac:dyDescent="0.3">
      <c r="A2328" s="62"/>
      <c r="B2328" s="62"/>
      <c r="C2328" s="62"/>
      <c r="D2328" s="62"/>
      <c r="E2328" s="62"/>
      <c r="F2328" s="62"/>
      <c r="G2328" s="62"/>
      <c r="H2328" s="62"/>
      <c r="I2328" s="62"/>
      <c r="J2328" s="62"/>
      <c r="K2328" s="62"/>
    </row>
    <row r="2329" spans="1:11" x14ac:dyDescent="0.3">
      <c r="A2329" s="62"/>
      <c r="B2329" s="62"/>
      <c r="C2329" s="62"/>
      <c r="D2329" s="62"/>
      <c r="E2329" s="62"/>
      <c r="F2329" s="62"/>
      <c r="G2329" s="62"/>
      <c r="H2329" s="62"/>
      <c r="I2329" s="62"/>
      <c r="J2329" s="62"/>
      <c r="K2329" s="62"/>
    </row>
    <row r="2330" spans="1:11" x14ac:dyDescent="0.3">
      <c r="A2330" s="62"/>
      <c r="B2330" s="62"/>
      <c r="C2330" s="62"/>
      <c r="D2330" s="62"/>
      <c r="E2330" s="62"/>
      <c r="F2330" s="62"/>
      <c r="G2330" s="62"/>
      <c r="H2330" s="62"/>
      <c r="I2330" s="62"/>
      <c r="J2330" s="62"/>
      <c r="K2330" s="62"/>
    </row>
    <row r="2331" spans="1:11" x14ac:dyDescent="0.3">
      <c r="A2331" s="62"/>
      <c r="B2331" s="62"/>
      <c r="C2331" s="62"/>
      <c r="D2331" s="62"/>
      <c r="E2331" s="62"/>
      <c r="F2331" s="62"/>
      <c r="G2331" s="62"/>
      <c r="H2331" s="62"/>
      <c r="I2331" s="62"/>
      <c r="J2331" s="62"/>
      <c r="K2331" s="62"/>
    </row>
    <row r="2332" spans="1:11" x14ac:dyDescent="0.3">
      <c r="A2332" s="62"/>
      <c r="B2332" s="62"/>
      <c r="C2332" s="62"/>
      <c r="D2332" s="62"/>
      <c r="E2332" s="62"/>
      <c r="F2332" s="62"/>
      <c r="G2332" s="62"/>
      <c r="H2332" s="62"/>
      <c r="I2332" s="62"/>
      <c r="J2332" s="62"/>
      <c r="K2332" s="62"/>
    </row>
    <row r="2333" spans="1:11" x14ac:dyDescent="0.3">
      <c r="A2333" s="62"/>
      <c r="B2333" s="62"/>
      <c r="C2333" s="62"/>
      <c r="D2333" s="62"/>
      <c r="E2333" s="62"/>
      <c r="F2333" s="62"/>
      <c r="G2333" s="62"/>
      <c r="H2333" s="62"/>
      <c r="I2333" s="62"/>
      <c r="J2333" s="62"/>
      <c r="K2333" s="62"/>
    </row>
    <row r="2334" spans="1:11" x14ac:dyDescent="0.3">
      <c r="A2334" s="62"/>
      <c r="B2334" s="62"/>
      <c r="C2334" s="62"/>
      <c r="D2334" s="62"/>
      <c r="E2334" s="62"/>
      <c r="F2334" s="62"/>
      <c r="G2334" s="62"/>
      <c r="H2334" s="62"/>
      <c r="I2334" s="62"/>
      <c r="J2334" s="62"/>
      <c r="K2334" s="62"/>
    </row>
    <row r="2335" spans="1:11" x14ac:dyDescent="0.3">
      <c r="A2335" s="62"/>
      <c r="B2335" s="62"/>
      <c r="C2335" s="62"/>
      <c r="D2335" s="62"/>
      <c r="E2335" s="62"/>
      <c r="F2335" s="62"/>
      <c r="G2335" s="62"/>
      <c r="H2335" s="62"/>
      <c r="I2335" s="62"/>
      <c r="J2335" s="62"/>
      <c r="K2335" s="62"/>
    </row>
    <row r="2336" spans="1:11" x14ac:dyDescent="0.3">
      <c r="A2336" s="62"/>
      <c r="B2336" s="62"/>
      <c r="C2336" s="62"/>
      <c r="D2336" s="62"/>
      <c r="E2336" s="62"/>
      <c r="F2336" s="62"/>
      <c r="G2336" s="62"/>
      <c r="H2336" s="62"/>
      <c r="I2336" s="62"/>
      <c r="J2336" s="62"/>
      <c r="K2336" s="62"/>
    </row>
    <row r="2337" spans="1:11" x14ac:dyDescent="0.3">
      <c r="A2337" s="62"/>
      <c r="B2337" s="62"/>
      <c r="C2337" s="62"/>
      <c r="D2337" s="62"/>
      <c r="E2337" s="62"/>
      <c r="F2337" s="62"/>
      <c r="G2337" s="62"/>
      <c r="H2337" s="62"/>
      <c r="I2337" s="62"/>
      <c r="J2337" s="62"/>
      <c r="K2337" s="62"/>
    </row>
    <row r="2338" spans="1:11" x14ac:dyDescent="0.3">
      <c r="A2338" s="62"/>
      <c r="B2338" s="62"/>
      <c r="C2338" s="62"/>
      <c r="D2338" s="62"/>
      <c r="E2338" s="62"/>
      <c r="F2338" s="62"/>
      <c r="G2338" s="62"/>
      <c r="H2338" s="62"/>
      <c r="I2338" s="62"/>
      <c r="J2338" s="62"/>
      <c r="K2338" s="62"/>
    </row>
    <row r="2339" spans="1:11" x14ac:dyDescent="0.3">
      <c r="A2339" s="62"/>
      <c r="B2339" s="62"/>
      <c r="C2339" s="62"/>
      <c r="D2339" s="62"/>
      <c r="E2339" s="62"/>
      <c r="F2339" s="62"/>
      <c r="G2339" s="62"/>
      <c r="H2339" s="62"/>
      <c r="I2339" s="62"/>
      <c r="J2339" s="62"/>
      <c r="K2339" s="62"/>
    </row>
    <row r="2340" spans="1:11" x14ac:dyDescent="0.3">
      <c r="A2340" s="62"/>
      <c r="B2340" s="62"/>
      <c r="C2340" s="62"/>
      <c r="D2340" s="62"/>
      <c r="E2340" s="62"/>
      <c r="F2340" s="62"/>
      <c r="G2340" s="62"/>
      <c r="H2340" s="62"/>
      <c r="I2340" s="62"/>
      <c r="J2340" s="62"/>
      <c r="K2340" s="62"/>
    </row>
    <row r="2341" spans="1:11" x14ac:dyDescent="0.3">
      <c r="A2341" s="62"/>
      <c r="B2341" s="62"/>
      <c r="C2341" s="62"/>
      <c r="D2341" s="62"/>
      <c r="E2341" s="62"/>
      <c r="F2341" s="62"/>
      <c r="G2341" s="62"/>
      <c r="H2341" s="62"/>
      <c r="I2341" s="62"/>
      <c r="J2341" s="62"/>
      <c r="K2341" s="62"/>
    </row>
    <row r="2342" spans="1:11" x14ac:dyDescent="0.3">
      <c r="A2342" s="62"/>
      <c r="B2342" s="62"/>
      <c r="C2342" s="62"/>
      <c r="D2342" s="62"/>
      <c r="E2342" s="62"/>
      <c r="F2342" s="62"/>
      <c r="G2342" s="62"/>
      <c r="H2342" s="62"/>
      <c r="I2342" s="62"/>
      <c r="J2342" s="62"/>
      <c r="K2342" s="62"/>
    </row>
    <row r="2343" spans="1:11" x14ac:dyDescent="0.3">
      <c r="A2343" s="62"/>
      <c r="B2343" s="62"/>
      <c r="C2343" s="62"/>
      <c r="D2343" s="62"/>
      <c r="E2343" s="62"/>
      <c r="F2343" s="62"/>
      <c r="G2343" s="62"/>
      <c r="H2343" s="62"/>
      <c r="I2343" s="62"/>
      <c r="J2343" s="62"/>
      <c r="K2343" s="62"/>
    </row>
    <row r="2344" spans="1:11" x14ac:dyDescent="0.3">
      <c r="A2344" s="62"/>
      <c r="B2344" s="62"/>
      <c r="C2344" s="62"/>
      <c r="D2344" s="62"/>
      <c r="E2344" s="62"/>
      <c r="F2344" s="62"/>
      <c r="G2344" s="62"/>
      <c r="H2344" s="62"/>
      <c r="I2344" s="62"/>
      <c r="J2344" s="62"/>
      <c r="K2344" s="62"/>
    </row>
    <row r="2345" spans="1:11" x14ac:dyDescent="0.3">
      <c r="A2345" s="62"/>
      <c r="B2345" s="62"/>
      <c r="C2345" s="62"/>
      <c r="D2345" s="62"/>
      <c r="E2345" s="62"/>
      <c r="F2345" s="62"/>
      <c r="G2345" s="62"/>
      <c r="H2345" s="62"/>
      <c r="I2345" s="62"/>
      <c r="J2345" s="62"/>
      <c r="K2345" s="62"/>
    </row>
    <row r="2346" spans="1:11" x14ac:dyDescent="0.3">
      <c r="A2346" s="62"/>
      <c r="B2346" s="62"/>
      <c r="C2346" s="62"/>
      <c r="D2346" s="62"/>
      <c r="E2346" s="62"/>
      <c r="F2346" s="62"/>
      <c r="G2346" s="62"/>
      <c r="H2346" s="62"/>
      <c r="I2346" s="62"/>
      <c r="J2346" s="62"/>
      <c r="K2346" s="62"/>
    </row>
    <row r="2347" spans="1:11" x14ac:dyDescent="0.3">
      <c r="A2347" s="62"/>
      <c r="B2347" s="62"/>
      <c r="C2347" s="62"/>
      <c r="D2347" s="62"/>
      <c r="E2347" s="62"/>
      <c r="F2347" s="62"/>
      <c r="G2347" s="62"/>
      <c r="H2347" s="62"/>
      <c r="I2347" s="62"/>
      <c r="J2347" s="62"/>
      <c r="K2347" s="62"/>
    </row>
    <row r="2348" spans="1:11" x14ac:dyDescent="0.3">
      <c r="A2348" s="62"/>
      <c r="B2348" s="62"/>
      <c r="C2348" s="62"/>
      <c r="D2348" s="62"/>
      <c r="E2348" s="62"/>
      <c r="F2348" s="62"/>
      <c r="G2348" s="62"/>
      <c r="H2348" s="62"/>
      <c r="I2348" s="62"/>
      <c r="J2348" s="62"/>
      <c r="K2348" s="62"/>
    </row>
    <row r="2349" spans="1:11" x14ac:dyDescent="0.3">
      <c r="A2349" s="62"/>
      <c r="B2349" s="62"/>
      <c r="C2349" s="62"/>
      <c r="D2349" s="62"/>
      <c r="E2349" s="62"/>
      <c r="F2349" s="62"/>
      <c r="G2349" s="62"/>
      <c r="H2349" s="62"/>
      <c r="I2349" s="62"/>
      <c r="J2349" s="62"/>
      <c r="K2349" s="62"/>
    </row>
    <row r="2350" spans="1:11" x14ac:dyDescent="0.3">
      <c r="A2350" s="62"/>
      <c r="B2350" s="62"/>
      <c r="C2350" s="62"/>
      <c r="D2350" s="62"/>
      <c r="E2350" s="62"/>
      <c r="F2350" s="62"/>
      <c r="G2350" s="62"/>
      <c r="H2350" s="62"/>
      <c r="I2350" s="62"/>
      <c r="J2350" s="62"/>
      <c r="K2350" s="62"/>
    </row>
    <row r="2351" spans="1:11" x14ac:dyDescent="0.3">
      <c r="A2351" s="62"/>
      <c r="B2351" s="62"/>
      <c r="C2351" s="62"/>
      <c r="D2351" s="62"/>
      <c r="E2351" s="62"/>
      <c r="F2351" s="62"/>
      <c r="G2351" s="62"/>
      <c r="H2351" s="62"/>
      <c r="I2351" s="62"/>
      <c r="J2351" s="62"/>
      <c r="K2351" s="62"/>
    </row>
    <row r="2352" spans="1:11" x14ac:dyDescent="0.3">
      <c r="A2352" s="62"/>
      <c r="B2352" s="62"/>
      <c r="C2352" s="62"/>
      <c r="D2352" s="62"/>
      <c r="E2352" s="62"/>
      <c r="F2352" s="62"/>
      <c r="G2352" s="62"/>
      <c r="H2352" s="62"/>
      <c r="I2352" s="62"/>
      <c r="J2352" s="62"/>
      <c r="K2352" s="62"/>
    </row>
    <row r="2353" spans="1:11" x14ac:dyDescent="0.3">
      <c r="A2353" s="62"/>
      <c r="B2353" s="62"/>
      <c r="C2353" s="62"/>
      <c r="D2353" s="62"/>
      <c r="E2353" s="62"/>
      <c r="F2353" s="62"/>
      <c r="G2353" s="62"/>
      <c r="H2353" s="62"/>
      <c r="I2353" s="62"/>
      <c r="J2353" s="62"/>
      <c r="K2353" s="62"/>
    </row>
    <row r="2354" spans="1:11" x14ac:dyDescent="0.3">
      <c r="A2354" s="62"/>
      <c r="B2354" s="62"/>
      <c r="C2354" s="62"/>
      <c r="D2354" s="62"/>
      <c r="E2354" s="62"/>
      <c r="F2354" s="62"/>
      <c r="G2354" s="62"/>
      <c r="H2354" s="62"/>
      <c r="I2354" s="62"/>
      <c r="J2354" s="62"/>
      <c r="K2354" s="62"/>
    </row>
    <row r="2355" spans="1:11" x14ac:dyDescent="0.3">
      <c r="A2355" s="62"/>
      <c r="B2355" s="62"/>
      <c r="C2355" s="62"/>
      <c r="D2355" s="62"/>
      <c r="E2355" s="62"/>
      <c r="F2355" s="62"/>
      <c r="G2355" s="62"/>
      <c r="H2355" s="62"/>
      <c r="I2355" s="62"/>
      <c r="J2355" s="62"/>
      <c r="K2355" s="62"/>
    </row>
    <row r="2356" spans="1:11" x14ac:dyDescent="0.3">
      <c r="A2356" s="62"/>
      <c r="B2356" s="62"/>
      <c r="C2356" s="62"/>
      <c r="D2356" s="62"/>
      <c r="E2356" s="62"/>
      <c r="F2356" s="62"/>
      <c r="G2356" s="62"/>
      <c r="H2356" s="62"/>
      <c r="I2356" s="62"/>
      <c r="J2356" s="62"/>
      <c r="K2356" s="62"/>
    </row>
    <row r="2357" spans="1:11" x14ac:dyDescent="0.3">
      <c r="A2357" s="62"/>
      <c r="B2357" s="62"/>
      <c r="C2357" s="62"/>
      <c r="D2357" s="62"/>
      <c r="E2357" s="62"/>
      <c r="F2357" s="62"/>
      <c r="G2357" s="62"/>
      <c r="H2357" s="62"/>
      <c r="I2357" s="62"/>
      <c r="J2357" s="62"/>
      <c r="K2357" s="62"/>
    </row>
    <row r="2358" spans="1:11" x14ac:dyDescent="0.3">
      <c r="A2358" s="62"/>
      <c r="B2358" s="62"/>
      <c r="C2358" s="62"/>
      <c r="D2358" s="62"/>
      <c r="E2358" s="62"/>
      <c r="F2358" s="62"/>
      <c r="G2358" s="62"/>
      <c r="H2358" s="62"/>
      <c r="I2358" s="62"/>
      <c r="J2358" s="62"/>
      <c r="K2358" s="62"/>
    </row>
    <row r="2359" spans="1:11" x14ac:dyDescent="0.3">
      <c r="A2359" s="62"/>
      <c r="B2359" s="62"/>
      <c r="C2359" s="62"/>
      <c r="D2359" s="62"/>
      <c r="E2359" s="62"/>
      <c r="F2359" s="62"/>
      <c r="G2359" s="62"/>
      <c r="H2359" s="62"/>
      <c r="I2359" s="62"/>
      <c r="J2359" s="62"/>
      <c r="K2359" s="62"/>
    </row>
    <row r="2360" spans="1:11" x14ac:dyDescent="0.3">
      <c r="A2360" s="62"/>
      <c r="B2360" s="62"/>
      <c r="C2360" s="62"/>
      <c r="D2360" s="62"/>
      <c r="E2360" s="62"/>
      <c r="F2360" s="62"/>
      <c r="G2360" s="62"/>
      <c r="H2360" s="62"/>
      <c r="I2360" s="62"/>
      <c r="J2360" s="62"/>
      <c r="K2360" s="62"/>
    </row>
    <row r="2361" spans="1:11" x14ac:dyDescent="0.3">
      <c r="A2361" s="62"/>
      <c r="B2361" s="62"/>
      <c r="C2361" s="62"/>
      <c r="D2361" s="62"/>
      <c r="E2361" s="62"/>
      <c r="F2361" s="62"/>
      <c r="G2361" s="62"/>
      <c r="H2361" s="62"/>
      <c r="I2361" s="62"/>
      <c r="J2361" s="62"/>
      <c r="K2361" s="62"/>
    </row>
    <row r="2362" spans="1:11" x14ac:dyDescent="0.3">
      <c r="A2362" s="62"/>
      <c r="B2362" s="62"/>
      <c r="C2362" s="62"/>
      <c r="D2362" s="62"/>
      <c r="E2362" s="62"/>
      <c r="F2362" s="62"/>
      <c r="G2362" s="62"/>
      <c r="H2362" s="62"/>
      <c r="I2362" s="62"/>
      <c r="J2362" s="62"/>
      <c r="K2362" s="62"/>
    </row>
    <row r="2363" spans="1:11" x14ac:dyDescent="0.3">
      <c r="A2363" s="62"/>
      <c r="B2363" s="62"/>
      <c r="C2363" s="62"/>
      <c r="D2363" s="62"/>
      <c r="E2363" s="62"/>
      <c r="F2363" s="62"/>
      <c r="G2363" s="62"/>
      <c r="H2363" s="62"/>
      <c r="I2363" s="62"/>
      <c r="J2363" s="62"/>
      <c r="K2363" s="62"/>
    </row>
    <row r="2364" spans="1:11" x14ac:dyDescent="0.3">
      <c r="A2364" s="62"/>
      <c r="B2364" s="62"/>
      <c r="C2364" s="62"/>
      <c r="D2364" s="62"/>
      <c r="E2364" s="62"/>
      <c r="F2364" s="62"/>
      <c r="G2364" s="62"/>
      <c r="H2364" s="62"/>
      <c r="I2364" s="62"/>
      <c r="J2364" s="62"/>
      <c r="K2364" s="62"/>
    </row>
    <row r="2365" spans="1:11" x14ac:dyDescent="0.3">
      <c r="A2365" s="62"/>
      <c r="B2365" s="62"/>
      <c r="C2365" s="62"/>
      <c r="D2365" s="62"/>
      <c r="E2365" s="62"/>
      <c r="F2365" s="62"/>
      <c r="G2365" s="62"/>
      <c r="H2365" s="62"/>
      <c r="I2365" s="62"/>
      <c r="J2365" s="62"/>
      <c r="K2365" s="62"/>
    </row>
    <row r="2366" spans="1:11" x14ac:dyDescent="0.3">
      <c r="A2366" s="62"/>
      <c r="B2366" s="62"/>
      <c r="C2366" s="62"/>
      <c r="D2366" s="62"/>
      <c r="E2366" s="62"/>
      <c r="F2366" s="62"/>
      <c r="G2366" s="62"/>
      <c r="H2366" s="62"/>
      <c r="I2366" s="62"/>
      <c r="J2366" s="62"/>
      <c r="K2366" s="62"/>
    </row>
    <row r="2367" spans="1:11" x14ac:dyDescent="0.3">
      <c r="A2367" s="62"/>
      <c r="B2367" s="62"/>
      <c r="C2367" s="62"/>
      <c r="D2367" s="62"/>
      <c r="E2367" s="62"/>
      <c r="F2367" s="62"/>
      <c r="G2367" s="62"/>
      <c r="H2367" s="62"/>
      <c r="I2367" s="62"/>
      <c r="J2367" s="62"/>
      <c r="K2367" s="62"/>
    </row>
    <row r="2368" spans="1:11" x14ac:dyDescent="0.3">
      <c r="A2368" s="62"/>
      <c r="B2368" s="62"/>
      <c r="C2368" s="62"/>
      <c r="D2368" s="62"/>
      <c r="E2368" s="62"/>
      <c r="F2368" s="62"/>
      <c r="G2368" s="62"/>
      <c r="H2368" s="62"/>
      <c r="I2368" s="62"/>
      <c r="J2368" s="62"/>
      <c r="K2368" s="62"/>
    </row>
    <row r="2369" spans="1:11" x14ac:dyDescent="0.3">
      <c r="A2369" s="62"/>
      <c r="B2369" s="62"/>
      <c r="C2369" s="62"/>
      <c r="D2369" s="62"/>
      <c r="E2369" s="62"/>
      <c r="F2369" s="62"/>
      <c r="G2369" s="62"/>
      <c r="H2369" s="62"/>
      <c r="I2369" s="62"/>
      <c r="J2369" s="62"/>
      <c r="K2369" s="62"/>
    </row>
    <row r="2370" spans="1:11" x14ac:dyDescent="0.3">
      <c r="A2370" s="62"/>
      <c r="B2370" s="62"/>
      <c r="C2370" s="62"/>
      <c r="D2370" s="62"/>
      <c r="E2370" s="62"/>
      <c r="F2370" s="62"/>
      <c r="G2370" s="62"/>
      <c r="H2370" s="62"/>
      <c r="I2370" s="62"/>
      <c r="J2370" s="62"/>
      <c r="K2370" s="62"/>
    </row>
    <row r="2371" spans="1:11" x14ac:dyDescent="0.3">
      <c r="A2371" s="62"/>
      <c r="B2371" s="62"/>
      <c r="C2371" s="62"/>
      <c r="D2371" s="62"/>
      <c r="E2371" s="62"/>
      <c r="F2371" s="62"/>
      <c r="G2371" s="62"/>
      <c r="H2371" s="62"/>
      <c r="I2371" s="62"/>
      <c r="J2371" s="62"/>
      <c r="K2371" s="62"/>
    </row>
    <row r="2372" spans="1:11" x14ac:dyDescent="0.3">
      <c r="A2372" s="62"/>
      <c r="B2372" s="62"/>
      <c r="C2372" s="62"/>
      <c r="D2372" s="62"/>
      <c r="E2372" s="62"/>
      <c r="F2372" s="62"/>
      <c r="G2372" s="62"/>
      <c r="H2372" s="62"/>
      <c r="I2372" s="62"/>
      <c r="J2372" s="62"/>
      <c r="K2372" s="62"/>
    </row>
    <row r="2373" spans="1:11" x14ac:dyDescent="0.3">
      <c r="A2373" s="62"/>
      <c r="B2373" s="62"/>
      <c r="C2373" s="62"/>
      <c r="D2373" s="62"/>
      <c r="E2373" s="62"/>
      <c r="F2373" s="62"/>
      <c r="G2373" s="62"/>
      <c r="H2373" s="62"/>
      <c r="I2373" s="62"/>
      <c r="J2373" s="62"/>
      <c r="K2373" s="62"/>
    </row>
    <row r="2374" spans="1:11" x14ac:dyDescent="0.3">
      <c r="A2374" s="62"/>
      <c r="B2374" s="62"/>
      <c r="C2374" s="62"/>
      <c r="D2374" s="62"/>
      <c r="E2374" s="62"/>
      <c r="F2374" s="62"/>
      <c r="G2374" s="62"/>
      <c r="H2374" s="62"/>
      <c r="I2374" s="62"/>
      <c r="J2374" s="62"/>
      <c r="K2374" s="62"/>
    </row>
    <row r="2375" spans="1:11" x14ac:dyDescent="0.3">
      <c r="A2375" s="62"/>
      <c r="B2375" s="62"/>
      <c r="C2375" s="62"/>
      <c r="D2375" s="62"/>
      <c r="E2375" s="62"/>
      <c r="F2375" s="62"/>
      <c r="G2375" s="62"/>
      <c r="H2375" s="62"/>
      <c r="I2375" s="62"/>
      <c r="J2375" s="62"/>
      <c r="K2375" s="62"/>
    </row>
    <row r="2376" spans="1:11" x14ac:dyDescent="0.3">
      <c r="A2376" s="62"/>
      <c r="B2376" s="62"/>
      <c r="C2376" s="62"/>
      <c r="D2376" s="62"/>
      <c r="E2376" s="62"/>
      <c r="F2376" s="62"/>
      <c r="G2376" s="62"/>
      <c r="H2376" s="62"/>
      <c r="I2376" s="62"/>
      <c r="J2376" s="62"/>
      <c r="K2376" s="62"/>
    </row>
    <row r="2377" spans="1:11" x14ac:dyDescent="0.3">
      <c r="A2377" s="62"/>
      <c r="B2377" s="62"/>
      <c r="C2377" s="62"/>
      <c r="D2377" s="62"/>
      <c r="E2377" s="62"/>
      <c r="F2377" s="62"/>
      <c r="G2377" s="62"/>
      <c r="H2377" s="62"/>
      <c r="I2377" s="62"/>
      <c r="J2377" s="62"/>
      <c r="K2377" s="62"/>
    </row>
    <row r="2378" spans="1:11" x14ac:dyDescent="0.3">
      <c r="A2378" s="62"/>
      <c r="B2378" s="62"/>
      <c r="C2378" s="62"/>
      <c r="D2378" s="62"/>
      <c r="E2378" s="62"/>
      <c r="F2378" s="62"/>
      <c r="G2378" s="62"/>
      <c r="H2378" s="62"/>
      <c r="I2378" s="62"/>
      <c r="J2378" s="62"/>
      <c r="K2378" s="62"/>
    </row>
    <row r="2379" spans="1:11" x14ac:dyDescent="0.3">
      <c r="A2379" s="62"/>
      <c r="B2379" s="62"/>
      <c r="C2379" s="62"/>
      <c r="D2379" s="62"/>
      <c r="E2379" s="62"/>
      <c r="F2379" s="62"/>
      <c r="G2379" s="62"/>
      <c r="H2379" s="62"/>
      <c r="I2379" s="62"/>
      <c r="J2379" s="62"/>
      <c r="K2379" s="62"/>
    </row>
    <row r="2380" spans="1:11" x14ac:dyDescent="0.3">
      <c r="A2380" s="62"/>
      <c r="B2380" s="62"/>
      <c r="C2380" s="62"/>
      <c r="D2380" s="62"/>
      <c r="E2380" s="62"/>
      <c r="F2380" s="62"/>
      <c r="G2380" s="62"/>
      <c r="H2380" s="62"/>
      <c r="I2380" s="62"/>
      <c r="J2380" s="62"/>
      <c r="K2380" s="62"/>
    </row>
    <row r="2381" spans="1:11" x14ac:dyDescent="0.3">
      <c r="A2381" s="62"/>
      <c r="B2381" s="62"/>
      <c r="C2381" s="62"/>
      <c r="D2381" s="62"/>
      <c r="E2381" s="62"/>
      <c r="F2381" s="62"/>
      <c r="G2381" s="62"/>
      <c r="H2381" s="62"/>
      <c r="I2381" s="62"/>
      <c r="J2381" s="62"/>
      <c r="K2381" s="62"/>
    </row>
    <row r="2382" spans="1:11" x14ac:dyDescent="0.3">
      <c r="A2382" s="62"/>
      <c r="B2382" s="62"/>
      <c r="C2382" s="62"/>
      <c r="D2382" s="62"/>
      <c r="E2382" s="62"/>
      <c r="F2382" s="62"/>
      <c r="G2382" s="62"/>
      <c r="H2382" s="62"/>
      <c r="I2382" s="62"/>
      <c r="J2382" s="62"/>
      <c r="K2382" s="62"/>
    </row>
    <row r="2383" spans="1:11" x14ac:dyDescent="0.3">
      <c r="A2383" s="62"/>
      <c r="B2383" s="62"/>
      <c r="C2383" s="62"/>
      <c r="D2383" s="62"/>
      <c r="E2383" s="62"/>
      <c r="F2383" s="62"/>
      <c r="G2383" s="62"/>
      <c r="H2383" s="62"/>
      <c r="I2383" s="62"/>
      <c r="J2383" s="62"/>
      <c r="K2383" s="62"/>
    </row>
    <row r="2384" spans="1:11" x14ac:dyDescent="0.3">
      <c r="A2384" s="62"/>
      <c r="B2384" s="62"/>
      <c r="C2384" s="62"/>
      <c r="D2384" s="62"/>
      <c r="E2384" s="62"/>
      <c r="F2384" s="62"/>
      <c r="G2384" s="62"/>
      <c r="H2384" s="62"/>
      <c r="I2384" s="62"/>
      <c r="J2384" s="62"/>
      <c r="K2384" s="62"/>
    </row>
    <row r="2385" spans="1:11" x14ac:dyDescent="0.3">
      <c r="A2385" s="62"/>
      <c r="B2385" s="62"/>
      <c r="C2385" s="62"/>
      <c r="D2385" s="62"/>
      <c r="E2385" s="62"/>
      <c r="F2385" s="62"/>
      <c r="G2385" s="62"/>
      <c r="H2385" s="62"/>
      <c r="I2385" s="62"/>
      <c r="J2385" s="62"/>
      <c r="K2385" s="62"/>
    </row>
    <row r="2386" spans="1:11" x14ac:dyDescent="0.3">
      <c r="A2386" s="62"/>
      <c r="B2386" s="62"/>
      <c r="C2386" s="62"/>
      <c r="D2386" s="62"/>
      <c r="E2386" s="62"/>
      <c r="F2386" s="62"/>
      <c r="G2386" s="62"/>
      <c r="H2386" s="62"/>
      <c r="I2386" s="62"/>
      <c r="J2386" s="62"/>
      <c r="K2386" s="62"/>
    </row>
    <row r="2387" spans="1:11" x14ac:dyDescent="0.3">
      <c r="A2387" s="62"/>
      <c r="B2387" s="62"/>
      <c r="C2387" s="62"/>
      <c r="D2387" s="62"/>
      <c r="E2387" s="62"/>
      <c r="F2387" s="62"/>
      <c r="G2387" s="62"/>
      <c r="H2387" s="62"/>
      <c r="I2387" s="62"/>
      <c r="J2387" s="62"/>
      <c r="K2387" s="62"/>
    </row>
    <row r="2388" spans="1:11" x14ac:dyDescent="0.3">
      <c r="A2388" s="62"/>
      <c r="B2388" s="62"/>
      <c r="C2388" s="62"/>
      <c r="D2388" s="62"/>
      <c r="E2388" s="62"/>
      <c r="F2388" s="62"/>
      <c r="G2388" s="62"/>
      <c r="H2388" s="62"/>
      <c r="I2388" s="62"/>
      <c r="J2388" s="62"/>
      <c r="K2388" s="62"/>
    </row>
    <row r="2389" spans="1:11" x14ac:dyDescent="0.3">
      <c r="A2389" s="62"/>
      <c r="B2389" s="62"/>
      <c r="C2389" s="62"/>
      <c r="D2389" s="62"/>
      <c r="E2389" s="62"/>
      <c r="F2389" s="62"/>
      <c r="G2389" s="62"/>
      <c r="H2389" s="62"/>
      <c r="I2389" s="62"/>
      <c r="J2389" s="62"/>
      <c r="K2389" s="62"/>
    </row>
    <row r="2390" spans="1:11" x14ac:dyDescent="0.3">
      <c r="A2390" s="62"/>
      <c r="B2390" s="62"/>
      <c r="C2390" s="62"/>
      <c r="D2390" s="62"/>
      <c r="E2390" s="62"/>
      <c r="F2390" s="62"/>
      <c r="G2390" s="62"/>
      <c r="H2390" s="62"/>
      <c r="I2390" s="62"/>
      <c r="J2390" s="62"/>
      <c r="K2390" s="62"/>
    </row>
    <row r="2391" spans="1:11" x14ac:dyDescent="0.3">
      <c r="A2391" s="62"/>
      <c r="B2391" s="62"/>
      <c r="C2391" s="62"/>
      <c r="D2391" s="62"/>
      <c r="E2391" s="62"/>
      <c r="F2391" s="62"/>
      <c r="G2391" s="62"/>
      <c r="H2391" s="62"/>
      <c r="I2391" s="62"/>
      <c r="J2391" s="62"/>
      <c r="K2391" s="62"/>
    </row>
    <row r="2392" spans="1:11" x14ac:dyDescent="0.3">
      <c r="A2392" s="62"/>
      <c r="B2392" s="62"/>
      <c r="C2392" s="62"/>
      <c r="D2392" s="62"/>
      <c r="E2392" s="62"/>
      <c r="F2392" s="62"/>
      <c r="G2392" s="62"/>
      <c r="H2392" s="62"/>
      <c r="I2392" s="62"/>
      <c r="J2392" s="62"/>
      <c r="K2392" s="62"/>
    </row>
    <row r="2393" spans="1:11" x14ac:dyDescent="0.3">
      <c r="A2393" s="62"/>
      <c r="B2393" s="62"/>
      <c r="C2393" s="62"/>
      <c r="D2393" s="62"/>
      <c r="E2393" s="62"/>
      <c r="F2393" s="62"/>
      <c r="G2393" s="62"/>
      <c r="H2393" s="62"/>
      <c r="I2393" s="62"/>
      <c r="J2393" s="62"/>
      <c r="K2393" s="62"/>
    </row>
    <row r="2394" spans="1:11" x14ac:dyDescent="0.3">
      <c r="A2394" s="62"/>
      <c r="B2394" s="62"/>
      <c r="C2394" s="62"/>
      <c r="D2394" s="62"/>
      <c r="E2394" s="62"/>
      <c r="F2394" s="62"/>
      <c r="G2394" s="62"/>
      <c r="H2394" s="62"/>
      <c r="I2394" s="62"/>
      <c r="J2394" s="62"/>
      <c r="K2394" s="62"/>
    </row>
    <row r="2395" spans="1:11" x14ac:dyDescent="0.3">
      <c r="A2395" s="62"/>
      <c r="B2395" s="62"/>
      <c r="C2395" s="62"/>
      <c r="D2395" s="62"/>
      <c r="E2395" s="62"/>
      <c r="F2395" s="62"/>
      <c r="G2395" s="62"/>
      <c r="H2395" s="62"/>
      <c r="I2395" s="62"/>
      <c r="J2395" s="62"/>
      <c r="K2395" s="62"/>
    </row>
    <row r="2396" spans="1:11" x14ac:dyDescent="0.3">
      <c r="A2396" s="62"/>
      <c r="B2396" s="62"/>
      <c r="C2396" s="62"/>
      <c r="D2396" s="62"/>
      <c r="E2396" s="62"/>
      <c r="F2396" s="62"/>
      <c r="G2396" s="62"/>
      <c r="H2396" s="62"/>
      <c r="I2396" s="62"/>
      <c r="J2396" s="62"/>
      <c r="K2396" s="62"/>
    </row>
    <row r="2397" spans="1:11" x14ac:dyDescent="0.3">
      <c r="A2397" s="62"/>
      <c r="B2397" s="62"/>
      <c r="C2397" s="62"/>
      <c r="D2397" s="62"/>
      <c r="E2397" s="62"/>
      <c r="F2397" s="62"/>
      <c r="G2397" s="62"/>
      <c r="H2397" s="62"/>
      <c r="I2397" s="62"/>
      <c r="J2397" s="62"/>
      <c r="K2397" s="62"/>
    </row>
    <row r="2398" spans="1:11" x14ac:dyDescent="0.3">
      <c r="A2398" s="62"/>
      <c r="B2398" s="62"/>
      <c r="C2398" s="62"/>
      <c r="D2398" s="62"/>
      <c r="E2398" s="62"/>
      <c r="F2398" s="62"/>
      <c r="G2398" s="62"/>
      <c r="H2398" s="62"/>
      <c r="I2398" s="62"/>
      <c r="J2398" s="62"/>
      <c r="K2398" s="62"/>
    </row>
    <row r="2399" spans="1:11" x14ac:dyDescent="0.3">
      <c r="A2399" s="62"/>
      <c r="B2399" s="62"/>
      <c r="C2399" s="62"/>
      <c r="D2399" s="62"/>
      <c r="E2399" s="62"/>
      <c r="F2399" s="62"/>
      <c r="G2399" s="62"/>
      <c r="H2399" s="62"/>
      <c r="I2399" s="62"/>
      <c r="J2399" s="62"/>
      <c r="K2399" s="62"/>
    </row>
    <row r="2400" spans="1:11" x14ac:dyDescent="0.3">
      <c r="A2400" s="62"/>
      <c r="B2400" s="62"/>
      <c r="C2400" s="62"/>
      <c r="D2400" s="62"/>
      <c r="E2400" s="62"/>
      <c r="F2400" s="62"/>
      <c r="G2400" s="62"/>
      <c r="H2400" s="62"/>
      <c r="I2400" s="62"/>
      <c r="J2400" s="62"/>
      <c r="K2400" s="62"/>
    </row>
    <row r="2401" spans="1:11" x14ac:dyDescent="0.3">
      <c r="A2401" s="62"/>
      <c r="B2401" s="62"/>
      <c r="C2401" s="62"/>
      <c r="D2401" s="62"/>
      <c r="E2401" s="62"/>
      <c r="F2401" s="62"/>
      <c r="G2401" s="62"/>
      <c r="H2401" s="62"/>
      <c r="I2401" s="62"/>
      <c r="J2401" s="62"/>
      <c r="K2401" s="62"/>
    </row>
    <row r="2402" spans="1:11" x14ac:dyDescent="0.3">
      <c r="A2402" s="62"/>
      <c r="B2402" s="62"/>
      <c r="C2402" s="62"/>
      <c r="D2402" s="62"/>
      <c r="E2402" s="62"/>
      <c r="F2402" s="62"/>
      <c r="G2402" s="62"/>
      <c r="H2402" s="62"/>
      <c r="I2402" s="62"/>
      <c r="J2402" s="62"/>
      <c r="K2402" s="62"/>
    </row>
    <row r="2403" spans="1:11" x14ac:dyDescent="0.3">
      <c r="A2403" s="62"/>
      <c r="B2403" s="62"/>
      <c r="C2403" s="62"/>
      <c r="D2403" s="62"/>
      <c r="E2403" s="62"/>
      <c r="F2403" s="62"/>
      <c r="G2403" s="62"/>
      <c r="H2403" s="62"/>
      <c r="I2403" s="62"/>
      <c r="J2403" s="62"/>
      <c r="K2403" s="62"/>
    </row>
    <row r="2404" spans="1:11" x14ac:dyDescent="0.3">
      <c r="A2404" s="62"/>
      <c r="B2404" s="62"/>
      <c r="C2404" s="62"/>
      <c r="D2404" s="62"/>
      <c r="E2404" s="62"/>
      <c r="F2404" s="62"/>
      <c r="G2404" s="62"/>
      <c r="H2404" s="62"/>
      <c r="I2404" s="62"/>
      <c r="J2404" s="62"/>
      <c r="K2404" s="62"/>
    </row>
    <row r="2405" spans="1:11" x14ac:dyDescent="0.3">
      <c r="A2405" s="62"/>
      <c r="B2405" s="62"/>
      <c r="C2405" s="62"/>
      <c r="D2405" s="62"/>
      <c r="E2405" s="62"/>
      <c r="F2405" s="62"/>
      <c r="G2405" s="62"/>
      <c r="H2405" s="62"/>
      <c r="I2405" s="62"/>
      <c r="J2405" s="62"/>
      <c r="K2405" s="62"/>
    </row>
    <row r="2406" spans="1:11" x14ac:dyDescent="0.3">
      <c r="A2406" s="62"/>
      <c r="B2406" s="62"/>
      <c r="C2406" s="62"/>
      <c r="D2406" s="62"/>
      <c r="E2406" s="62"/>
      <c r="F2406" s="62"/>
      <c r="G2406" s="62"/>
      <c r="H2406" s="62"/>
      <c r="I2406" s="62"/>
      <c r="J2406" s="62"/>
      <c r="K2406" s="62"/>
    </row>
    <row r="2407" spans="1:11" x14ac:dyDescent="0.3">
      <c r="A2407" s="62"/>
      <c r="B2407" s="62"/>
      <c r="C2407" s="62"/>
      <c r="D2407" s="62"/>
      <c r="E2407" s="62"/>
      <c r="F2407" s="62"/>
      <c r="G2407" s="62"/>
      <c r="H2407" s="62"/>
      <c r="I2407" s="62"/>
      <c r="J2407" s="62"/>
      <c r="K2407" s="62"/>
    </row>
    <row r="2408" spans="1:11" x14ac:dyDescent="0.3">
      <c r="A2408" s="62"/>
      <c r="B2408" s="62"/>
      <c r="C2408" s="62"/>
      <c r="D2408" s="62"/>
      <c r="E2408" s="62"/>
      <c r="F2408" s="62"/>
      <c r="G2408" s="62"/>
      <c r="H2408" s="62"/>
      <c r="I2408" s="62"/>
      <c r="J2408" s="62"/>
      <c r="K2408" s="62"/>
    </row>
    <row r="2409" spans="1:11" x14ac:dyDescent="0.3">
      <c r="A2409" s="62"/>
      <c r="B2409" s="62"/>
      <c r="C2409" s="62"/>
      <c r="D2409" s="62"/>
      <c r="E2409" s="62"/>
      <c r="F2409" s="62"/>
      <c r="G2409" s="62"/>
      <c r="H2409" s="62"/>
      <c r="I2409" s="62"/>
      <c r="J2409" s="62"/>
      <c r="K2409" s="62"/>
    </row>
    <row r="2410" spans="1:11" x14ac:dyDescent="0.3">
      <c r="A2410" s="62"/>
      <c r="B2410" s="62"/>
      <c r="C2410" s="62"/>
      <c r="D2410" s="62"/>
      <c r="E2410" s="62"/>
      <c r="F2410" s="62"/>
      <c r="G2410" s="62"/>
      <c r="H2410" s="62"/>
      <c r="I2410" s="62"/>
      <c r="J2410" s="62"/>
      <c r="K2410" s="62"/>
    </row>
    <row r="2411" spans="1:11" x14ac:dyDescent="0.3">
      <c r="A2411" s="62"/>
      <c r="B2411" s="62"/>
      <c r="C2411" s="62"/>
      <c r="D2411" s="62"/>
      <c r="E2411" s="62"/>
      <c r="F2411" s="62"/>
      <c r="G2411" s="62"/>
      <c r="H2411" s="62"/>
      <c r="I2411" s="62"/>
      <c r="J2411" s="62"/>
      <c r="K2411" s="62"/>
    </row>
    <row r="2412" spans="1:11" x14ac:dyDescent="0.3">
      <c r="A2412" s="62"/>
      <c r="B2412" s="62"/>
      <c r="C2412" s="62"/>
      <c r="D2412" s="62"/>
      <c r="E2412" s="62"/>
      <c r="F2412" s="62"/>
      <c r="G2412" s="62"/>
      <c r="H2412" s="62"/>
      <c r="I2412" s="62"/>
      <c r="J2412" s="62"/>
      <c r="K2412" s="62"/>
    </row>
    <row r="2413" spans="1:11" x14ac:dyDescent="0.3">
      <c r="A2413" s="62"/>
      <c r="B2413" s="62"/>
      <c r="C2413" s="62"/>
      <c r="D2413" s="62"/>
      <c r="E2413" s="62"/>
      <c r="F2413" s="62"/>
      <c r="G2413" s="62"/>
      <c r="H2413" s="62"/>
      <c r="I2413" s="62"/>
      <c r="J2413" s="62"/>
      <c r="K2413" s="62"/>
    </row>
    <row r="2414" spans="1:11" x14ac:dyDescent="0.3">
      <c r="A2414" s="62"/>
      <c r="B2414" s="62"/>
      <c r="C2414" s="62"/>
      <c r="D2414" s="62"/>
      <c r="E2414" s="62"/>
      <c r="F2414" s="62"/>
      <c r="G2414" s="62"/>
      <c r="H2414" s="62"/>
      <c r="I2414" s="62"/>
      <c r="J2414" s="62"/>
      <c r="K2414" s="62"/>
    </row>
    <row r="2415" spans="1:11" x14ac:dyDescent="0.3">
      <c r="A2415" s="62"/>
      <c r="B2415" s="62"/>
      <c r="C2415" s="62"/>
      <c r="D2415" s="62"/>
      <c r="E2415" s="62"/>
      <c r="F2415" s="62"/>
      <c r="G2415" s="62"/>
      <c r="H2415" s="62"/>
      <c r="I2415" s="62"/>
      <c r="J2415" s="62"/>
      <c r="K2415" s="62"/>
    </row>
    <row r="2416" spans="1:11" x14ac:dyDescent="0.3">
      <c r="A2416" s="62"/>
      <c r="B2416" s="62"/>
      <c r="C2416" s="62"/>
      <c r="D2416" s="62"/>
      <c r="E2416" s="62"/>
      <c r="F2416" s="62"/>
      <c r="G2416" s="62"/>
      <c r="H2416" s="62"/>
      <c r="I2416" s="62"/>
      <c r="J2416" s="62"/>
      <c r="K2416" s="62"/>
    </row>
    <row r="2417" spans="1:11" x14ac:dyDescent="0.3">
      <c r="A2417" s="62"/>
      <c r="B2417" s="62"/>
      <c r="C2417" s="62"/>
      <c r="D2417" s="62"/>
      <c r="E2417" s="62"/>
      <c r="F2417" s="62"/>
      <c r="G2417" s="62"/>
      <c r="H2417" s="62"/>
      <c r="I2417" s="62"/>
      <c r="J2417" s="62"/>
      <c r="K2417" s="62"/>
    </row>
    <row r="2418" spans="1:11" x14ac:dyDescent="0.3">
      <c r="A2418" s="62"/>
      <c r="B2418" s="62"/>
      <c r="C2418" s="62"/>
      <c r="D2418" s="62"/>
      <c r="E2418" s="62"/>
      <c r="F2418" s="62"/>
      <c r="G2418" s="62"/>
      <c r="H2418" s="62"/>
      <c r="I2418" s="62"/>
      <c r="J2418" s="62"/>
      <c r="K2418" s="62"/>
    </row>
    <row r="2419" spans="1:11" x14ac:dyDescent="0.3">
      <c r="A2419" s="62"/>
      <c r="B2419" s="62"/>
      <c r="C2419" s="62"/>
      <c r="D2419" s="62"/>
      <c r="E2419" s="62"/>
      <c r="F2419" s="62"/>
      <c r="G2419" s="62"/>
      <c r="H2419" s="62"/>
      <c r="I2419" s="62"/>
      <c r="J2419" s="62"/>
      <c r="K2419" s="62"/>
    </row>
    <row r="2420" spans="1:11" x14ac:dyDescent="0.3">
      <c r="A2420" s="62"/>
      <c r="B2420" s="62"/>
      <c r="C2420" s="62"/>
      <c r="D2420" s="62"/>
      <c r="E2420" s="62"/>
      <c r="F2420" s="62"/>
      <c r="G2420" s="62"/>
      <c r="H2420" s="62"/>
      <c r="I2420" s="62"/>
      <c r="J2420" s="62"/>
      <c r="K2420" s="62"/>
    </row>
    <row r="2421" spans="1:11" x14ac:dyDescent="0.3">
      <c r="A2421" s="62"/>
      <c r="B2421" s="62"/>
      <c r="C2421" s="62"/>
      <c r="D2421" s="62"/>
      <c r="E2421" s="62"/>
      <c r="F2421" s="62"/>
      <c r="G2421" s="62"/>
      <c r="H2421" s="62"/>
      <c r="I2421" s="62"/>
      <c r="J2421" s="62"/>
      <c r="K2421" s="62"/>
    </row>
    <row r="2422" spans="1:11" x14ac:dyDescent="0.3">
      <c r="A2422" s="62"/>
      <c r="B2422" s="62"/>
      <c r="C2422" s="62"/>
      <c r="D2422" s="62"/>
      <c r="E2422" s="62"/>
      <c r="F2422" s="62"/>
      <c r="G2422" s="62"/>
      <c r="H2422" s="62"/>
      <c r="I2422" s="62"/>
      <c r="J2422" s="62"/>
      <c r="K2422" s="62"/>
    </row>
    <row r="2423" spans="1:11" x14ac:dyDescent="0.3">
      <c r="A2423" s="62"/>
      <c r="B2423" s="62"/>
      <c r="C2423" s="62"/>
      <c r="D2423" s="62"/>
      <c r="E2423" s="62"/>
      <c r="F2423" s="62"/>
      <c r="G2423" s="62"/>
      <c r="H2423" s="62"/>
      <c r="I2423" s="62"/>
      <c r="J2423" s="62"/>
      <c r="K2423" s="62"/>
    </row>
    <row r="2424" spans="1:11" x14ac:dyDescent="0.3">
      <c r="A2424" s="62"/>
      <c r="B2424" s="62"/>
      <c r="C2424" s="62"/>
      <c r="D2424" s="62"/>
      <c r="E2424" s="62"/>
      <c r="F2424" s="62"/>
      <c r="G2424" s="62"/>
      <c r="H2424" s="62"/>
      <c r="I2424" s="62"/>
      <c r="J2424" s="62"/>
      <c r="K2424" s="62"/>
    </row>
    <row r="2425" spans="1:11" x14ac:dyDescent="0.3">
      <c r="A2425" s="62"/>
      <c r="B2425" s="62"/>
      <c r="C2425" s="62"/>
      <c r="D2425" s="62"/>
      <c r="E2425" s="62"/>
      <c r="F2425" s="62"/>
      <c r="G2425" s="62"/>
      <c r="H2425" s="62"/>
      <c r="I2425" s="62"/>
      <c r="J2425" s="62"/>
      <c r="K2425" s="62"/>
    </row>
    <row r="2426" spans="1:11" x14ac:dyDescent="0.3">
      <c r="A2426" s="62"/>
      <c r="B2426" s="62"/>
      <c r="C2426" s="62"/>
      <c r="D2426" s="62"/>
      <c r="E2426" s="62"/>
      <c r="F2426" s="62"/>
      <c r="G2426" s="62"/>
      <c r="H2426" s="62"/>
      <c r="I2426" s="62"/>
      <c r="J2426" s="62"/>
      <c r="K2426" s="62"/>
    </row>
    <row r="2427" spans="1:11" x14ac:dyDescent="0.3">
      <c r="A2427" s="62"/>
      <c r="B2427" s="62"/>
      <c r="C2427" s="62"/>
      <c r="D2427" s="62"/>
      <c r="E2427" s="62"/>
      <c r="F2427" s="62"/>
      <c r="G2427" s="62"/>
      <c r="H2427" s="62"/>
      <c r="I2427" s="62"/>
      <c r="J2427" s="62"/>
      <c r="K2427" s="62"/>
    </row>
    <row r="2428" spans="1:11" x14ac:dyDescent="0.3">
      <c r="A2428" s="62"/>
      <c r="B2428" s="62"/>
      <c r="C2428" s="62"/>
      <c r="D2428" s="62"/>
      <c r="E2428" s="62"/>
      <c r="F2428" s="62"/>
      <c r="G2428" s="62"/>
      <c r="H2428" s="62"/>
      <c r="I2428" s="62"/>
      <c r="J2428" s="62"/>
      <c r="K2428" s="62"/>
    </row>
    <row r="2429" spans="1:11" x14ac:dyDescent="0.3">
      <c r="A2429" s="62"/>
      <c r="B2429" s="62"/>
      <c r="C2429" s="62"/>
      <c r="D2429" s="62"/>
      <c r="E2429" s="62"/>
      <c r="F2429" s="62"/>
      <c r="G2429" s="62"/>
      <c r="H2429" s="62"/>
      <c r="I2429" s="62"/>
      <c r="J2429" s="62"/>
      <c r="K2429" s="62"/>
    </row>
    <row r="2430" spans="1:11" x14ac:dyDescent="0.3">
      <c r="A2430" s="62"/>
      <c r="B2430" s="62"/>
      <c r="C2430" s="62"/>
      <c r="D2430" s="62"/>
      <c r="E2430" s="62"/>
      <c r="F2430" s="62"/>
      <c r="G2430" s="62"/>
      <c r="H2430" s="62"/>
      <c r="I2430" s="62"/>
      <c r="J2430" s="62"/>
      <c r="K2430" s="62"/>
    </row>
    <row r="2431" spans="1:11" x14ac:dyDescent="0.3">
      <c r="A2431" s="62"/>
      <c r="B2431" s="62"/>
      <c r="C2431" s="62"/>
      <c r="D2431" s="62"/>
      <c r="E2431" s="62"/>
      <c r="F2431" s="62"/>
      <c r="G2431" s="62"/>
      <c r="H2431" s="62"/>
      <c r="I2431" s="62"/>
      <c r="J2431" s="62"/>
      <c r="K2431" s="62"/>
    </row>
    <row r="2432" spans="1:11" x14ac:dyDescent="0.3">
      <c r="A2432" s="62"/>
      <c r="B2432" s="62"/>
      <c r="C2432" s="62"/>
      <c r="D2432" s="62"/>
      <c r="E2432" s="62"/>
      <c r="F2432" s="62"/>
      <c r="G2432" s="62"/>
      <c r="H2432" s="62"/>
      <c r="I2432" s="62"/>
      <c r="J2432" s="62"/>
      <c r="K2432" s="62"/>
    </row>
    <row r="2433" spans="1:11" x14ac:dyDescent="0.3">
      <c r="A2433" s="62"/>
      <c r="B2433" s="62"/>
      <c r="C2433" s="62"/>
      <c r="D2433" s="62"/>
      <c r="E2433" s="62"/>
      <c r="F2433" s="62"/>
      <c r="G2433" s="62"/>
      <c r="H2433" s="62"/>
      <c r="I2433" s="62"/>
      <c r="J2433" s="62"/>
      <c r="K2433" s="62"/>
    </row>
    <row r="2434" spans="1:11" x14ac:dyDescent="0.3">
      <c r="A2434" s="62"/>
      <c r="B2434" s="62"/>
      <c r="C2434" s="62"/>
      <c r="D2434" s="62"/>
      <c r="E2434" s="62"/>
      <c r="F2434" s="62"/>
      <c r="G2434" s="62"/>
      <c r="H2434" s="62"/>
      <c r="I2434" s="62"/>
      <c r="J2434" s="62"/>
      <c r="K2434" s="62"/>
    </row>
    <row r="2435" spans="1:11" x14ac:dyDescent="0.3">
      <c r="A2435" s="62"/>
      <c r="B2435" s="62"/>
      <c r="C2435" s="62"/>
      <c r="D2435" s="62"/>
      <c r="E2435" s="62"/>
      <c r="F2435" s="62"/>
      <c r="G2435" s="62"/>
      <c r="H2435" s="62"/>
      <c r="I2435" s="62"/>
      <c r="J2435" s="62"/>
      <c r="K2435" s="62"/>
    </row>
    <row r="2436" spans="1:11" x14ac:dyDescent="0.3">
      <c r="A2436" s="62"/>
      <c r="B2436" s="62"/>
      <c r="C2436" s="62"/>
      <c r="D2436" s="62"/>
      <c r="E2436" s="62"/>
      <c r="F2436" s="62"/>
      <c r="G2436" s="62"/>
      <c r="H2436" s="62"/>
      <c r="I2436" s="62"/>
      <c r="J2436" s="62"/>
      <c r="K2436" s="62"/>
    </row>
    <row r="2437" spans="1:11" x14ac:dyDescent="0.3">
      <c r="A2437" s="62"/>
      <c r="B2437" s="62"/>
      <c r="C2437" s="62"/>
      <c r="D2437" s="62"/>
      <c r="E2437" s="62"/>
      <c r="F2437" s="62"/>
      <c r="G2437" s="62"/>
      <c r="H2437" s="62"/>
      <c r="I2437" s="62"/>
      <c r="J2437" s="62"/>
      <c r="K2437" s="62"/>
    </row>
    <row r="2438" spans="1:11" x14ac:dyDescent="0.3">
      <c r="A2438" s="62"/>
      <c r="B2438" s="62"/>
      <c r="C2438" s="62"/>
      <c r="D2438" s="62"/>
      <c r="E2438" s="62"/>
      <c r="F2438" s="62"/>
      <c r="G2438" s="62"/>
      <c r="H2438" s="62"/>
      <c r="I2438" s="62"/>
      <c r="J2438" s="62"/>
      <c r="K2438" s="62"/>
    </row>
    <row r="2439" spans="1:11" x14ac:dyDescent="0.3">
      <c r="A2439" s="62"/>
      <c r="B2439" s="62"/>
      <c r="C2439" s="62"/>
      <c r="D2439" s="62"/>
      <c r="E2439" s="62"/>
      <c r="F2439" s="62"/>
      <c r="G2439" s="62"/>
      <c r="H2439" s="62"/>
      <c r="I2439" s="62"/>
      <c r="J2439" s="62"/>
      <c r="K2439" s="62"/>
    </row>
    <row r="2440" spans="1:11" x14ac:dyDescent="0.3">
      <c r="A2440" s="62"/>
      <c r="B2440" s="62"/>
      <c r="C2440" s="62"/>
      <c r="D2440" s="62"/>
      <c r="E2440" s="62"/>
      <c r="F2440" s="62"/>
      <c r="G2440" s="62"/>
      <c r="H2440" s="62"/>
      <c r="I2440" s="62"/>
      <c r="J2440" s="62"/>
      <c r="K2440" s="62"/>
    </row>
    <row r="2441" spans="1:11" x14ac:dyDescent="0.3">
      <c r="A2441" s="62"/>
      <c r="B2441" s="62"/>
      <c r="C2441" s="62"/>
      <c r="D2441" s="62"/>
      <c r="E2441" s="62"/>
      <c r="F2441" s="62"/>
      <c r="G2441" s="62"/>
      <c r="H2441" s="62"/>
      <c r="I2441" s="62"/>
      <c r="J2441" s="62"/>
      <c r="K2441" s="62"/>
    </row>
    <row r="2442" spans="1:11" x14ac:dyDescent="0.3">
      <c r="A2442" s="62"/>
      <c r="B2442" s="62"/>
      <c r="C2442" s="62"/>
      <c r="D2442" s="62"/>
      <c r="E2442" s="62"/>
      <c r="F2442" s="62"/>
      <c r="G2442" s="62"/>
      <c r="H2442" s="62"/>
      <c r="I2442" s="62"/>
      <c r="J2442" s="62"/>
      <c r="K2442" s="62"/>
    </row>
    <row r="2443" spans="1:11" x14ac:dyDescent="0.3">
      <c r="A2443" s="62"/>
      <c r="B2443" s="62"/>
      <c r="C2443" s="62"/>
      <c r="D2443" s="62"/>
      <c r="E2443" s="62"/>
      <c r="F2443" s="62"/>
      <c r="G2443" s="62"/>
      <c r="H2443" s="62"/>
      <c r="I2443" s="62"/>
      <c r="J2443" s="62"/>
      <c r="K2443" s="62"/>
    </row>
    <row r="2444" spans="1:11" x14ac:dyDescent="0.3">
      <c r="A2444" s="62"/>
      <c r="B2444" s="62"/>
      <c r="C2444" s="62"/>
      <c r="D2444" s="62"/>
      <c r="E2444" s="62"/>
      <c r="F2444" s="62"/>
      <c r="G2444" s="62"/>
      <c r="H2444" s="62"/>
      <c r="I2444" s="62"/>
      <c r="J2444" s="62"/>
      <c r="K2444" s="62"/>
    </row>
    <row r="2445" spans="1:11" x14ac:dyDescent="0.3">
      <c r="A2445" s="62"/>
      <c r="B2445" s="62"/>
      <c r="C2445" s="62"/>
      <c r="D2445" s="62"/>
      <c r="E2445" s="62"/>
      <c r="F2445" s="62"/>
      <c r="G2445" s="62"/>
      <c r="H2445" s="62"/>
      <c r="I2445" s="62"/>
      <c r="J2445" s="62"/>
      <c r="K2445" s="62"/>
    </row>
    <row r="2446" spans="1:11" x14ac:dyDescent="0.3">
      <c r="A2446" s="62"/>
      <c r="B2446" s="62"/>
      <c r="C2446" s="62"/>
      <c r="D2446" s="62"/>
      <c r="E2446" s="62"/>
      <c r="F2446" s="62"/>
      <c r="G2446" s="62"/>
      <c r="H2446" s="62"/>
      <c r="I2446" s="62"/>
      <c r="J2446" s="62"/>
      <c r="K2446" s="62"/>
    </row>
    <row r="2447" spans="1:11" x14ac:dyDescent="0.3">
      <c r="A2447" s="62"/>
      <c r="B2447" s="62"/>
      <c r="C2447" s="62"/>
      <c r="D2447" s="62"/>
      <c r="E2447" s="62"/>
      <c r="F2447" s="62"/>
      <c r="G2447" s="62"/>
      <c r="H2447" s="62"/>
      <c r="I2447" s="62"/>
      <c r="J2447" s="62"/>
      <c r="K2447" s="62"/>
    </row>
    <row r="2448" spans="1:11" x14ac:dyDescent="0.3">
      <c r="A2448" s="62"/>
      <c r="B2448" s="62"/>
      <c r="C2448" s="62"/>
      <c r="D2448" s="62"/>
      <c r="E2448" s="62"/>
      <c r="F2448" s="62"/>
      <c r="G2448" s="62"/>
      <c r="H2448" s="62"/>
      <c r="I2448" s="62"/>
      <c r="J2448" s="62"/>
      <c r="K2448" s="62"/>
    </row>
    <row r="2449" spans="1:11" x14ac:dyDescent="0.3">
      <c r="A2449" s="62"/>
      <c r="B2449" s="62"/>
      <c r="C2449" s="62"/>
      <c r="D2449" s="62"/>
      <c r="E2449" s="62"/>
      <c r="F2449" s="62"/>
      <c r="G2449" s="62"/>
      <c r="H2449" s="62"/>
      <c r="I2449" s="62"/>
      <c r="J2449" s="62"/>
      <c r="K2449" s="62"/>
    </row>
    <row r="2450" spans="1:11" x14ac:dyDescent="0.3">
      <c r="A2450" s="62"/>
      <c r="B2450" s="62"/>
      <c r="C2450" s="62"/>
      <c r="D2450" s="62"/>
      <c r="E2450" s="62"/>
      <c r="F2450" s="62"/>
      <c r="G2450" s="62"/>
      <c r="H2450" s="62"/>
      <c r="I2450" s="62"/>
      <c r="J2450" s="62"/>
      <c r="K2450" s="62"/>
    </row>
    <row r="2451" spans="1:11" x14ac:dyDescent="0.3">
      <c r="A2451" s="62"/>
      <c r="B2451" s="62"/>
      <c r="C2451" s="62"/>
      <c r="D2451" s="62"/>
      <c r="E2451" s="62"/>
      <c r="F2451" s="62"/>
      <c r="G2451" s="62"/>
      <c r="H2451" s="62"/>
      <c r="I2451" s="62"/>
      <c r="J2451" s="62"/>
      <c r="K2451" s="62"/>
    </row>
    <row r="2452" spans="1:11" x14ac:dyDescent="0.3">
      <c r="A2452" s="62"/>
      <c r="B2452" s="62"/>
      <c r="C2452" s="62"/>
      <c r="D2452" s="62"/>
      <c r="E2452" s="62"/>
      <c r="F2452" s="62"/>
      <c r="G2452" s="62"/>
      <c r="H2452" s="62"/>
      <c r="I2452" s="62"/>
      <c r="J2452" s="62"/>
      <c r="K2452" s="62"/>
    </row>
    <row r="2453" spans="1:11" x14ac:dyDescent="0.3">
      <c r="A2453" s="62"/>
      <c r="B2453" s="62"/>
      <c r="C2453" s="62"/>
      <c r="D2453" s="62"/>
      <c r="E2453" s="62"/>
      <c r="F2453" s="62"/>
      <c r="G2453" s="62"/>
      <c r="H2453" s="62"/>
      <c r="I2453" s="62"/>
      <c r="J2453" s="62"/>
      <c r="K2453" s="62"/>
    </row>
    <row r="2454" spans="1:11" x14ac:dyDescent="0.3">
      <c r="A2454" s="62"/>
      <c r="B2454" s="62"/>
      <c r="C2454" s="62"/>
      <c r="D2454" s="62"/>
      <c r="E2454" s="62"/>
      <c r="F2454" s="62"/>
      <c r="G2454" s="62"/>
      <c r="H2454" s="62"/>
      <c r="I2454" s="62"/>
      <c r="J2454" s="62"/>
      <c r="K2454" s="62"/>
    </row>
    <row r="2455" spans="1:11" x14ac:dyDescent="0.3">
      <c r="A2455" s="62"/>
      <c r="B2455" s="62"/>
      <c r="C2455" s="62"/>
      <c r="D2455" s="62"/>
      <c r="E2455" s="62"/>
      <c r="F2455" s="62"/>
      <c r="G2455" s="62"/>
      <c r="H2455" s="62"/>
      <c r="I2455" s="62"/>
      <c r="J2455" s="62"/>
      <c r="K2455" s="62"/>
    </row>
    <row r="2456" spans="1:11" x14ac:dyDescent="0.3">
      <c r="A2456" s="62"/>
      <c r="B2456" s="62"/>
      <c r="C2456" s="62"/>
      <c r="D2456" s="62"/>
      <c r="E2456" s="62"/>
      <c r="F2456" s="62"/>
      <c r="G2456" s="62"/>
      <c r="H2456" s="62"/>
      <c r="I2456" s="62"/>
      <c r="J2456" s="62"/>
      <c r="K2456" s="62"/>
    </row>
    <row r="2457" spans="1:11" x14ac:dyDescent="0.3">
      <c r="A2457" s="62"/>
      <c r="B2457" s="62"/>
      <c r="C2457" s="62"/>
      <c r="D2457" s="62"/>
      <c r="E2457" s="62"/>
      <c r="F2457" s="62"/>
      <c r="G2457" s="62"/>
      <c r="H2457" s="62"/>
      <c r="I2457" s="62"/>
      <c r="J2457" s="62"/>
      <c r="K2457" s="62"/>
    </row>
    <row r="2458" spans="1:11" x14ac:dyDescent="0.3">
      <c r="A2458" s="62"/>
      <c r="B2458" s="62"/>
      <c r="C2458" s="62"/>
      <c r="D2458" s="62"/>
      <c r="E2458" s="62"/>
      <c r="F2458" s="62"/>
      <c r="G2458" s="62"/>
      <c r="H2458" s="62"/>
      <c r="I2458" s="62"/>
      <c r="J2458" s="62"/>
      <c r="K2458" s="62"/>
    </row>
    <row r="2459" spans="1:11" x14ac:dyDescent="0.3">
      <c r="A2459" s="62"/>
      <c r="B2459" s="62"/>
      <c r="C2459" s="62"/>
      <c r="D2459" s="62"/>
      <c r="E2459" s="62"/>
      <c r="F2459" s="62"/>
      <c r="G2459" s="62"/>
      <c r="H2459" s="62"/>
      <c r="I2459" s="62"/>
      <c r="J2459" s="62"/>
      <c r="K2459" s="62"/>
    </row>
    <row r="2460" spans="1:11" x14ac:dyDescent="0.3">
      <c r="A2460" s="62"/>
      <c r="B2460" s="62"/>
      <c r="C2460" s="62"/>
      <c r="D2460" s="62"/>
      <c r="E2460" s="62"/>
      <c r="F2460" s="62"/>
      <c r="G2460" s="62"/>
      <c r="H2460" s="62"/>
      <c r="I2460" s="62"/>
      <c r="J2460" s="62"/>
      <c r="K2460" s="62"/>
    </row>
    <row r="2461" spans="1:11" x14ac:dyDescent="0.3">
      <c r="A2461" s="62"/>
      <c r="B2461" s="62"/>
      <c r="C2461" s="62"/>
      <c r="D2461" s="62"/>
      <c r="E2461" s="62"/>
      <c r="F2461" s="62"/>
      <c r="G2461" s="62"/>
      <c r="H2461" s="62"/>
      <c r="I2461" s="62"/>
      <c r="J2461" s="62"/>
      <c r="K2461" s="62"/>
    </row>
    <row r="2462" spans="1:11" x14ac:dyDescent="0.3">
      <c r="A2462" s="62"/>
      <c r="B2462" s="62"/>
      <c r="C2462" s="62"/>
      <c r="D2462" s="62"/>
      <c r="E2462" s="62"/>
      <c r="F2462" s="62"/>
      <c r="G2462" s="62"/>
      <c r="H2462" s="62"/>
      <c r="I2462" s="62"/>
      <c r="J2462" s="62"/>
      <c r="K2462" s="62"/>
    </row>
    <row r="2463" spans="1:11" x14ac:dyDescent="0.3">
      <c r="A2463" s="62"/>
      <c r="B2463" s="62"/>
      <c r="C2463" s="62"/>
      <c r="D2463" s="62"/>
      <c r="E2463" s="62"/>
      <c r="F2463" s="62"/>
      <c r="G2463" s="62"/>
      <c r="H2463" s="62"/>
      <c r="I2463" s="62"/>
      <c r="J2463" s="62"/>
      <c r="K2463" s="62"/>
    </row>
    <row r="2464" spans="1:11" x14ac:dyDescent="0.3">
      <c r="A2464" s="62"/>
      <c r="B2464" s="62"/>
      <c r="C2464" s="62"/>
      <c r="D2464" s="62"/>
      <c r="E2464" s="62"/>
      <c r="F2464" s="62"/>
      <c r="G2464" s="62"/>
      <c r="H2464" s="62"/>
      <c r="I2464" s="62"/>
      <c r="J2464" s="62"/>
      <c r="K2464" s="62"/>
    </row>
    <row r="2465" spans="1:11" x14ac:dyDescent="0.3">
      <c r="A2465" s="62"/>
      <c r="B2465" s="62"/>
      <c r="C2465" s="62"/>
      <c r="D2465" s="62"/>
      <c r="E2465" s="62"/>
      <c r="F2465" s="62"/>
      <c r="G2465" s="62"/>
      <c r="H2465" s="62"/>
      <c r="I2465" s="62"/>
      <c r="J2465" s="62"/>
      <c r="K2465" s="62"/>
    </row>
    <row r="2466" spans="1:11" x14ac:dyDescent="0.3">
      <c r="A2466" s="62"/>
      <c r="B2466" s="62"/>
      <c r="C2466" s="62"/>
      <c r="D2466" s="62"/>
      <c r="E2466" s="62"/>
      <c r="F2466" s="62"/>
      <c r="G2466" s="62"/>
      <c r="H2466" s="62"/>
      <c r="I2466" s="62"/>
      <c r="J2466" s="62"/>
      <c r="K2466" s="62"/>
    </row>
    <row r="2467" spans="1:11" x14ac:dyDescent="0.3">
      <c r="A2467" s="62"/>
      <c r="B2467" s="62"/>
      <c r="C2467" s="62"/>
      <c r="D2467" s="62"/>
      <c r="E2467" s="62"/>
      <c r="F2467" s="62"/>
      <c r="G2467" s="62"/>
      <c r="H2467" s="62"/>
      <c r="I2467" s="62"/>
      <c r="J2467" s="62"/>
      <c r="K2467" s="62"/>
    </row>
    <row r="2468" spans="1:11" x14ac:dyDescent="0.3">
      <c r="A2468" s="62"/>
      <c r="B2468" s="62"/>
      <c r="C2468" s="62"/>
      <c r="D2468" s="62"/>
      <c r="E2468" s="62"/>
      <c r="F2468" s="62"/>
      <c r="G2468" s="62"/>
      <c r="H2468" s="62"/>
      <c r="I2468" s="62"/>
      <c r="J2468" s="62"/>
      <c r="K2468" s="62"/>
    </row>
    <row r="2469" spans="1:11" x14ac:dyDescent="0.3">
      <c r="A2469" s="62"/>
      <c r="B2469" s="62"/>
      <c r="C2469" s="62"/>
      <c r="D2469" s="62"/>
      <c r="E2469" s="62"/>
      <c r="F2469" s="62"/>
      <c r="G2469" s="62"/>
      <c r="H2469" s="62"/>
      <c r="I2469" s="62"/>
      <c r="J2469" s="62"/>
      <c r="K2469" s="62"/>
    </row>
    <row r="2470" spans="1:11" x14ac:dyDescent="0.3">
      <c r="A2470" s="62"/>
      <c r="B2470" s="62"/>
      <c r="C2470" s="62"/>
      <c r="D2470" s="62"/>
      <c r="E2470" s="62"/>
      <c r="F2470" s="62"/>
      <c r="G2470" s="62"/>
      <c r="H2470" s="62"/>
      <c r="I2470" s="62"/>
      <c r="J2470" s="62"/>
      <c r="K2470" s="62"/>
    </row>
    <row r="2471" spans="1:11" x14ac:dyDescent="0.3">
      <c r="A2471" s="62"/>
      <c r="B2471" s="62"/>
      <c r="C2471" s="62"/>
      <c r="D2471" s="62"/>
      <c r="E2471" s="62"/>
      <c r="F2471" s="62"/>
      <c r="G2471" s="62"/>
      <c r="H2471" s="62"/>
      <c r="I2471" s="62"/>
      <c r="J2471" s="62"/>
      <c r="K2471" s="62"/>
    </row>
    <row r="2472" spans="1:11" x14ac:dyDescent="0.3">
      <c r="A2472" s="62"/>
      <c r="B2472" s="62"/>
      <c r="C2472" s="62"/>
      <c r="D2472" s="62"/>
      <c r="E2472" s="62"/>
      <c r="F2472" s="62"/>
      <c r="G2472" s="62"/>
      <c r="H2472" s="62"/>
      <c r="I2472" s="62"/>
      <c r="J2472" s="62"/>
      <c r="K2472" s="62"/>
    </row>
    <row r="2473" spans="1:11" x14ac:dyDescent="0.3">
      <c r="A2473" s="62"/>
      <c r="B2473" s="62"/>
      <c r="C2473" s="62"/>
      <c r="D2473" s="62"/>
      <c r="E2473" s="62"/>
      <c r="F2473" s="62"/>
      <c r="G2473" s="62"/>
      <c r="H2473" s="62"/>
      <c r="I2473" s="62"/>
      <c r="J2473" s="62"/>
      <c r="K2473" s="62"/>
    </row>
    <row r="2474" spans="1:11" x14ac:dyDescent="0.3">
      <c r="A2474" s="62"/>
      <c r="B2474" s="62"/>
      <c r="C2474" s="62"/>
      <c r="D2474" s="62"/>
      <c r="E2474" s="62"/>
      <c r="F2474" s="62"/>
      <c r="G2474" s="62"/>
      <c r="H2474" s="62"/>
      <c r="I2474" s="62"/>
      <c r="J2474" s="62"/>
      <c r="K2474" s="62"/>
    </row>
    <row r="2475" spans="1:11" x14ac:dyDescent="0.3">
      <c r="A2475" s="62"/>
      <c r="B2475" s="62"/>
      <c r="C2475" s="62"/>
      <c r="D2475" s="62"/>
      <c r="E2475" s="62"/>
      <c r="F2475" s="62"/>
      <c r="G2475" s="62"/>
      <c r="H2475" s="62"/>
      <c r="I2475" s="62"/>
      <c r="J2475" s="62"/>
      <c r="K2475" s="62"/>
    </row>
    <row r="2476" spans="1:11" x14ac:dyDescent="0.3">
      <c r="A2476" s="62"/>
      <c r="B2476" s="62"/>
      <c r="C2476" s="62"/>
      <c r="D2476" s="62"/>
      <c r="E2476" s="62"/>
      <c r="F2476" s="62"/>
      <c r="G2476" s="62"/>
      <c r="H2476" s="62"/>
      <c r="I2476" s="62"/>
      <c r="J2476" s="62"/>
      <c r="K2476" s="62"/>
    </row>
    <row r="2477" spans="1:11" x14ac:dyDescent="0.3">
      <c r="A2477" s="62"/>
      <c r="B2477" s="62"/>
      <c r="C2477" s="62"/>
      <c r="D2477" s="62"/>
      <c r="E2477" s="62"/>
      <c r="F2477" s="62"/>
      <c r="G2477" s="62"/>
      <c r="H2477" s="62"/>
      <c r="I2477" s="62"/>
      <c r="J2477" s="62"/>
      <c r="K2477" s="62"/>
    </row>
    <row r="2478" spans="1:11" x14ac:dyDescent="0.3">
      <c r="A2478" s="62"/>
      <c r="B2478" s="62"/>
      <c r="C2478" s="62"/>
      <c r="D2478" s="62"/>
      <c r="E2478" s="62"/>
      <c r="F2478" s="62"/>
      <c r="G2478" s="62"/>
      <c r="H2478" s="62"/>
      <c r="I2478" s="62"/>
      <c r="J2478" s="62"/>
      <c r="K2478" s="62"/>
    </row>
    <row r="2479" spans="1:11" x14ac:dyDescent="0.3">
      <c r="A2479" s="62"/>
      <c r="B2479" s="62"/>
      <c r="C2479" s="62"/>
      <c r="D2479" s="62"/>
      <c r="E2479" s="62"/>
      <c r="F2479" s="62"/>
      <c r="G2479" s="62"/>
      <c r="H2479" s="62"/>
      <c r="I2479" s="62"/>
      <c r="J2479" s="62"/>
      <c r="K2479" s="62"/>
    </row>
    <row r="2480" spans="1:11" x14ac:dyDescent="0.3">
      <c r="A2480" s="62"/>
      <c r="B2480" s="62"/>
      <c r="C2480" s="62"/>
      <c r="D2480" s="62"/>
      <c r="E2480" s="62"/>
      <c r="F2480" s="62"/>
      <c r="G2480" s="62"/>
      <c r="H2480" s="62"/>
      <c r="I2480" s="62"/>
      <c r="J2480" s="62"/>
      <c r="K2480" s="62"/>
    </row>
    <row r="2481" spans="1:11" x14ac:dyDescent="0.3">
      <c r="A2481" s="62"/>
      <c r="B2481" s="62"/>
      <c r="C2481" s="62"/>
      <c r="D2481" s="62"/>
      <c r="E2481" s="62"/>
      <c r="F2481" s="62"/>
      <c r="G2481" s="62"/>
      <c r="H2481" s="62"/>
      <c r="I2481" s="62"/>
      <c r="J2481" s="62"/>
      <c r="K2481" s="62"/>
    </row>
    <row r="2482" spans="1:11" x14ac:dyDescent="0.3">
      <c r="A2482" s="62"/>
      <c r="B2482" s="62"/>
      <c r="C2482" s="62"/>
      <c r="D2482" s="62"/>
      <c r="E2482" s="62"/>
      <c r="F2482" s="62"/>
      <c r="G2482" s="62"/>
      <c r="H2482" s="62"/>
      <c r="I2482" s="62"/>
      <c r="J2482" s="62"/>
      <c r="K2482" s="62"/>
    </row>
    <row r="2483" spans="1:11" x14ac:dyDescent="0.3">
      <c r="A2483" s="62"/>
      <c r="B2483" s="62"/>
      <c r="C2483" s="62"/>
      <c r="D2483" s="62"/>
      <c r="E2483" s="62"/>
      <c r="F2483" s="62"/>
      <c r="G2483" s="62"/>
      <c r="H2483" s="62"/>
      <c r="I2483" s="62"/>
      <c r="J2483" s="62"/>
      <c r="K2483" s="62"/>
    </row>
    <row r="2484" spans="1:11" x14ac:dyDescent="0.3">
      <c r="A2484" s="62"/>
      <c r="B2484" s="62"/>
      <c r="C2484" s="62"/>
      <c r="D2484" s="62"/>
      <c r="E2484" s="62"/>
      <c r="F2484" s="62"/>
      <c r="G2484" s="62"/>
      <c r="H2484" s="62"/>
      <c r="I2484" s="62"/>
      <c r="J2484" s="62"/>
      <c r="K2484" s="62"/>
    </row>
    <row r="2485" spans="1:11" x14ac:dyDescent="0.3">
      <c r="A2485" s="62"/>
      <c r="B2485" s="62"/>
      <c r="C2485" s="62"/>
      <c r="D2485" s="62"/>
      <c r="E2485" s="62"/>
      <c r="F2485" s="62"/>
      <c r="G2485" s="62"/>
      <c r="H2485" s="62"/>
      <c r="I2485" s="62"/>
      <c r="J2485" s="62"/>
      <c r="K2485" s="62"/>
    </row>
    <row r="2486" spans="1:11" x14ac:dyDescent="0.3">
      <c r="A2486" s="62"/>
      <c r="B2486" s="62"/>
      <c r="C2486" s="62"/>
      <c r="D2486" s="62"/>
      <c r="E2486" s="62"/>
      <c r="F2486" s="62"/>
      <c r="G2486" s="62"/>
      <c r="H2486" s="62"/>
      <c r="I2486" s="62"/>
      <c r="J2486" s="62"/>
      <c r="K2486" s="62"/>
    </row>
    <row r="2487" spans="1:11" x14ac:dyDescent="0.3">
      <c r="A2487" s="62"/>
      <c r="B2487" s="62"/>
      <c r="C2487" s="62"/>
      <c r="D2487" s="62"/>
      <c r="E2487" s="62"/>
      <c r="F2487" s="62"/>
      <c r="G2487" s="62"/>
      <c r="H2487" s="62"/>
      <c r="I2487" s="62"/>
      <c r="J2487" s="62"/>
      <c r="K2487" s="62"/>
    </row>
    <row r="2488" spans="1:11" x14ac:dyDescent="0.3">
      <c r="A2488" s="62"/>
      <c r="B2488" s="62"/>
      <c r="C2488" s="62"/>
      <c r="D2488" s="62"/>
      <c r="E2488" s="62"/>
      <c r="F2488" s="62"/>
      <c r="G2488" s="62"/>
      <c r="H2488" s="62"/>
      <c r="I2488" s="62"/>
      <c r="J2488" s="62"/>
      <c r="K2488" s="62"/>
    </row>
    <row r="2489" spans="1:11" x14ac:dyDescent="0.3">
      <c r="A2489" s="62"/>
      <c r="B2489" s="62"/>
      <c r="C2489" s="62"/>
      <c r="D2489" s="62"/>
      <c r="E2489" s="62"/>
      <c r="F2489" s="62"/>
      <c r="G2489" s="62"/>
      <c r="H2489" s="62"/>
      <c r="I2489" s="62"/>
      <c r="J2489" s="62"/>
      <c r="K2489" s="62"/>
    </row>
    <row r="2490" spans="1:11" x14ac:dyDescent="0.3">
      <c r="A2490" s="62"/>
      <c r="B2490" s="62"/>
      <c r="C2490" s="62"/>
      <c r="D2490" s="62"/>
      <c r="E2490" s="62"/>
      <c r="F2490" s="62"/>
      <c r="G2490" s="62"/>
      <c r="H2490" s="62"/>
      <c r="I2490" s="62"/>
      <c r="J2490" s="62"/>
      <c r="K2490" s="62"/>
    </row>
    <row r="2491" spans="1:11" x14ac:dyDescent="0.3">
      <c r="A2491" s="62"/>
      <c r="B2491" s="62"/>
      <c r="C2491" s="62"/>
      <c r="D2491" s="62"/>
      <c r="E2491" s="62"/>
      <c r="F2491" s="62"/>
      <c r="G2491" s="62"/>
      <c r="H2491" s="62"/>
      <c r="I2491" s="62"/>
      <c r="J2491" s="62"/>
      <c r="K2491" s="62"/>
    </row>
    <row r="2492" spans="1:11" x14ac:dyDescent="0.3">
      <c r="A2492" s="62"/>
      <c r="B2492" s="62"/>
      <c r="C2492" s="62"/>
      <c r="D2492" s="62"/>
      <c r="E2492" s="62"/>
      <c r="F2492" s="62"/>
      <c r="G2492" s="62"/>
      <c r="H2492" s="62"/>
      <c r="I2492" s="62"/>
      <c r="J2492" s="62"/>
      <c r="K2492" s="62"/>
    </row>
    <row r="2493" spans="1:11" x14ac:dyDescent="0.3">
      <c r="A2493" s="62"/>
      <c r="B2493" s="62"/>
      <c r="C2493" s="62"/>
      <c r="D2493" s="62"/>
      <c r="E2493" s="62"/>
      <c r="F2493" s="62"/>
      <c r="G2493" s="62"/>
      <c r="H2493" s="62"/>
      <c r="I2493" s="62"/>
      <c r="J2493" s="62"/>
      <c r="K2493" s="62"/>
    </row>
    <row r="2494" spans="1:11" x14ac:dyDescent="0.3">
      <c r="A2494" s="62"/>
      <c r="B2494" s="62"/>
      <c r="C2494" s="62"/>
      <c r="D2494" s="62"/>
      <c r="E2494" s="62"/>
      <c r="F2494" s="62"/>
      <c r="G2494" s="62"/>
      <c r="H2494" s="62"/>
      <c r="I2494" s="62"/>
      <c r="J2494" s="62"/>
      <c r="K2494" s="62"/>
    </row>
    <row r="2495" spans="1:11" x14ac:dyDescent="0.3">
      <c r="A2495" s="62"/>
      <c r="B2495" s="62"/>
      <c r="C2495" s="62"/>
      <c r="D2495" s="62"/>
      <c r="E2495" s="62"/>
      <c r="F2495" s="62"/>
      <c r="G2495" s="62"/>
      <c r="H2495" s="62"/>
      <c r="I2495" s="62"/>
      <c r="J2495" s="62"/>
      <c r="K2495" s="62"/>
    </row>
    <row r="2496" spans="1:11" x14ac:dyDescent="0.3">
      <c r="A2496" s="62"/>
      <c r="B2496" s="62"/>
      <c r="C2496" s="62"/>
      <c r="D2496" s="62"/>
      <c r="E2496" s="62"/>
      <c r="F2496" s="62"/>
      <c r="G2496" s="62"/>
      <c r="H2496" s="62"/>
      <c r="I2496" s="62"/>
      <c r="J2496" s="62"/>
      <c r="K2496" s="62"/>
    </row>
    <row r="2497" spans="1:11" x14ac:dyDescent="0.3">
      <c r="A2497" s="62"/>
      <c r="B2497" s="62"/>
      <c r="C2497" s="62"/>
      <c r="D2497" s="62"/>
      <c r="E2497" s="62"/>
      <c r="F2497" s="62"/>
      <c r="G2497" s="62"/>
      <c r="H2497" s="62"/>
      <c r="I2497" s="62"/>
      <c r="J2497" s="62"/>
      <c r="K2497" s="62"/>
    </row>
    <row r="2498" spans="1:11" x14ac:dyDescent="0.3">
      <c r="A2498" s="62"/>
      <c r="B2498" s="62"/>
      <c r="C2498" s="62"/>
      <c r="D2498" s="62"/>
      <c r="E2498" s="62"/>
      <c r="F2498" s="62"/>
      <c r="G2498" s="62"/>
      <c r="H2498" s="62"/>
      <c r="I2498" s="62"/>
      <c r="J2498" s="62"/>
      <c r="K2498" s="62"/>
    </row>
    <row r="2499" spans="1:11" x14ac:dyDescent="0.3">
      <c r="A2499" s="62"/>
      <c r="B2499" s="62"/>
      <c r="C2499" s="62"/>
      <c r="D2499" s="62"/>
      <c r="E2499" s="62"/>
      <c r="F2499" s="62"/>
      <c r="G2499" s="62"/>
      <c r="H2499" s="62"/>
      <c r="I2499" s="62"/>
      <c r="J2499" s="62"/>
      <c r="K2499" s="62"/>
    </row>
    <row r="2500" spans="1:11" x14ac:dyDescent="0.3">
      <c r="A2500" s="62"/>
      <c r="B2500" s="62"/>
      <c r="C2500" s="62"/>
      <c r="D2500" s="62"/>
      <c r="E2500" s="62"/>
      <c r="F2500" s="62"/>
      <c r="G2500" s="62"/>
      <c r="H2500" s="62"/>
      <c r="I2500" s="62"/>
      <c r="J2500" s="62"/>
      <c r="K2500" s="62"/>
    </row>
    <row r="2501" spans="1:11" x14ac:dyDescent="0.3">
      <c r="A2501" s="62"/>
      <c r="B2501" s="62"/>
      <c r="C2501" s="62"/>
      <c r="D2501" s="62"/>
      <c r="E2501" s="62"/>
      <c r="F2501" s="62"/>
      <c r="G2501" s="62"/>
      <c r="H2501" s="62"/>
      <c r="I2501" s="62"/>
      <c r="J2501" s="62"/>
      <c r="K2501" s="62"/>
    </row>
    <row r="2502" spans="1:11" x14ac:dyDescent="0.3">
      <c r="A2502" s="62"/>
      <c r="B2502" s="62"/>
      <c r="C2502" s="62"/>
      <c r="D2502" s="62"/>
      <c r="E2502" s="62"/>
      <c r="F2502" s="62"/>
      <c r="G2502" s="62"/>
      <c r="H2502" s="62"/>
      <c r="I2502" s="62"/>
      <c r="J2502" s="62"/>
      <c r="K2502" s="62"/>
    </row>
    <row r="2503" spans="1:11" x14ac:dyDescent="0.3">
      <c r="A2503" s="62"/>
      <c r="B2503" s="62"/>
      <c r="C2503" s="62"/>
      <c r="D2503" s="62"/>
      <c r="E2503" s="62"/>
      <c r="F2503" s="62"/>
      <c r="G2503" s="62"/>
      <c r="H2503" s="62"/>
      <c r="I2503" s="62"/>
      <c r="J2503" s="62"/>
      <c r="K2503" s="62"/>
    </row>
    <row r="2504" spans="1:11" x14ac:dyDescent="0.3">
      <c r="A2504" s="62"/>
      <c r="B2504" s="62"/>
      <c r="C2504" s="62"/>
      <c r="D2504" s="62"/>
      <c r="E2504" s="62"/>
      <c r="F2504" s="62"/>
      <c r="G2504" s="62"/>
      <c r="H2504" s="62"/>
      <c r="I2504" s="62"/>
      <c r="J2504" s="62"/>
      <c r="K2504" s="62"/>
    </row>
    <row r="2505" spans="1:11" x14ac:dyDescent="0.3">
      <c r="A2505" s="62"/>
      <c r="B2505" s="62"/>
      <c r="C2505" s="62"/>
      <c r="D2505" s="62"/>
      <c r="E2505" s="62"/>
      <c r="F2505" s="62"/>
      <c r="G2505" s="62"/>
      <c r="H2505" s="62"/>
      <c r="I2505" s="62"/>
      <c r="J2505" s="62"/>
      <c r="K2505" s="62"/>
    </row>
    <row r="2506" spans="1:11" x14ac:dyDescent="0.3">
      <c r="A2506" s="62"/>
      <c r="B2506" s="62"/>
      <c r="C2506" s="62"/>
      <c r="D2506" s="62"/>
      <c r="E2506" s="62"/>
      <c r="F2506" s="62"/>
      <c r="G2506" s="62"/>
      <c r="H2506" s="62"/>
      <c r="I2506" s="62"/>
      <c r="J2506" s="62"/>
      <c r="K2506" s="62"/>
    </row>
    <row r="2507" spans="1:11" x14ac:dyDescent="0.3">
      <c r="A2507" s="62"/>
      <c r="B2507" s="62"/>
      <c r="C2507" s="62"/>
      <c r="D2507" s="62"/>
      <c r="E2507" s="62"/>
      <c r="F2507" s="62"/>
      <c r="G2507" s="62"/>
      <c r="H2507" s="62"/>
      <c r="I2507" s="62"/>
      <c r="J2507" s="62"/>
      <c r="K2507" s="62"/>
    </row>
    <row r="2508" spans="1:11" x14ac:dyDescent="0.3">
      <c r="A2508" s="62"/>
      <c r="B2508" s="62"/>
      <c r="C2508" s="62"/>
      <c r="D2508" s="62"/>
      <c r="E2508" s="62"/>
      <c r="F2508" s="62"/>
      <c r="G2508" s="62"/>
      <c r="H2508" s="62"/>
      <c r="I2508" s="62"/>
      <c r="J2508" s="62"/>
      <c r="K2508" s="62"/>
    </row>
    <row r="2509" spans="1:11" x14ac:dyDescent="0.3">
      <c r="A2509" s="62"/>
      <c r="B2509" s="62"/>
      <c r="C2509" s="62"/>
      <c r="D2509" s="62"/>
      <c r="E2509" s="62"/>
      <c r="F2509" s="62"/>
      <c r="G2509" s="62"/>
      <c r="H2509" s="62"/>
      <c r="I2509" s="62"/>
      <c r="J2509" s="62"/>
      <c r="K2509" s="62"/>
    </row>
    <row r="2510" spans="1:11" x14ac:dyDescent="0.3">
      <c r="A2510" s="62"/>
      <c r="B2510" s="62"/>
      <c r="C2510" s="62"/>
      <c r="D2510" s="62"/>
      <c r="E2510" s="62"/>
      <c r="F2510" s="62"/>
      <c r="G2510" s="62"/>
      <c r="H2510" s="62"/>
      <c r="I2510" s="62"/>
      <c r="J2510" s="62"/>
      <c r="K2510" s="62"/>
    </row>
    <row r="2511" spans="1:11" x14ac:dyDescent="0.3">
      <c r="A2511" s="62"/>
      <c r="B2511" s="62"/>
      <c r="C2511" s="62"/>
      <c r="D2511" s="62"/>
      <c r="E2511" s="62"/>
      <c r="F2511" s="62"/>
      <c r="G2511" s="62"/>
      <c r="H2511" s="62"/>
      <c r="I2511" s="62"/>
      <c r="J2511" s="62"/>
      <c r="K2511" s="62"/>
    </row>
    <row r="2512" spans="1:11" x14ac:dyDescent="0.3">
      <c r="A2512" s="62"/>
      <c r="B2512" s="62"/>
      <c r="C2512" s="62"/>
      <c r="D2512" s="62"/>
      <c r="E2512" s="62"/>
      <c r="F2512" s="62"/>
      <c r="G2512" s="62"/>
      <c r="H2512" s="62"/>
      <c r="I2512" s="62"/>
      <c r="J2512" s="62"/>
      <c r="K2512" s="62"/>
    </row>
    <row r="2513" spans="1:11" x14ac:dyDescent="0.3">
      <c r="A2513" s="62"/>
      <c r="B2513" s="62"/>
      <c r="C2513" s="62"/>
      <c r="D2513" s="62"/>
      <c r="E2513" s="62"/>
      <c r="F2513" s="62"/>
      <c r="G2513" s="62"/>
      <c r="H2513" s="62"/>
      <c r="I2513" s="62"/>
      <c r="J2513" s="62"/>
      <c r="K2513" s="62"/>
    </row>
    <row r="2514" spans="1:11" x14ac:dyDescent="0.3">
      <c r="A2514" s="62"/>
      <c r="B2514" s="62"/>
      <c r="C2514" s="62"/>
      <c r="D2514" s="62"/>
      <c r="E2514" s="62"/>
      <c r="F2514" s="62"/>
      <c r="G2514" s="62"/>
      <c r="H2514" s="62"/>
      <c r="I2514" s="62"/>
      <c r="J2514" s="62"/>
      <c r="K2514" s="62"/>
    </row>
    <row r="2515" spans="1:11" x14ac:dyDescent="0.3">
      <c r="A2515" s="62"/>
      <c r="B2515" s="62"/>
      <c r="C2515" s="62"/>
      <c r="D2515" s="62"/>
      <c r="E2515" s="62"/>
      <c r="F2515" s="62"/>
      <c r="G2515" s="62"/>
      <c r="H2515" s="62"/>
      <c r="I2515" s="62"/>
      <c r="J2515" s="62"/>
      <c r="K2515" s="62"/>
    </row>
    <row r="2516" spans="1:11" x14ac:dyDescent="0.3">
      <c r="A2516" s="62"/>
      <c r="B2516" s="62"/>
      <c r="C2516" s="62"/>
      <c r="D2516" s="62"/>
      <c r="E2516" s="62"/>
      <c r="F2516" s="62"/>
      <c r="G2516" s="62"/>
      <c r="H2516" s="62"/>
      <c r="I2516" s="62"/>
      <c r="J2516" s="62"/>
      <c r="K2516" s="62"/>
    </row>
    <row r="2517" spans="1:11" x14ac:dyDescent="0.3">
      <c r="A2517" s="62"/>
      <c r="B2517" s="62"/>
      <c r="C2517" s="62"/>
      <c r="D2517" s="62"/>
      <c r="E2517" s="62"/>
      <c r="F2517" s="62"/>
      <c r="G2517" s="62"/>
      <c r="H2517" s="62"/>
      <c r="I2517" s="62"/>
      <c r="J2517" s="62"/>
      <c r="K2517" s="62"/>
    </row>
    <row r="2518" spans="1:11" x14ac:dyDescent="0.3">
      <c r="A2518" s="62"/>
      <c r="B2518" s="62"/>
      <c r="C2518" s="62"/>
      <c r="D2518" s="62"/>
      <c r="E2518" s="62"/>
      <c r="F2518" s="62"/>
      <c r="G2518" s="62"/>
      <c r="H2518" s="62"/>
      <c r="I2518" s="62"/>
      <c r="J2518" s="62"/>
      <c r="K2518" s="62"/>
    </row>
    <row r="2519" spans="1:11" x14ac:dyDescent="0.3">
      <c r="A2519" s="62"/>
      <c r="B2519" s="62"/>
      <c r="C2519" s="62"/>
      <c r="D2519" s="62"/>
      <c r="E2519" s="62"/>
      <c r="F2519" s="62"/>
      <c r="G2519" s="62"/>
      <c r="H2519" s="62"/>
      <c r="I2519" s="62"/>
      <c r="J2519" s="62"/>
      <c r="K2519" s="62"/>
    </row>
    <row r="2520" spans="1:11" x14ac:dyDescent="0.3">
      <c r="A2520" s="62"/>
      <c r="B2520" s="62"/>
      <c r="C2520" s="62"/>
      <c r="D2520" s="62"/>
      <c r="E2520" s="62"/>
      <c r="F2520" s="62"/>
      <c r="G2520" s="62"/>
      <c r="H2520" s="62"/>
      <c r="I2520" s="62"/>
      <c r="J2520" s="62"/>
      <c r="K2520" s="62"/>
    </row>
    <row r="2521" spans="1:11" x14ac:dyDescent="0.3">
      <c r="A2521" s="62"/>
      <c r="B2521" s="62"/>
      <c r="C2521" s="62"/>
      <c r="D2521" s="62"/>
      <c r="E2521" s="62"/>
      <c r="F2521" s="62"/>
      <c r="G2521" s="62"/>
      <c r="H2521" s="62"/>
      <c r="I2521" s="62"/>
      <c r="J2521" s="62"/>
      <c r="K2521" s="62"/>
    </row>
    <row r="2522" spans="1:11" x14ac:dyDescent="0.3">
      <c r="A2522" s="62"/>
      <c r="B2522" s="62"/>
      <c r="C2522" s="62"/>
      <c r="D2522" s="62"/>
      <c r="E2522" s="62"/>
      <c r="F2522" s="62"/>
      <c r="G2522" s="62"/>
      <c r="H2522" s="62"/>
      <c r="I2522" s="62"/>
      <c r="J2522" s="62"/>
      <c r="K2522" s="62"/>
    </row>
    <row r="2523" spans="1:11" x14ac:dyDescent="0.3">
      <c r="A2523" s="62"/>
      <c r="B2523" s="62"/>
      <c r="C2523" s="62"/>
      <c r="D2523" s="62"/>
      <c r="E2523" s="62"/>
      <c r="F2523" s="62"/>
      <c r="G2523" s="62"/>
      <c r="H2523" s="62"/>
      <c r="I2523" s="62"/>
      <c r="J2523" s="62"/>
      <c r="K2523" s="62"/>
    </row>
    <row r="2524" spans="1:11" x14ac:dyDescent="0.3">
      <c r="A2524" s="62"/>
      <c r="B2524" s="62"/>
      <c r="C2524" s="62"/>
      <c r="D2524" s="62"/>
      <c r="E2524" s="62"/>
      <c r="F2524" s="62"/>
      <c r="G2524" s="62"/>
      <c r="H2524" s="62"/>
      <c r="I2524" s="62"/>
      <c r="J2524" s="62"/>
      <c r="K2524" s="62"/>
    </row>
    <row r="2525" spans="1:11" x14ac:dyDescent="0.3">
      <c r="A2525" s="62"/>
      <c r="B2525" s="62"/>
      <c r="C2525" s="62"/>
      <c r="D2525" s="62"/>
      <c r="E2525" s="62"/>
      <c r="F2525" s="62"/>
      <c r="G2525" s="62"/>
      <c r="H2525" s="62"/>
      <c r="I2525" s="62"/>
      <c r="J2525" s="62"/>
      <c r="K2525" s="62"/>
    </row>
    <row r="2526" spans="1:11" x14ac:dyDescent="0.3">
      <c r="A2526" s="62"/>
      <c r="B2526" s="62"/>
      <c r="C2526" s="62"/>
      <c r="D2526" s="62"/>
      <c r="E2526" s="62"/>
      <c r="F2526" s="62"/>
      <c r="G2526" s="62"/>
      <c r="H2526" s="62"/>
      <c r="I2526" s="62"/>
      <c r="J2526" s="62"/>
      <c r="K2526" s="62"/>
    </row>
    <row r="2527" spans="1:11" x14ac:dyDescent="0.3">
      <c r="A2527" s="62"/>
      <c r="B2527" s="62"/>
      <c r="C2527" s="62"/>
      <c r="D2527" s="62"/>
      <c r="E2527" s="62"/>
      <c r="F2527" s="62"/>
      <c r="G2527" s="62"/>
      <c r="H2527" s="62"/>
      <c r="I2527" s="62"/>
      <c r="J2527" s="62"/>
      <c r="K2527" s="62"/>
    </row>
    <row r="2528" spans="1:11" x14ac:dyDescent="0.3">
      <c r="A2528" s="62"/>
      <c r="B2528" s="62"/>
      <c r="C2528" s="62"/>
      <c r="D2528" s="62"/>
      <c r="E2528" s="62"/>
      <c r="F2528" s="62"/>
      <c r="G2528" s="62"/>
      <c r="H2528" s="62"/>
      <c r="I2528" s="62"/>
      <c r="J2528" s="62"/>
      <c r="K2528" s="62"/>
    </row>
    <row r="2529" spans="1:11" x14ac:dyDescent="0.3">
      <c r="A2529" s="62"/>
      <c r="B2529" s="62"/>
      <c r="C2529" s="62"/>
      <c r="D2529" s="62"/>
      <c r="E2529" s="62"/>
      <c r="F2529" s="62"/>
      <c r="G2529" s="62"/>
      <c r="H2529" s="62"/>
      <c r="I2529" s="62"/>
      <c r="J2529" s="62"/>
      <c r="K2529" s="62"/>
    </row>
    <row r="2530" spans="1:11" x14ac:dyDescent="0.3">
      <c r="A2530" s="62"/>
      <c r="B2530" s="62"/>
      <c r="C2530" s="62"/>
      <c r="D2530" s="62"/>
      <c r="E2530" s="62"/>
      <c r="F2530" s="62"/>
      <c r="G2530" s="62"/>
      <c r="H2530" s="62"/>
      <c r="I2530" s="62"/>
      <c r="J2530" s="62"/>
      <c r="K2530" s="62"/>
    </row>
    <row r="2531" spans="1:11" x14ac:dyDescent="0.3">
      <c r="A2531" s="62"/>
      <c r="B2531" s="62"/>
      <c r="C2531" s="62"/>
      <c r="D2531" s="62"/>
      <c r="E2531" s="62"/>
      <c r="F2531" s="62"/>
      <c r="G2531" s="62"/>
      <c r="H2531" s="62"/>
      <c r="I2531" s="62"/>
      <c r="J2531" s="62"/>
      <c r="K2531" s="62"/>
    </row>
    <row r="2532" spans="1:11" x14ac:dyDescent="0.3">
      <c r="A2532" s="62"/>
      <c r="B2532" s="62"/>
      <c r="C2532" s="62"/>
      <c r="D2532" s="62"/>
      <c r="E2532" s="62"/>
      <c r="F2532" s="62"/>
      <c r="G2532" s="62"/>
      <c r="H2532" s="62"/>
      <c r="I2532" s="62"/>
      <c r="J2532" s="62"/>
      <c r="K2532" s="62"/>
    </row>
    <row r="2533" spans="1:11" x14ac:dyDescent="0.3">
      <c r="A2533" s="62"/>
      <c r="B2533" s="62"/>
      <c r="C2533" s="62"/>
      <c r="D2533" s="62"/>
      <c r="E2533" s="62"/>
      <c r="F2533" s="62"/>
      <c r="G2533" s="62"/>
      <c r="H2533" s="62"/>
      <c r="I2533" s="62"/>
      <c r="J2533" s="62"/>
      <c r="K2533" s="62"/>
    </row>
    <row r="2534" spans="1:11" x14ac:dyDescent="0.3">
      <c r="A2534" s="62"/>
      <c r="B2534" s="62"/>
      <c r="C2534" s="62"/>
      <c r="D2534" s="62"/>
      <c r="E2534" s="62"/>
      <c r="F2534" s="62"/>
      <c r="G2534" s="62"/>
      <c r="H2534" s="62"/>
      <c r="I2534" s="62"/>
      <c r="J2534" s="62"/>
      <c r="K2534" s="62"/>
    </row>
    <row r="2535" spans="1:11" x14ac:dyDescent="0.3">
      <c r="A2535" s="62"/>
      <c r="B2535" s="62"/>
      <c r="C2535" s="62"/>
      <c r="D2535" s="62"/>
      <c r="E2535" s="62"/>
      <c r="F2535" s="62"/>
      <c r="G2535" s="62"/>
      <c r="H2535" s="62"/>
      <c r="I2535" s="62"/>
      <c r="J2535" s="62"/>
      <c r="K2535" s="62"/>
    </row>
    <row r="2536" spans="1:11" x14ac:dyDescent="0.3">
      <c r="A2536" s="62"/>
      <c r="B2536" s="62"/>
      <c r="C2536" s="62"/>
      <c r="D2536" s="62"/>
      <c r="E2536" s="62"/>
      <c r="F2536" s="62"/>
      <c r="G2536" s="62"/>
      <c r="H2536" s="62"/>
      <c r="I2536" s="62"/>
      <c r="J2536" s="62"/>
      <c r="K2536" s="62"/>
    </row>
    <row r="2537" spans="1:11" x14ac:dyDescent="0.3">
      <c r="A2537" s="62"/>
      <c r="B2537" s="62"/>
      <c r="C2537" s="62"/>
      <c r="D2537" s="62"/>
      <c r="E2537" s="62"/>
      <c r="F2537" s="62"/>
      <c r="G2537" s="62"/>
      <c r="H2537" s="62"/>
      <c r="I2537" s="62"/>
      <c r="J2537" s="62"/>
      <c r="K2537" s="62"/>
    </row>
    <row r="2538" spans="1:11" x14ac:dyDescent="0.3">
      <c r="A2538" s="62"/>
      <c r="B2538" s="62"/>
      <c r="C2538" s="62"/>
      <c r="D2538" s="62"/>
      <c r="E2538" s="62"/>
      <c r="F2538" s="62"/>
      <c r="G2538" s="62"/>
      <c r="H2538" s="62"/>
      <c r="I2538" s="62"/>
      <c r="J2538" s="62"/>
      <c r="K2538" s="62"/>
    </row>
    <row r="2539" spans="1:11" x14ac:dyDescent="0.3">
      <c r="A2539" s="62"/>
      <c r="B2539" s="62"/>
      <c r="C2539" s="62"/>
      <c r="D2539" s="62"/>
      <c r="E2539" s="62"/>
      <c r="F2539" s="62"/>
      <c r="G2539" s="62"/>
      <c r="H2539" s="62"/>
      <c r="I2539" s="62"/>
      <c r="J2539" s="62"/>
      <c r="K2539" s="62"/>
    </row>
    <row r="2540" spans="1:11" x14ac:dyDescent="0.3">
      <c r="A2540" s="62"/>
      <c r="B2540" s="62"/>
      <c r="C2540" s="62"/>
      <c r="D2540" s="62"/>
      <c r="E2540" s="62"/>
      <c r="F2540" s="62"/>
      <c r="G2540" s="62"/>
      <c r="H2540" s="62"/>
      <c r="I2540" s="62"/>
      <c r="J2540" s="62"/>
      <c r="K2540" s="62"/>
    </row>
    <row r="2541" spans="1:11" x14ac:dyDescent="0.3">
      <c r="A2541" s="62"/>
      <c r="B2541" s="62"/>
      <c r="C2541" s="62"/>
      <c r="D2541" s="62"/>
      <c r="E2541" s="62"/>
      <c r="F2541" s="62"/>
      <c r="G2541" s="62"/>
      <c r="H2541" s="62"/>
      <c r="I2541" s="62"/>
      <c r="J2541" s="62"/>
      <c r="K2541" s="62"/>
    </row>
    <row r="2542" spans="1:11" x14ac:dyDescent="0.3">
      <c r="A2542" s="62"/>
      <c r="B2542" s="62"/>
      <c r="C2542" s="62"/>
      <c r="D2542" s="62"/>
      <c r="E2542" s="62"/>
      <c r="F2542" s="62"/>
      <c r="G2542" s="62"/>
      <c r="H2542" s="62"/>
      <c r="I2542" s="62"/>
      <c r="J2542" s="62"/>
      <c r="K2542" s="62"/>
    </row>
    <row r="2543" spans="1:11" x14ac:dyDescent="0.3">
      <c r="A2543" s="62"/>
      <c r="B2543" s="62"/>
      <c r="C2543" s="62"/>
      <c r="D2543" s="62"/>
      <c r="E2543" s="62"/>
      <c r="F2543" s="62"/>
      <c r="G2543" s="62"/>
      <c r="H2543" s="62"/>
      <c r="I2543" s="62"/>
      <c r="J2543" s="62"/>
      <c r="K2543" s="62"/>
    </row>
    <row r="2544" spans="1:11" x14ac:dyDescent="0.3">
      <c r="A2544" s="62"/>
      <c r="B2544" s="62"/>
      <c r="C2544" s="62"/>
      <c r="D2544" s="62"/>
      <c r="E2544" s="62"/>
      <c r="F2544" s="62"/>
      <c r="G2544" s="62"/>
      <c r="H2544" s="62"/>
      <c r="I2544" s="62"/>
      <c r="J2544" s="62"/>
      <c r="K2544" s="62"/>
    </row>
    <row r="2545" spans="1:11" x14ac:dyDescent="0.3">
      <c r="A2545" s="62"/>
      <c r="B2545" s="62"/>
      <c r="C2545" s="62"/>
      <c r="D2545" s="62"/>
      <c r="E2545" s="62"/>
      <c r="F2545" s="62"/>
      <c r="G2545" s="62"/>
      <c r="H2545" s="62"/>
      <c r="I2545" s="62"/>
      <c r="J2545" s="62"/>
      <c r="K2545" s="62"/>
    </row>
    <row r="2546" spans="1:11" x14ac:dyDescent="0.3">
      <c r="A2546" s="62"/>
      <c r="B2546" s="62"/>
      <c r="C2546" s="62"/>
      <c r="D2546" s="62"/>
      <c r="E2546" s="62"/>
      <c r="F2546" s="62"/>
      <c r="G2546" s="62"/>
      <c r="H2546" s="62"/>
      <c r="I2546" s="62"/>
      <c r="J2546" s="62"/>
      <c r="K2546" s="62"/>
    </row>
    <row r="2547" spans="1:11" x14ac:dyDescent="0.3">
      <c r="A2547" s="62"/>
      <c r="B2547" s="62"/>
      <c r="C2547" s="62"/>
      <c r="D2547" s="62"/>
      <c r="E2547" s="62"/>
      <c r="F2547" s="62"/>
      <c r="G2547" s="62"/>
      <c r="H2547" s="62"/>
      <c r="I2547" s="62"/>
      <c r="J2547" s="62"/>
      <c r="K2547" s="62"/>
    </row>
    <row r="2548" spans="1:11" x14ac:dyDescent="0.3">
      <c r="A2548" s="62"/>
      <c r="B2548" s="62"/>
      <c r="C2548" s="62"/>
      <c r="D2548" s="62"/>
      <c r="E2548" s="62"/>
      <c r="F2548" s="62"/>
      <c r="G2548" s="62"/>
      <c r="H2548" s="62"/>
      <c r="I2548" s="62"/>
      <c r="J2548" s="62"/>
      <c r="K2548" s="62"/>
    </row>
    <row r="2549" spans="1:11" x14ac:dyDescent="0.3">
      <c r="A2549" s="62"/>
      <c r="B2549" s="62"/>
      <c r="C2549" s="62"/>
      <c r="D2549" s="62"/>
      <c r="E2549" s="62"/>
      <c r="F2549" s="62"/>
      <c r="G2549" s="62"/>
      <c r="H2549" s="62"/>
      <c r="I2549" s="62"/>
      <c r="J2549" s="62"/>
      <c r="K2549" s="62"/>
    </row>
    <row r="2550" spans="1:11" x14ac:dyDescent="0.3">
      <c r="A2550" s="62"/>
      <c r="B2550" s="62"/>
      <c r="C2550" s="62"/>
      <c r="D2550" s="62"/>
      <c r="E2550" s="62"/>
      <c r="F2550" s="62"/>
      <c r="G2550" s="62"/>
      <c r="H2550" s="62"/>
      <c r="I2550" s="62"/>
      <c r="J2550" s="62"/>
      <c r="K2550" s="62"/>
    </row>
    <row r="2551" spans="1:11" x14ac:dyDescent="0.3">
      <c r="A2551" s="62"/>
      <c r="B2551" s="62"/>
      <c r="C2551" s="62"/>
      <c r="D2551" s="62"/>
      <c r="E2551" s="62"/>
      <c r="F2551" s="62"/>
      <c r="G2551" s="62"/>
      <c r="H2551" s="62"/>
      <c r="I2551" s="62"/>
      <c r="J2551" s="62"/>
      <c r="K2551" s="62"/>
    </row>
    <row r="2552" spans="1:11" x14ac:dyDescent="0.3">
      <c r="A2552" s="62"/>
      <c r="B2552" s="62"/>
      <c r="C2552" s="62"/>
      <c r="D2552" s="62"/>
      <c r="E2552" s="62"/>
      <c r="F2552" s="62"/>
      <c r="G2552" s="62"/>
      <c r="H2552" s="62"/>
      <c r="I2552" s="62"/>
      <c r="J2552" s="62"/>
      <c r="K2552" s="62"/>
    </row>
    <row r="2553" spans="1:11" x14ac:dyDescent="0.3">
      <c r="A2553" s="62"/>
      <c r="B2553" s="62"/>
      <c r="C2553" s="62"/>
      <c r="D2553" s="62"/>
      <c r="E2553" s="62"/>
      <c r="F2553" s="62"/>
      <c r="G2553" s="62"/>
      <c r="H2553" s="62"/>
      <c r="I2553" s="62"/>
      <c r="J2553" s="62"/>
      <c r="K2553" s="62"/>
    </row>
    <row r="2554" spans="1:11" x14ac:dyDescent="0.3">
      <c r="A2554" s="62"/>
      <c r="B2554" s="62"/>
      <c r="C2554" s="62"/>
      <c r="D2554" s="62"/>
      <c r="E2554" s="62"/>
      <c r="F2554" s="62"/>
      <c r="G2554" s="62"/>
      <c r="H2554" s="62"/>
      <c r="I2554" s="62"/>
      <c r="J2554" s="62"/>
      <c r="K2554" s="62"/>
    </row>
    <row r="2555" spans="1:11" x14ac:dyDescent="0.3">
      <c r="A2555" s="62"/>
      <c r="B2555" s="62"/>
      <c r="C2555" s="62"/>
      <c r="D2555" s="62"/>
      <c r="E2555" s="62"/>
      <c r="F2555" s="62"/>
      <c r="G2555" s="62"/>
      <c r="H2555" s="62"/>
      <c r="I2555" s="62"/>
      <c r="J2555" s="62"/>
      <c r="K2555" s="62"/>
    </row>
    <row r="2556" spans="1:11" x14ac:dyDescent="0.3">
      <c r="A2556" s="62"/>
      <c r="B2556" s="62"/>
      <c r="C2556" s="62"/>
      <c r="D2556" s="62"/>
      <c r="E2556" s="62"/>
      <c r="F2556" s="62"/>
      <c r="G2556" s="62"/>
      <c r="H2556" s="62"/>
      <c r="I2556" s="62"/>
      <c r="J2556" s="62"/>
      <c r="K2556" s="62"/>
    </row>
    <row r="2557" spans="1:11" x14ac:dyDescent="0.3">
      <c r="A2557" s="62"/>
      <c r="B2557" s="62"/>
      <c r="C2557" s="62"/>
      <c r="D2557" s="62"/>
      <c r="E2557" s="62"/>
      <c r="F2557" s="62"/>
      <c r="G2557" s="62"/>
      <c r="H2557" s="62"/>
      <c r="I2557" s="62"/>
      <c r="J2557" s="62"/>
      <c r="K2557" s="62"/>
    </row>
    <row r="2558" spans="1:11" x14ac:dyDescent="0.3">
      <c r="A2558" s="62"/>
      <c r="B2558" s="62"/>
      <c r="C2558" s="62"/>
      <c r="D2558" s="62"/>
      <c r="E2558" s="62"/>
      <c r="F2558" s="62"/>
      <c r="G2558" s="62"/>
      <c r="H2558" s="62"/>
      <c r="I2558" s="62"/>
      <c r="J2558" s="62"/>
      <c r="K2558" s="62"/>
    </row>
    <row r="2559" spans="1:11" x14ac:dyDescent="0.3">
      <c r="A2559" s="62"/>
      <c r="B2559" s="62"/>
      <c r="C2559" s="62"/>
      <c r="D2559" s="62"/>
      <c r="E2559" s="62"/>
      <c r="F2559" s="62"/>
      <c r="G2559" s="62"/>
      <c r="H2559" s="62"/>
      <c r="I2559" s="62"/>
      <c r="J2559" s="62"/>
      <c r="K2559" s="62"/>
    </row>
    <row r="2560" spans="1:11" x14ac:dyDescent="0.3">
      <c r="A2560" s="62"/>
      <c r="B2560" s="62"/>
      <c r="C2560" s="62"/>
      <c r="D2560" s="62"/>
      <c r="E2560" s="62"/>
      <c r="F2560" s="62"/>
      <c r="G2560" s="62"/>
      <c r="H2560" s="62"/>
      <c r="I2560" s="62"/>
      <c r="J2560" s="62"/>
      <c r="K2560" s="62"/>
    </row>
    <row r="2561" spans="1:11" x14ac:dyDescent="0.3">
      <c r="A2561" s="62"/>
      <c r="B2561" s="62"/>
      <c r="C2561" s="62"/>
      <c r="D2561" s="62"/>
      <c r="E2561" s="62"/>
      <c r="F2561" s="62"/>
      <c r="G2561" s="62"/>
      <c r="H2561" s="62"/>
      <c r="I2561" s="62"/>
      <c r="J2561" s="62"/>
      <c r="K2561" s="62"/>
    </row>
    <row r="2562" spans="1:11" x14ac:dyDescent="0.3">
      <c r="A2562" s="62"/>
      <c r="B2562" s="62"/>
      <c r="C2562" s="62"/>
      <c r="D2562" s="62"/>
      <c r="E2562" s="62"/>
      <c r="F2562" s="62"/>
      <c r="G2562" s="62"/>
      <c r="H2562" s="62"/>
      <c r="I2562" s="62"/>
      <c r="J2562" s="62"/>
      <c r="K2562" s="62"/>
    </row>
    <row r="2563" spans="1:11" x14ac:dyDescent="0.3">
      <c r="A2563" s="62"/>
      <c r="B2563" s="62"/>
      <c r="C2563" s="62"/>
      <c r="D2563" s="62"/>
      <c r="E2563" s="62"/>
      <c r="F2563" s="62"/>
      <c r="G2563" s="62"/>
      <c r="H2563" s="62"/>
      <c r="I2563" s="62"/>
      <c r="J2563" s="62"/>
      <c r="K2563" s="62"/>
    </row>
    <row r="2564" spans="1:11" x14ac:dyDescent="0.3">
      <c r="A2564" s="62"/>
      <c r="B2564" s="62"/>
      <c r="C2564" s="62"/>
      <c r="D2564" s="62"/>
      <c r="E2564" s="62"/>
      <c r="F2564" s="62"/>
      <c r="G2564" s="62"/>
      <c r="H2564" s="62"/>
      <c r="I2564" s="62"/>
      <c r="J2564" s="62"/>
      <c r="K2564" s="62"/>
    </row>
    <row r="2565" spans="1:11" x14ac:dyDescent="0.3">
      <c r="A2565" s="62"/>
      <c r="B2565" s="62"/>
      <c r="C2565" s="62"/>
      <c r="D2565" s="62"/>
      <c r="E2565" s="62"/>
      <c r="F2565" s="62"/>
      <c r="G2565" s="62"/>
      <c r="H2565" s="62"/>
      <c r="I2565" s="62"/>
      <c r="J2565" s="62"/>
      <c r="K2565" s="62"/>
    </row>
    <row r="2566" spans="1:11" x14ac:dyDescent="0.3">
      <c r="A2566" s="62"/>
      <c r="B2566" s="62"/>
      <c r="C2566" s="62"/>
      <c r="D2566" s="62"/>
      <c r="E2566" s="62"/>
      <c r="F2566" s="62"/>
      <c r="G2566" s="62"/>
      <c r="H2566" s="62"/>
      <c r="I2566" s="62"/>
      <c r="J2566" s="62"/>
      <c r="K2566" s="62"/>
    </row>
    <row r="2567" spans="1:11" x14ac:dyDescent="0.3">
      <c r="A2567" s="62"/>
      <c r="B2567" s="62"/>
      <c r="C2567" s="62"/>
      <c r="D2567" s="62"/>
      <c r="E2567" s="62"/>
      <c r="F2567" s="62"/>
      <c r="G2567" s="62"/>
      <c r="H2567" s="62"/>
      <c r="I2567" s="62"/>
      <c r="J2567" s="62"/>
      <c r="K2567" s="62"/>
    </row>
    <row r="2568" spans="1:11" x14ac:dyDescent="0.3">
      <c r="A2568" s="62"/>
      <c r="B2568" s="62"/>
      <c r="C2568" s="62"/>
      <c r="D2568" s="62"/>
      <c r="E2568" s="62"/>
      <c r="F2568" s="62"/>
      <c r="G2568" s="62"/>
      <c r="H2568" s="62"/>
      <c r="I2568" s="62"/>
      <c r="J2568" s="62"/>
      <c r="K2568" s="62"/>
    </row>
    <row r="2569" spans="1:11" x14ac:dyDescent="0.3">
      <c r="A2569" s="62"/>
      <c r="B2569" s="62"/>
      <c r="C2569" s="62"/>
      <c r="D2569" s="62"/>
      <c r="E2569" s="62"/>
      <c r="F2569" s="62"/>
      <c r="G2569" s="62"/>
      <c r="H2569" s="62"/>
      <c r="I2569" s="62"/>
      <c r="J2569" s="62"/>
      <c r="K2569" s="62"/>
    </row>
    <row r="2570" spans="1:11" x14ac:dyDescent="0.3">
      <c r="A2570" s="62"/>
      <c r="B2570" s="62"/>
      <c r="C2570" s="62"/>
      <c r="D2570" s="62"/>
      <c r="E2570" s="62"/>
      <c r="F2570" s="62"/>
      <c r="G2570" s="62"/>
      <c r="H2570" s="62"/>
      <c r="I2570" s="62"/>
      <c r="J2570" s="62"/>
      <c r="K2570" s="62"/>
    </row>
    <row r="2571" spans="1:11" x14ac:dyDescent="0.3">
      <c r="A2571" s="62"/>
      <c r="B2571" s="62"/>
      <c r="C2571" s="62"/>
      <c r="D2571" s="62"/>
      <c r="E2571" s="62"/>
      <c r="F2571" s="62"/>
      <c r="G2571" s="62"/>
      <c r="H2571" s="62"/>
      <c r="I2571" s="62"/>
      <c r="J2571" s="62"/>
      <c r="K2571" s="62"/>
    </row>
    <row r="2572" spans="1:11" x14ac:dyDescent="0.3">
      <c r="A2572" s="62"/>
      <c r="B2572" s="62"/>
      <c r="C2572" s="62"/>
      <c r="D2572" s="62"/>
      <c r="E2572" s="62"/>
      <c r="F2572" s="62"/>
      <c r="G2572" s="62"/>
      <c r="H2572" s="62"/>
      <c r="I2572" s="62"/>
      <c r="J2572" s="62"/>
      <c r="K2572" s="62"/>
    </row>
    <row r="2573" spans="1:11" x14ac:dyDescent="0.3">
      <c r="A2573" s="62"/>
      <c r="B2573" s="62"/>
      <c r="C2573" s="62"/>
      <c r="D2573" s="62"/>
      <c r="E2573" s="62"/>
      <c r="F2573" s="62"/>
      <c r="G2573" s="62"/>
      <c r="H2573" s="62"/>
      <c r="I2573" s="62"/>
      <c r="J2573" s="62"/>
      <c r="K2573" s="62"/>
    </row>
    <row r="2574" spans="1:11" x14ac:dyDescent="0.3">
      <c r="A2574" s="62"/>
      <c r="B2574" s="62"/>
      <c r="C2574" s="62"/>
      <c r="D2574" s="62"/>
      <c r="E2574" s="62"/>
      <c r="F2574" s="62"/>
      <c r="G2574" s="62"/>
      <c r="H2574" s="62"/>
      <c r="I2574" s="62"/>
      <c r="J2574" s="62"/>
      <c r="K2574" s="62"/>
    </row>
    <row r="2575" spans="1:11" x14ac:dyDescent="0.3">
      <c r="A2575" s="62"/>
      <c r="B2575" s="62"/>
      <c r="C2575" s="62"/>
      <c r="D2575" s="62"/>
      <c r="E2575" s="62"/>
      <c r="F2575" s="62"/>
      <c r="G2575" s="62"/>
      <c r="H2575" s="62"/>
      <c r="I2575" s="62"/>
      <c r="J2575" s="62"/>
      <c r="K2575" s="62"/>
    </row>
    <row r="2576" spans="1:11" x14ac:dyDescent="0.3">
      <c r="A2576" s="62"/>
      <c r="B2576" s="62"/>
      <c r="C2576" s="62"/>
      <c r="D2576" s="62"/>
      <c r="E2576" s="62"/>
      <c r="F2576" s="62"/>
      <c r="G2576" s="62"/>
      <c r="H2576" s="62"/>
      <c r="I2576" s="62"/>
      <c r="J2576" s="62"/>
      <c r="K2576" s="62"/>
    </row>
    <row r="2577" spans="1:11" x14ac:dyDescent="0.3">
      <c r="A2577" s="62"/>
      <c r="B2577" s="62"/>
      <c r="C2577" s="62"/>
      <c r="D2577" s="62"/>
      <c r="E2577" s="62"/>
      <c r="F2577" s="62"/>
      <c r="G2577" s="62"/>
      <c r="H2577" s="62"/>
      <c r="I2577" s="62"/>
      <c r="J2577" s="62"/>
      <c r="K2577" s="62"/>
    </row>
    <row r="2578" spans="1:11" x14ac:dyDescent="0.3">
      <c r="A2578" s="62"/>
      <c r="B2578" s="62"/>
      <c r="C2578" s="62"/>
      <c r="D2578" s="62"/>
      <c r="E2578" s="62"/>
      <c r="F2578" s="62"/>
      <c r="G2578" s="62"/>
      <c r="H2578" s="62"/>
      <c r="I2578" s="62"/>
      <c r="J2578" s="62"/>
      <c r="K2578" s="62"/>
    </row>
    <row r="2579" spans="1:11" x14ac:dyDescent="0.3">
      <c r="A2579" s="62"/>
      <c r="B2579" s="62"/>
      <c r="C2579" s="62"/>
      <c r="D2579" s="62"/>
      <c r="E2579" s="62"/>
      <c r="F2579" s="62"/>
      <c r="G2579" s="62"/>
      <c r="H2579" s="62"/>
      <c r="I2579" s="62"/>
      <c r="J2579" s="62"/>
      <c r="K2579" s="62"/>
    </row>
    <row r="2580" spans="1:11" x14ac:dyDescent="0.3">
      <c r="A2580" s="62"/>
      <c r="B2580" s="62"/>
      <c r="C2580" s="62"/>
      <c r="D2580" s="62"/>
      <c r="E2580" s="62"/>
      <c r="F2580" s="62"/>
      <c r="G2580" s="62"/>
      <c r="H2580" s="62"/>
      <c r="I2580" s="62"/>
      <c r="J2580" s="62"/>
      <c r="K2580" s="62"/>
    </row>
    <row r="2581" spans="1:11" x14ac:dyDescent="0.3">
      <c r="A2581" s="62"/>
      <c r="B2581" s="62"/>
      <c r="C2581" s="62"/>
      <c r="D2581" s="62"/>
      <c r="E2581" s="62"/>
      <c r="F2581" s="62"/>
      <c r="G2581" s="62"/>
      <c r="H2581" s="62"/>
      <c r="I2581" s="62"/>
      <c r="J2581" s="62"/>
      <c r="K2581" s="62"/>
    </row>
    <row r="2582" spans="1:11" x14ac:dyDescent="0.3">
      <c r="A2582" s="62"/>
      <c r="B2582" s="62"/>
      <c r="C2582" s="62"/>
      <c r="D2582" s="62"/>
      <c r="E2582" s="62"/>
      <c r="F2582" s="62"/>
      <c r="G2582" s="62"/>
      <c r="H2582" s="62"/>
      <c r="I2582" s="62"/>
      <c r="J2582" s="62"/>
      <c r="K2582" s="62"/>
    </row>
    <row r="2583" spans="1:11" x14ac:dyDescent="0.3">
      <c r="A2583" s="62"/>
      <c r="B2583" s="62"/>
      <c r="C2583" s="62"/>
      <c r="D2583" s="62"/>
      <c r="E2583" s="62"/>
      <c r="F2583" s="62"/>
      <c r="G2583" s="62"/>
      <c r="H2583" s="62"/>
      <c r="I2583" s="62"/>
      <c r="J2583" s="62"/>
      <c r="K2583" s="62"/>
    </row>
    <row r="2584" spans="1:11" x14ac:dyDescent="0.3">
      <c r="A2584" s="62"/>
      <c r="B2584" s="62"/>
      <c r="C2584" s="62"/>
      <c r="D2584" s="62"/>
      <c r="E2584" s="62"/>
      <c r="F2584" s="62"/>
      <c r="G2584" s="62"/>
      <c r="H2584" s="62"/>
      <c r="I2584" s="62"/>
      <c r="J2584" s="62"/>
      <c r="K2584" s="62"/>
    </row>
    <row r="2585" spans="1:11" x14ac:dyDescent="0.3">
      <c r="A2585" s="62"/>
      <c r="B2585" s="62"/>
      <c r="C2585" s="62"/>
      <c r="D2585" s="62"/>
      <c r="E2585" s="62"/>
      <c r="F2585" s="62"/>
      <c r="G2585" s="62"/>
      <c r="H2585" s="62"/>
      <c r="I2585" s="62"/>
      <c r="J2585" s="62"/>
      <c r="K2585" s="62"/>
    </row>
    <row r="2586" spans="1:11" x14ac:dyDescent="0.3">
      <c r="A2586" s="62"/>
      <c r="B2586" s="62"/>
      <c r="C2586" s="62"/>
      <c r="D2586" s="62"/>
      <c r="E2586" s="62"/>
      <c r="F2586" s="62"/>
      <c r="G2586" s="62"/>
      <c r="H2586" s="62"/>
      <c r="I2586" s="62"/>
      <c r="J2586" s="62"/>
      <c r="K2586" s="62"/>
    </row>
    <row r="2587" spans="1:11" x14ac:dyDescent="0.3">
      <c r="A2587" s="62"/>
      <c r="B2587" s="62"/>
      <c r="C2587" s="62"/>
      <c r="D2587" s="62"/>
      <c r="E2587" s="62"/>
      <c r="F2587" s="62"/>
      <c r="G2587" s="62"/>
      <c r="H2587" s="62"/>
      <c r="I2587" s="62"/>
      <c r="J2587" s="62"/>
      <c r="K2587" s="62"/>
    </row>
    <row r="2588" spans="1:11" x14ac:dyDescent="0.3">
      <c r="A2588" s="62"/>
      <c r="B2588" s="62"/>
      <c r="C2588" s="62"/>
      <c r="D2588" s="62"/>
      <c r="E2588" s="62"/>
      <c r="F2588" s="62"/>
      <c r="G2588" s="62"/>
      <c r="H2588" s="62"/>
      <c r="I2588" s="62"/>
      <c r="J2588" s="62"/>
      <c r="K2588" s="62"/>
    </row>
    <row r="2589" spans="1:11" x14ac:dyDescent="0.3">
      <c r="A2589" s="62"/>
      <c r="B2589" s="62"/>
      <c r="C2589" s="62"/>
      <c r="D2589" s="62"/>
      <c r="E2589" s="62"/>
      <c r="F2589" s="62"/>
      <c r="G2589" s="62"/>
      <c r="H2589" s="62"/>
      <c r="I2589" s="62"/>
      <c r="J2589" s="62"/>
      <c r="K2589" s="62"/>
    </row>
    <row r="2590" spans="1:11" x14ac:dyDescent="0.3">
      <c r="A2590" s="62"/>
      <c r="B2590" s="62"/>
      <c r="C2590" s="62"/>
      <c r="D2590" s="62"/>
      <c r="E2590" s="62"/>
      <c r="F2590" s="62"/>
      <c r="G2590" s="62"/>
      <c r="H2590" s="62"/>
      <c r="I2590" s="62"/>
      <c r="J2590" s="62"/>
      <c r="K2590" s="62"/>
    </row>
    <row r="2591" spans="1:11" x14ac:dyDescent="0.3">
      <c r="A2591" s="62"/>
      <c r="B2591" s="62"/>
      <c r="C2591" s="62"/>
      <c r="D2591" s="62"/>
      <c r="E2591" s="62"/>
      <c r="F2591" s="62"/>
      <c r="G2591" s="62"/>
      <c r="H2591" s="62"/>
      <c r="I2591" s="62"/>
      <c r="J2591" s="62"/>
      <c r="K2591" s="62"/>
    </row>
    <row r="2592" spans="1:11" x14ac:dyDescent="0.3">
      <c r="A2592" s="62"/>
      <c r="B2592" s="62"/>
      <c r="C2592" s="62"/>
      <c r="D2592" s="62"/>
      <c r="E2592" s="62"/>
      <c r="F2592" s="62"/>
      <c r="G2592" s="62"/>
      <c r="H2592" s="62"/>
      <c r="I2592" s="62"/>
      <c r="J2592" s="62"/>
      <c r="K2592" s="62"/>
    </row>
    <row r="2593" spans="1:11" x14ac:dyDescent="0.3">
      <c r="A2593" s="62"/>
      <c r="B2593" s="62"/>
      <c r="C2593" s="62"/>
      <c r="D2593" s="62"/>
      <c r="E2593" s="62"/>
      <c r="F2593" s="62"/>
      <c r="G2593" s="62"/>
      <c r="H2593" s="62"/>
      <c r="I2593" s="62"/>
      <c r="J2593" s="62"/>
      <c r="K2593" s="62"/>
    </row>
    <row r="2594" spans="1:11" x14ac:dyDescent="0.3">
      <c r="A2594" s="62"/>
      <c r="B2594" s="62"/>
      <c r="C2594" s="62"/>
      <c r="D2594" s="62"/>
      <c r="E2594" s="62"/>
      <c r="F2594" s="62"/>
      <c r="G2594" s="62"/>
      <c r="H2594" s="62"/>
      <c r="I2594" s="62"/>
      <c r="J2594" s="62"/>
      <c r="K2594" s="62"/>
    </row>
    <row r="2595" spans="1:11" x14ac:dyDescent="0.3">
      <c r="A2595" s="62"/>
      <c r="B2595" s="62"/>
      <c r="C2595" s="62"/>
      <c r="D2595" s="62"/>
      <c r="E2595" s="62"/>
      <c r="F2595" s="62"/>
      <c r="G2595" s="62"/>
      <c r="H2595" s="62"/>
      <c r="I2595" s="62"/>
      <c r="J2595" s="62"/>
      <c r="K2595" s="62"/>
    </row>
    <row r="2596" spans="1:11" x14ac:dyDescent="0.3">
      <c r="A2596" s="62"/>
      <c r="B2596" s="62"/>
      <c r="C2596" s="62"/>
      <c r="D2596" s="62"/>
      <c r="E2596" s="62"/>
      <c r="F2596" s="62"/>
      <c r="G2596" s="62"/>
      <c r="H2596" s="62"/>
      <c r="I2596" s="62"/>
      <c r="J2596" s="62"/>
      <c r="K2596" s="62"/>
    </row>
    <row r="2597" spans="1:11" x14ac:dyDescent="0.3">
      <c r="A2597" s="62"/>
      <c r="B2597" s="62"/>
      <c r="C2597" s="62"/>
      <c r="D2597" s="62"/>
      <c r="E2597" s="62"/>
      <c r="F2597" s="62"/>
      <c r="G2597" s="62"/>
      <c r="H2597" s="62"/>
      <c r="I2597" s="62"/>
      <c r="J2597" s="62"/>
      <c r="K2597" s="62"/>
    </row>
    <row r="2598" spans="1:11" x14ac:dyDescent="0.3">
      <c r="A2598" s="62"/>
      <c r="B2598" s="62"/>
      <c r="C2598" s="62"/>
      <c r="D2598" s="62"/>
      <c r="E2598" s="62"/>
      <c r="F2598" s="62"/>
      <c r="G2598" s="62"/>
      <c r="H2598" s="62"/>
      <c r="I2598" s="62"/>
      <c r="J2598" s="62"/>
      <c r="K2598" s="62"/>
    </row>
    <row r="2599" spans="1:11" x14ac:dyDescent="0.3">
      <c r="A2599" s="62"/>
      <c r="B2599" s="62"/>
      <c r="C2599" s="62"/>
      <c r="D2599" s="62"/>
      <c r="E2599" s="62"/>
      <c r="F2599" s="62"/>
      <c r="G2599" s="62"/>
      <c r="H2599" s="62"/>
      <c r="I2599" s="62"/>
      <c r="J2599" s="62"/>
      <c r="K2599" s="62"/>
    </row>
    <row r="2600" spans="1:11" x14ac:dyDescent="0.3">
      <c r="A2600" s="62"/>
      <c r="B2600" s="62"/>
      <c r="C2600" s="62"/>
      <c r="D2600" s="62"/>
      <c r="E2600" s="62"/>
      <c r="F2600" s="62"/>
      <c r="G2600" s="62"/>
      <c r="H2600" s="62"/>
      <c r="I2600" s="62"/>
      <c r="J2600" s="62"/>
      <c r="K2600" s="62"/>
    </row>
    <row r="2601" spans="1:11" x14ac:dyDescent="0.3">
      <c r="A2601" s="62"/>
      <c r="B2601" s="62"/>
      <c r="C2601" s="62"/>
      <c r="D2601" s="62"/>
      <c r="E2601" s="62"/>
      <c r="F2601" s="62"/>
      <c r="G2601" s="62"/>
      <c r="H2601" s="62"/>
      <c r="I2601" s="62"/>
      <c r="J2601" s="62"/>
      <c r="K2601" s="62"/>
    </row>
    <row r="2602" spans="1:11" x14ac:dyDescent="0.3">
      <c r="A2602" s="62"/>
      <c r="B2602" s="62"/>
      <c r="C2602" s="62"/>
      <c r="D2602" s="62"/>
      <c r="E2602" s="62"/>
      <c r="F2602" s="62"/>
      <c r="G2602" s="62"/>
      <c r="H2602" s="62"/>
      <c r="I2602" s="62"/>
      <c r="J2602" s="62"/>
      <c r="K2602" s="62"/>
    </row>
    <row r="2603" spans="1:11" x14ac:dyDescent="0.3">
      <c r="A2603" s="62"/>
      <c r="B2603" s="62"/>
      <c r="C2603" s="62"/>
      <c r="D2603" s="62"/>
      <c r="E2603" s="62"/>
      <c r="F2603" s="62"/>
      <c r="G2603" s="62"/>
      <c r="H2603" s="62"/>
      <c r="I2603" s="62"/>
      <c r="J2603" s="62"/>
      <c r="K2603" s="62"/>
    </row>
    <row r="2604" spans="1:11" x14ac:dyDescent="0.3">
      <c r="A2604" s="62"/>
      <c r="B2604" s="62"/>
      <c r="C2604" s="62"/>
      <c r="D2604" s="62"/>
      <c r="E2604" s="62"/>
      <c r="F2604" s="62"/>
      <c r="G2604" s="62"/>
      <c r="H2604" s="62"/>
      <c r="I2604" s="62"/>
      <c r="J2604" s="62"/>
      <c r="K2604" s="62"/>
    </row>
    <row r="2605" spans="1:11" x14ac:dyDescent="0.3">
      <c r="A2605" s="62"/>
      <c r="B2605" s="62"/>
      <c r="C2605" s="62"/>
      <c r="D2605" s="62"/>
      <c r="E2605" s="62"/>
      <c r="F2605" s="62"/>
      <c r="G2605" s="62"/>
      <c r="H2605" s="62"/>
      <c r="I2605" s="62"/>
      <c r="J2605" s="62"/>
      <c r="K2605" s="62"/>
    </row>
    <row r="2606" spans="1:11" x14ac:dyDescent="0.3">
      <c r="A2606" s="62"/>
      <c r="B2606" s="62"/>
      <c r="C2606" s="62"/>
      <c r="D2606" s="62"/>
      <c r="E2606" s="62"/>
      <c r="F2606" s="62"/>
      <c r="G2606" s="62"/>
      <c r="H2606" s="62"/>
      <c r="I2606" s="62"/>
      <c r="J2606" s="62"/>
      <c r="K2606" s="62"/>
    </row>
    <row r="2607" spans="1:11" x14ac:dyDescent="0.3">
      <c r="A2607" s="62"/>
      <c r="B2607" s="62"/>
      <c r="C2607" s="62"/>
      <c r="D2607" s="62"/>
      <c r="E2607" s="62"/>
      <c r="F2607" s="62"/>
      <c r="G2607" s="62"/>
      <c r="H2607" s="62"/>
      <c r="I2607" s="62"/>
      <c r="J2607" s="62"/>
      <c r="K2607" s="62"/>
    </row>
    <row r="2608" spans="1:11" x14ac:dyDescent="0.3">
      <c r="A2608" s="62"/>
      <c r="B2608" s="62"/>
      <c r="C2608" s="62"/>
      <c r="D2608" s="62"/>
      <c r="E2608" s="62"/>
      <c r="F2608" s="62"/>
      <c r="G2608" s="62"/>
      <c r="H2608" s="62"/>
      <c r="I2608" s="62"/>
      <c r="J2608" s="62"/>
      <c r="K2608" s="62"/>
    </row>
    <row r="2609" spans="1:11" x14ac:dyDescent="0.3">
      <c r="A2609" s="62"/>
      <c r="B2609" s="62"/>
      <c r="C2609" s="62"/>
      <c r="D2609" s="62"/>
      <c r="E2609" s="62"/>
      <c r="F2609" s="62"/>
      <c r="G2609" s="62"/>
      <c r="H2609" s="62"/>
      <c r="I2609" s="62"/>
      <c r="J2609" s="62"/>
      <c r="K2609" s="62"/>
    </row>
    <row r="2610" spans="1:11" x14ac:dyDescent="0.3">
      <c r="A2610" s="62"/>
      <c r="B2610" s="62"/>
      <c r="C2610" s="62"/>
      <c r="D2610" s="62"/>
      <c r="E2610" s="62"/>
      <c r="F2610" s="62"/>
      <c r="G2610" s="62"/>
      <c r="H2610" s="62"/>
      <c r="I2610" s="62"/>
      <c r="J2610" s="62"/>
      <c r="K2610" s="62"/>
    </row>
    <row r="2611" spans="1:11" x14ac:dyDescent="0.3">
      <c r="A2611" s="62"/>
      <c r="B2611" s="62"/>
      <c r="C2611" s="62"/>
      <c r="D2611" s="62"/>
      <c r="E2611" s="62"/>
      <c r="F2611" s="62"/>
      <c r="G2611" s="62"/>
      <c r="H2611" s="62"/>
      <c r="I2611" s="62"/>
      <c r="J2611" s="62"/>
      <c r="K2611" s="62"/>
    </row>
    <row r="2612" spans="1:11" x14ac:dyDescent="0.3">
      <c r="A2612" s="62"/>
      <c r="B2612" s="62"/>
      <c r="C2612" s="62"/>
      <c r="D2612" s="62"/>
      <c r="E2612" s="62"/>
      <c r="F2612" s="62"/>
      <c r="G2612" s="62"/>
      <c r="H2612" s="62"/>
      <c r="I2612" s="62"/>
      <c r="J2612" s="62"/>
      <c r="K2612" s="62"/>
    </row>
    <row r="2613" spans="1:11" x14ac:dyDescent="0.3">
      <c r="A2613" s="62"/>
      <c r="B2613" s="62"/>
      <c r="C2613" s="62"/>
      <c r="D2613" s="62"/>
      <c r="E2613" s="62"/>
      <c r="F2613" s="62"/>
      <c r="G2613" s="62"/>
      <c r="H2613" s="62"/>
      <c r="I2613" s="62"/>
      <c r="J2613" s="62"/>
      <c r="K2613" s="62"/>
    </row>
    <row r="2614" spans="1:11" x14ac:dyDescent="0.3">
      <c r="A2614" s="62"/>
      <c r="B2614" s="62"/>
      <c r="C2614" s="62"/>
      <c r="D2614" s="62"/>
      <c r="E2614" s="62"/>
      <c r="F2614" s="62"/>
      <c r="G2614" s="62"/>
      <c r="H2614" s="62"/>
      <c r="I2614" s="62"/>
      <c r="J2614" s="62"/>
      <c r="K2614" s="62"/>
    </row>
    <row r="2615" spans="1:11" x14ac:dyDescent="0.3">
      <c r="A2615" s="62"/>
      <c r="B2615" s="62"/>
      <c r="C2615" s="62"/>
      <c r="D2615" s="62"/>
      <c r="E2615" s="62"/>
      <c r="F2615" s="62"/>
      <c r="G2615" s="62"/>
      <c r="H2615" s="62"/>
      <c r="I2615" s="62"/>
      <c r="J2615" s="62"/>
      <c r="K2615" s="62"/>
    </row>
    <row r="2616" spans="1:11" x14ac:dyDescent="0.3">
      <c r="A2616" s="62"/>
      <c r="B2616" s="62"/>
      <c r="C2616" s="62"/>
      <c r="D2616" s="62"/>
      <c r="E2616" s="62"/>
      <c r="F2616" s="62"/>
      <c r="G2616" s="62"/>
      <c r="H2616" s="62"/>
      <c r="I2616" s="62"/>
      <c r="J2616" s="62"/>
      <c r="K2616" s="62"/>
    </row>
    <row r="2617" spans="1:11" x14ac:dyDescent="0.3">
      <c r="A2617" s="62"/>
      <c r="B2617" s="62"/>
      <c r="C2617" s="62"/>
      <c r="D2617" s="62"/>
      <c r="E2617" s="62"/>
      <c r="F2617" s="62"/>
      <c r="G2617" s="62"/>
      <c r="H2617" s="62"/>
      <c r="I2617" s="62"/>
      <c r="J2617" s="62"/>
      <c r="K2617" s="62"/>
    </row>
    <row r="2618" spans="1:11" x14ac:dyDescent="0.3">
      <c r="A2618" s="62"/>
      <c r="B2618" s="62"/>
      <c r="C2618" s="62"/>
      <c r="D2618" s="62"/>
      <c r="E2618" s="62"/>
      <c r="F2618" s="62"/>
      <c r="G2618" s="62"/>
      <c r="H2618" s="62"/>
      <c r="I2618" s="62"/>
      <c r="J2618" s="62"/>
      <c r="K2618" s="62"/>
    </row>
    <row r="2619" spans="1:11" x14ac:dyDescent="0.3">
      <c r="A2619" s="62"/>
      <c r="B2619" s="62"/>
      <c r="C2619" s="62"/>
      <c r="D2619" s="62"/>
      <c r="E2619" s="62"/>
      <c r="F2619" s="62"/>
      <c r="G2619" s="62"/>
      <c r="H2619" s="62"/>
      <c r="I2619" s="62"/>
      <c r="J2619" s="62"/>
      <c r="K2619" s="62"/>
    </row>
    <row r="2620" spans="1:11" x14ac:dyDescent="0.3">
      <c r="A2620" s="62"/>
      <c r="B2620" s="62"/>
      <c r="C2620" s="62"/>
      <c r="D2620" s="62"/>
      <c r="E2620" s="62"/>
      <c r="F2620" s="62"/>
      <c r="G2620" s="62"/>
      <c r="H2620" s="62"/>
      <c r="I2620" s="62"/>
      <c r="J2620" s="62"/>
      <c r="K2620" s="62"/>
    </row>
    <row r="2621" spans="1:11" x14ac:dyDescent="0.3">
      <c r="A2621" s="62"/>
      <c r="B2621" s="62"/>
      <c r="C2621" s="62"/>
      <c r="D2621" s="62"/>
      <c r="E2621" s="62"/>
      <c r="F2621" s="62"/>
      <c r="G2621" s="62"/>
      <c r="H2621" s="62"/>
      <c r="I2621" s="62"/>
      <c r="J2621" s="62"/>
      <c r="K2621" s="62"/>
    </row>
    <row r="2622" spans="1:11" x14ac:dyDescent="0.3">
      <c r="A2622" s="62"/>
      <c r="B2622" s="62"/>
      <c r="C2622" s="62"/>
      <c r="D2622" s="62"/>
      <c r="E2622" s="62"/>
      <c r="F2622" s="62"/>
      <c r="G2622" s="62"/>
      <c r="H2622" s="62"/>
      <c r="I2622" s="62"/>
      <c r="J2622" s="62"/>
      <c r="K2622" s="62"/>
    </row>
    <row r="2623" spans="1:11" x14ac:dyDescent="0.3">
      <c r="A2623" s="62"/>
      <c r="B2623" s="62"/>
      <c r="C2623" s="62"/>
      <c r="D2623" s="62"/>
      <c r="E2623" s="62"/>
      <c r="F2623" s="62"/>
      <c r="G2623" s="62"/>
      <c r="H2623" s="62"/>
      <c r="I2623" s="62"/>
      <c r="J2623" s="62"/>
      <c r="K2623" s="62"/>
    </row>
    <row r="2624" spans="1:11" x14ac:dyDescent="0.3">
      <c r="A2624" s="62"/>
      <c r="B2624" s="62"/>
      <c r="C2624" s="62"/>
      <c r="D2624" s="62"/>
      <c r="E2624" s="62"/>
      <c r="F2624" s="62"/>
      <c r="G2624" s="62"/>
      <c r="H2624" s="62"/>
      <c r="I2624" s="62"/>
      <c r="J2624" s="62"/>
      <c r="K2624" s="62"/>
    </row>
    <row r="2625" spans="1:11" x14ac:dyDescent="0.3">
      <c r="A2625" s="62"/>
      <c r="B2625" s="62"/>
      <c r="C2625" s="62"/>
      <c r="D2625" s="62"/>
      <c r="E2625" s="62"/>
      <c r="F2625" s="62"/>
      <c r="G2625" s="62"/>
      <c r="H2625" s="62"/>
      <c r="I2625" s="62"/>
      <c r="J2625" s="62"/>
      <c r="K2625" s="62"/>
    </row>
    <row r="2626" spans="1:11" x14ac:dyDescent="0.3">
      <c r="A2626" s="62"/>
      <c r="B2626" s="62"/>
      <c r="C2626" s="62"/>
      <c r="D2626" s="62"/>
      <c r="E2626" s="62"/>
      <c r="F2626" s="62"/>
      <c r="G2626" s="62"/>
      <c r="H2626" s="62"/>
      <c r="I2626" s="62"/>
      <c r="J2626" s="62"/>
      <c r="K2626" s="62"/>
    </row>
    <row r="2627" spans="1:11" x14ac:dyDescent="0.3">
      <c r="A2627" s="62"/>
      <c r="B2627" s="62"/>
      <c r="C2627" s="62"/>
      <c r="D2627" s="62"/>
      <c r="E2627" s="62"/>
      <c r="F2627" s="62"/>
      <c r="G2627" s="62"/>
      <c r="H2627" s="62"/>
      <c r="I2627" s="62"/>
      <c r="J2627" s="62"/>
      <c r="K2627" s="62"/>
    </row>
    <row r="2628" spans="1:11" x14ac:dyDescent="0.3">
      <c r="A2628" s="62"/>
      <c r="B2628" s="62"/>
      <c r="C2628" s="62"/>
      <c r="D2628" s="62"/>
      <c r="E2628" s="62"/>
      <c r="F2628" s="62"/>
      <c r="G2628" s="62"/>
      <c r="H2628" s="62"/>
      <c r="I2628" s="62"/>
      <c r="J2628" s="62"/>
      <c r="K2628" s="62"/>
    </row>
    <row r="2629" spans="1:11" x14ac:dyDescent="0.3">
      <c r="A2629" s="62"/>
      <c r="B2629" s="62"/>
      <c r="C2629" s="62"/>
      <c r="D2629" s="62"/>
      <c r="E2629" s="62"/>
      <c r="F2629" s="62"/>
      <c r="G2629" s="62"/>
      <c r="H2629" s="62"/>
      <c r="I2629" s="62"/>
      <c r="J2629" s="62"/>
      <c r="K2629" s="62"/>
    </row>
    <row r="2630" spans="1:11" x14ac:dyDescent="0.3">
      <c r="A2630" s="62"/>
      <c r="B2630" s="62"/>
      <c r="C2630" s="62"/>
      <c r="D2630" s="62"/>
      <c r="E2630" s="62"/>
      <c r="F2630" s="62"/>
      <c r="G2630" s="62"/>
      <c r="H2630" s="62"/>
      <c r="I2630" s="62"/>
      <c r="J2630" s="62"/>
      <c r="K2630" s="62"/>
    </row>
    <row r="2631" spans="1:11" x14ac:dyDescent="0.3">
      <c r="A2631" s="62"/>
      <c r="B2631" s="62"/>
      <c r="C2631" s="62"/>
      <c r="D2631" s="62"/>
      <c r="E2631" s="62"/>
      <c r="F2631" s="62"/>
      <c r="G2631" s="62"/>
      <c r="H2631" s="62"/>
      <c r="I2631" s="62"/>
      <c r="J2631" s="62"/>
      <c r="K2631" s="62"/>
    </row>
    <row r="2632" spans="1:11" x14ac:dyDescent="0.3">
      <c r="A2632" s="62"/>
      <c r="B2632" s="62"/>
      <c r="C2632" s="62"/>
      <c r="D2632" s="62"/>
      <c r="E2632" s="62"/>
      <c r="F2632" s="62"/>
      <c r="G2632" s="62"/>
      <c r="H2632" s="62"/>
      <c r="I2632" s="62"/>
      <c r="J2632" s="62"/>
      <c r="K2632" s="62"/>
    </row>
    <row r="2633" spans="1:11" x14ac:dyDescent="0.3">
      <c r="A2633" s="62"/>
      <c r="B2633" s="62"/>
      <c r="C2633" s="62"/>
      <c r="D2633" s="62"/>
      <c r="E2633" s="62"/>
      <c r="F2633" s="62"/>
      <c r="G2633" s="62"/>
      <c r="H2633" s="62"/>
      <c r="I2633" s="62"/>
      <c r="J2633" s="62"/>
      <c r="K2633" s="62"/>
    </row>
    <row r="2634" spans="1:11" x14ac:dyDescent="0.3">
      <c r="A2634" s="62"/>
      <c r="B2634" s="62"/>
      <c r="C2634" s="62"/>
      <c r="D2634" s="62"/>
      <c r="E2634" s="62"/>
      <c r="F2634" s="62"/>
      <c r="G2634" s="62"/>
      <c r="H2634" s="62"/>
      <c r="I2634" s="62"/>
      <c r="J2634" s="62"/>
      <c r="K2634" s="62"/>
    </row>
    <row r="2635" spans="1:11" x14ac:dyDescent="0.3">
      <c r="A2635" s="62"/>
      <c r="B2635" s="62"/>
      <c r="C2635" s="62"/>
      <c r="D2635" s="62"/>
      <c r="E2635" s="62"/>
      <c r="F2635" s="62"/>
      <c r="G2635" s="62"/>
      <c r="H2635" s="62"/>
      <c r="I2635" s="62"/>
      <c r="J2635" s="62"/>
      <c r="K2635" s="62"/>
    </row>
    <row r="2636" spans="1:11" x14ac:dyDescent="0.3">
      <c r="A2636" s="62"/>
      <c r="B2636" s="62"/>
      <c r="C2636" s="62"/>
      <c r="D2636" s="62"/>
      <c r="E2636" s="62"/>
      <c r="F2636" s="62"/>
      <c r="G2636" s="62"/>
      <c r="H2636" s="62"/>
      <c r="I2636" s="62"/>
      <c r="J2636" s="62"/>
      <c r="K2636" s="62"/>
    </row>
    <row r="2637" spans="1:11" x14ac:dyDescent="0.3">
      <c r="A2637" s="62"/>
      <c r="B2637" s="62"/>
      <c r="C2637" s="62"/>
      <c r="D2637" s="62"/>
      <c r="E2637" s="62"/>
      <c r="F2637" s="62"/>
      <c r="G2637" s="62"/>
      <c r="H2637" s="62"/>
      <c r="I2637" s="62"/>
      <c r="J2637" s="62"/>
      <c r="K2637" s="62"/>
    </row>
    <row r="2638" spans="1:11" x14ac:dyDescent="0.3">
      <c r="A2638" s="62"/>
      <c r="B2638" s="62"/>
      <c r="C2638" s="62"/>
      <c r="D2638" s="62"/>
      <c r="E2638" s="62"/>
      <c r="F2638" s="62"/>
      <c r="G2638" s="62"/>
      <c r="H2638" s="62"/>
      <c r="I2638" s="62"/>
      <c r="J2638" s="62"/>
      <c r="K2638" s="62"/>
    </row>
    <row r="2639" spans="1:11" x14ac:dyDescent="0.3">
      <c r="A2639" s="62"/>
      <c r="B2639" s="62"/>
      <c r="C2639" s="62"/>
      <c r="D2639" s="62"/>
      <c r="E2639" s="62"/>
      <c r="F2639" s="62"/>
      <c r="G2639" s="62"/>
      <c r="H2639" s="62"/>
      <c r="I2639" s="62"/>
      <c r="J2639" s="62"/>
      <c r="K2639" s="62"/>
    </row>
    <row r="2640" spans="1:11" x14ac:dyDescent="0.3">
      <c r="A2640" s="62"/>
      <c r="B2640" s="62"/>
      <c r="C2640" s="62"/>
      <c r="D2640" s="62"/>
      <c r="E2640" s="62"/>
      <c r="F2640" s="62"/>
      <c r="G2640" s="62"/>
      <c r="H2640" s="62"/>
      <c r="I2640" s="62"/>
      <c r="J2640" s="62"/>
      <c r="K2640" s="62"/>
    </row>
    <row r="2641" spans="1:11" x14ac:dyDescent="0.3">
      <c r="A2641" s="62"/>
      <c r="B2641" s="62"/>
      <c r="C2641" s="62"/>
      <c r="D2641" s="62"/>
      <c r="E2641" s="62"/>
      <c r="F2641" s="62"/>
      <c r="G2641" s="62"/>
      <c r="H2641" s="62"/>
      <c r="I2641" s="62"/>
      <c r="J2641" s="62"/>
      <c r="K2641" s="62"/>
    </row>
    <row r="2642" spans="1:11" x14ac:dyDescent="0.3">
      <c r="A2642" s="62"/>
      <c r="B2642" s="62"/>
      <c r="C2642" s="62"/>
      <c r="D2642" s="62"/>
      <c r="E2642" s="62"/>
      <c r="F2642" s="62"/>
      <c r="G2642" s="62"/>
      <c r="H2642" s="62"/>
      <c r="I2642" s="62"/>
      <c r="J2642" s="62"/>
      <c r="K2642" s="62"/>
    </row>
    <row r="2643" spans="1:11" x14ac:dyDescent="0.3">
      <c r="A2643" s="62"/>
      <c r="B2643" s="62"/>
      <c r="C2643" s="62"/>
      <c r="D2643" s="62"/>
      <c r="E2643" s="62"/>
      <c r="F2643" s="62"/>
      <c r="G2643" s="62"/>
      <c r="H2643" s="62"/>
      <c r="I2643" s="62"/>
      <c r="J2643" s="62"/>
      <c r="K2643" s="62"/>
    </row>
    <row r="2644" spans="1:11" x14ac:dyDescent="0.3">
      <c r="A2644" s="62"/>
      <c r="B2644" s="62"/>
      <c r="C2644" s="62"/>
      <c r="D2644" s="62"/>
      <c r="E2644" s="62"/>
      <c r="F2644" s="62"/>
      <c r="G2644" s="62"/>
      <c r="H2644" s="62"/>
      <c r="I2644" s="62"/>
      <c r="J2644" s="62"/>
      <c r="K2644" s="62"/>
    </row>
    <row r="2645" spans="1:11" x14ac:dyDescent="0.3">
      <c r="A2645" s="62"/>
      <c r="B2645" s="62"/>
      <c r="C2645" s="62"/>
      <c r="D2645" s="62"/>
      <c r="E2645" s="62"/>
      <c r="F2645" s="62"/>
      <c r="G2645" s="62"/>
      <c r="H2645" s="62"/>
      <c r="I2645" s="62"/>
      <c r="J2645" s="62"/>
      <c r="K2645" s="62"/>
    </row>
    <row r="2646" spans="1:11" x14ac:dyDescent="0.3">
      <c r="A2646" s="62"/>
      <c r="B2646" s="62"/>
      <c r="C2646" s="62"/>
      <c r="D2646" s="62"/>
      <c r="E2646" s="62"/>
      <c r="F2646" s="62"/>
      <c r="G2646" s="62"/>
      <c r="H2646" s="62"/>
      <c r="I2646" s="62"/>
      <c r="J2646" s="62"/>
      <c r="K2646" s="62"/>
    </row>
    <row r="2647" spans="1:11" x14ac:dyDescent="0.3">
      <c r="A2647" s="62"/>
      <c r="B2647" s="62"/>
      <c r="C2647" s="62"/>
      <c r="D2647" s="62"/>
      <c r="E2647" s="62"/>
      <c r="F2647" s="62"/>
      <c r="G2647" s="62"/>
      <c r="H2647" s="62"/>
      <c r="I2647" s="62"/>
      <c r="J2647" s="62"/>
      <c r="K2647" s="62"/>
    </row>
    <row r="2648" spans="1:11" x14ac:dyDescent="0.3">
      <c r="A2648" s="62"/>
      <c r="B2648" s="62"/>
      <c r="C2648" s="62"/>
      <c r="D2648" s="62"/>
      <c r="E2648" s="62"/>
      <c r="F2648" s="62"/>
      <c r="G2648" s="62"/>
      <c r="H2648" s="62"/>
      <c r="I2648" s="62"/>
      <c r="J2648" s="62"/>
      <c r="K2648" s="62"/>
    </row>
    <row r="2649" spans="1:11" x14ac:dyDescent="0.3">
      <c r="A2649" s="62"/>
      <c r="B2649" s="62"/>
      <c r="C2649" s="62"/>
      <c r="D2649" s="62"/>
      <c r="E2649" s="62"/>
      <c r="F2649" s="62"/>
      <c r="G2649" s="62"/>
      <c r="H2649" s="62"/>
      <c r="I2649" s="62"/>
      <c r="J2649" s="62"/>
      <c r="K2649" s="62"/>
    </row>
    <row r="2650" spans="1:11" x14ac:dyDescent="0.3">
      <c r="A2650" s="62"/>
      <c r="B2650" s="62"/>
      <c r="C2650" s="62"/>
      <c r="D2650" s="62"/>
      <c r="E2650" s="62"/>
      <c r="F2650" s="62"/>
      <c r="G2650" s="62"/>
      <c r="H2650" s="62"/>
      <c r="I2650" s="62"/>
      <c r="J2650" s="62"/>
      <c r="K2650" s="62"/>
    </row>
    <row r="2651" spans="1:11" x14ac:dyDescent="0.3">
      <c r="A2651" s="62"/>
      <c r="B2651" s="62"/>
      <c r="C2651" s="62"/>
      <c r="D2651" s="62"/>
      <c r="E2651" s="62"/>
      <c r="F2651" s="62"/>
      <c r="G2651" s="62"/>
      <c r="H2651" s="62"/>
      <c r="I2651" s="62"/>
      <c r="J2651" s="62"/>
      <c r="K2651" s="62"/>
    </row>
    <row r="2652" spans="1:11" x14ac:dyDescent="0.3">
      <c r="A2652" s="62"/>
      <c r="B2652" s="62"/>
      <c r="C2652" s="62"/>
      <c r="D2652" s="62"/>
      <c r="E2652" s="62"/>
      <c r="F2652" s="62"/>
      <c r="G2652" s="62"/>
      <c r="H2652" s="62"/>
      <c r="I2652" s="62"/>
      <c r="J2652" s="62"/>
      <c r="K2652" s="62"/>
    </row>
    <row r="2653" spans="1:11" x14ac:dyDescent="0.3">
      <c r="A2653" s="62"/>
      <c r="B2653" s="62"/>
      <c r="C2653" s="62"/>
      <c r="D2653" s="62"/>
      <c r="E2653" s="62"/>
      <c r="F2653" s="62"/>
      <c r="G2653" s="62"/>
      <c r="H2653" s="62"/>
      <c r="I2653" s="62"/>
      <c r="J2653" s="62"/>
      <c r="K2653" s="62"/>
    </row>
    <row r="2654" spans="1:11" x14ac:dyDescent="0.3">
      <c r="A2654" s="62"/>
      <c r="B2654" s="62"/>
      <c r="C2654" s="62"/>
      <c r="D2654" s="62"/>
      <c r="E2654" s="62"/>
      <c r="F2654" s="62"/>
      <c r="G2654" s="62"/>
      <c r="H2654" s="62"/>
      <c r="I2654" s="62"/>
      <c r="J2654" s="62"/>
      <c r="K2654" s="62"/>
    </row>
    <row r="2655" spans="1:11" x14ac:dyDescent="0.3">
      <c r="A2655" s="62"/>
      <c r="B2655" s="62"/>
      <c r="C2655" s="62"/>
      <c r="D2655" s="62"/>
      <c r="E2655" s="62"/>
      <c r="F2655" s="62"/>
      <c r="G2655" s="62"/>
      <c r="H2655" s="62"/>
      <c r="I2655" s="62"/>
      <c r="J2655" s="62"/>
      <c r="K2655" s="62"/>
    </row>
    <row r="2656" spans="1:11" x14ac:dyDescent="0.3">
      <c r="A2656" s="62"/>
      <c r="B2656" s="62"/>
      <c r="C2656" s="62"/>
      <c r="D2656" s="62"/>
      <c r="E2656" s="62"/>
      <c r="F2656" s="62"/>
      <c r="G2656" s="62"/>
      <c r="H2656" s="62"/>
      <c r="I2656" s="62"/>
      <c r="J2656" s="62"/>
      <c r="K2656" s="62"/>
    </row>
    <row r="2657" spans="1:11" x14ac:dyDescent="0.3">
      <c r="A2657" s="62"/>
      <c r="B2657" s="62"/>
      <c r="C2657" s="62"/>
      <c r="D2657" s="62"/>
      <c r="E2657" s="62"/>
      <c r="F2657" s="62"/>
      <c r="G2657" s="62"/>
      <c r="H2657" s="62"/>
      <c r="I2657" s="62"/>
      <c r="J2657" s="62"/>
      <c r="K2657" s="62"/>
    </row>
    <row r="2658" spans="1:11" x14ac:dyDescent="0.3">
      <c r="A2658" s="62"/>
      <c r="B2658" s="62"/>
      <c r="C2658" s="62"/>
      <c r="D2658" s="62"/>
      <c r="E2658" s="62"/>
      <c r="F2658" s="62"/>
      <c r="G2658" s="62"/>
      <c r="H2658" s="62"/>
      <c r="I2658" s="62"/>
      <c r="J2658" s="62"/>
      <c r="K2658" s="62"/>
    </row>
    <row r="2659" spans="1:11" x14ac:dyDescent="0.3">
      <c r="A2659" s="62"/>
      <c r="B2659" s="62"/>
      <c r="C2659" s="62"/>
      <c r="D2659" s="62"/>
      <c r="E2659" s="62"/>
      <c r="F2659" s="62"/>
      <c r="G2659" s="62"/>
      <c r="H2659" s="62"/>
      <c r="I2659" s="62"/>
      <c r="J2659" s="62"/>
      <c r="K2659" s="62"/>
    </row>
    <row r="2660" spans="1:11" x14ac:dyDescent="0.3">
      <c r="A2660" s="62"/>
      <c r="B2660" s="62"/>
      <c r="C2660" s="62"/>
      <c r="D2660" s="62"/>
      <c r="E2660" s="62"/>
      <c r="F2660" s="62"/>
      <c r="G2660" s="62"/>
      <c r="H2660" s="62"/>
      <c r="I2660" s="62"/>
      <c r="J2660" s="62"/>
      <c r="K2660" s="62"/>
    </row>
    <row r="2661" spans="1:11" x14ac:dyDescent="0.3">
      <c r="A2661" s="62"/>
      <c r="B2661" s="62"/>
      <c r="C2661" s="62"/>
      <c r="D2661" s="62"/>
      <c r="E2661" s="62"/>
      <c r="F2661" s="62"/>
      <c r="G2661" s="62"/>
      <c r="H2661" s="62"/>
      <c r="I2661" s="62"/>
      <c r="J2661" s="62"/>
      <c r="K2661" s="62"/>
    </row>
    <row r="2662" spans="1:11" x14ac:dyDescent="0.3">
      <c r="A2662" s="62"/>
      <c r="B2662" s="62"/>
      <c r="C2662" s="62"/>
      <c r="D2662" s="62"/>
      <c r="E2662" s="62"/>
      <c r="F2662" s="62"/>
      <c r="G2662" s="62"/>
      <c r="H2662" s="62"/>
      <c r="I2662" s="62"/>
      <c r="J2662" s="62"/>
      <c r="K2662" s="62"/>
    </row>
    <row r="2663" spans="1:11" x14ac:dyDescent="0.3">
      <c r="A2663" s="62"/>
      <c r="B2663" s="62"/>
      <c r="C2663" s="62"/>
      <c r="D2663" s="62"/>
      <c r="E2663" s="62"/>
      <c r="F2663" s="62"/>
      <c r="G2663" s="62"/>
      <c r="H2663" s="62"/>
      <c r="I2663" s="62"/>
      <c r="J2663" s="62"/>
      <c r="K2663" s="62"/>
    </row>
    <row r="2664" spans="1:11" x14ac:dyDescent="0.3">
      <c r="A2664" s="62"/>
      <c r="B2664" s="62"/>
      <c r="C2664" s="62"/>
      <c r="D2664" s="62"/>
      <c r="E2664" s="62"/>
      <c r="F2664" s="62"/>
      <c r="G2664" s="62"/>
      <c r="H2664" s="62"/>
      <c r="I2664" s="62"/>
      <c r="J2664" s="62"/>
      <c r="K2664" s="62"/>
    </row>
    <row r="2665" spans="1:11" x14ac:dyDescent="0.3">
      <c r="A2665" s="62"/>
      <c r="B2665" s="62"/>
      <c r="C2665" s="62"/>
      <c r="D2665" s="62"/>
      <c r="E2665" s="62"/>
      <c r="F2665" s="62"/>
      <c r="G2665" s="62"/>
      <c r="H2665" s="62"/>
      <c r="I2665" s="62"/>
      <c r="J2665" s="62"/>
      <c r="K2665" s="62"/>
    </row>
    <row r="2666" spans="1:11" x14ac:dyDescent="0.3">
      <c r="A2666" s="62"/>
      <c r="B2666" s="62"/>
      <c r="C2666" s="62"/>
      <c r="D2666" s="62"/>
      <c r="E2666" s="62"/>
      <c r="F2666" s="62"/>
      <c r="G2666" s="62"/>
      <c r="H2666" s="62"/>
      <c r="I2666" s="62"/>
      <c r="J2666" s="62"/>
      <c r="K2666" s="62"/>
    </row>
    <row r="2667" spans="1:11" x14ac:dyDescent="0.3">
      <c r="A2667" s="62"/>
      <c r="B2667" s="62"/>
      <c r="C2667" s="62"/>
      <c r="D2667" s="62"/>
      <c r="E2667" s="62"/>
      <c r="F2667" s="62"/>
      <c r="G2667" s="62"/>
      <c r="H2667" s="62"/>
      <c r="I2667" s="62"/>
      <c r="J2667" s="62"/>
      <c r="K2667" s="62"/>
    </row>
    <row r="2668" spans="1:11" x14ac:dyDescent="0.3">
      <c r="A2668" s="62"/>
      <c r="B2668" s="62"/>
      <c r="C2668" s="62"/>
      <c r="D2668" s="62"/>
      <c r="E2668" s="62"/>
      <c r="F2668" s="62"/>
      <c r="G2668" s="62"/>
      <c r="H2668" s="62"/>
      <c r="I2668" s="62"/>
      <c r="J2668" s="62"/>
      <c r="K2668" s="62"/>
    </row>
    <row r="2669" spans="1:11" x14ac:dyDescent="0.3">
      <c r="A2669" s="62"/>
      <c r="B2669" s="62"/>
      <c r="C2669" s="62"/>
      <c r="D2669" s="62"/>
      <c r="E2669" s="62"/>
      <c r="F2669" s="62"/>
      <c r="G2669" s="62"/>
      <c r="H2669" s="62"/>
      <c r="I2669" s="62"/>
      <c r="J2669" s="62"/>
      <c r="K2669" s="62"/>
    </row>
    <row r="2670" spans="1:11" x14ac:dyDescent="0.3">
      <c r="A2670" s="62"/>
      <c r="B2670" s="62"/>
      <c r="C2670" s="62"/>
      <c r="D2670" s="62"/>
      <c r="E2670" s="62"/>
      <c r="F2670" s="62"/>
      <c r="G2670" s="62"/>
      <c r="H2670" s="62"/>
      <c r="I2670" s="62"/>
      <c r="J2670" s="62"/>
      <c r="K2670" s="62"/>
    </row>
    <row r="2671" spans="1:11" x14ac:dyDescent="0.3">
      <c r="A2671" s="62"/>
      <c r="B2671" s="62"/>
      <c r="C2671" s="62"/>
      <c r="D2671" s="62"/>
      <c r="E2671" s="62"/>
      <c r="F2671" s="62"/>
      <c r="G2671" s="62"/>
      <c r="H2671" s="62"/>
      <c r="I2671" s="62"/>
      <c r="J2671" s="62"/>
      <c r="K2671" s="62"/>
    </row>
    <row r="2672" spans="1:11" x14ac:dyDescent="0.3">
      <c r="A2672" s="62"/>
      <c r="B2672" s="62"/>
      <c r="C2672" s="62"/>
      <c r="D2672" s="62"/>
      <c r="E2672" s="62"/>
      <c r="F2672" s="62"/>
      <c r="G2672" s="62"/>
      <c r="H2672" s="62"/>
      <c r="I2672" s="62"/>
      <c r="J2672" s="62"/>
      <c r="K2672" s="62"/>
    </row>
    <row r="2673" spans="1:11" x14ac:dyDescent="0.3">
      <c r="A2673" s="62"/>
      <c r="B2673" s="62"/>
      <c r="C2673" s="62"/>
      <c r="D2673" s="62"/>
      <c r="E2673" s="62"/>
      <c r="F2673" s="62"/>
      <c r="G2673" s="62"/>
      <c r="H2673" s="62"/>
      <c r="I2673" s="62"/>
      <c r="J2673" s="62"/>
      <c r="K2673" s="62"/>
    </row>
    <row r="2674" spans="1:11" x14ac:dyDescent="0.3">
      <c r="A2674" s="62"/>
      <c r="B2674" s="62"/>
      <c r="C2674" s="62"/>
      <c r="D2674" s="62"/>
      <c r="E2674" s="62"/>
      <c r="F2674" s="62"/>
      <c r="G2674" s="62"/>
      <c r="H2674" s="62"/>
      <c r="I2674" s="62"/>
      <c r="J2674" s="62"/>
      <c r="K2674" s="62"/>
    </row>
    <row r="2675" spans="1:11" x14ac:dyDescent="0.3">
      <c r="A2675" s="62"/>
      <c r="B2675" s="62"/>
      <c r="C2675" s="62"/>
      <c r="D2675" s="62"/>
      <c r="E2675" s="62"/>
      <c r="F2675" s="62"/>
      <c r="G2675" s="62"/>
      <c r="H2675" s="62"/>
      <c r="I2675" s="62"/>
      <c r="J2675" s="62"/>
      <c r="K2675" s="62"/>
    </row>
    <row r="2676" spans="1:11" x14ac:dyDescent="0.3">
      <c r="A2676" s="62"/>
      <c r="B2676" s="62"/>
      <c r="C2676" s="62"/>
      <c r="D2676" s="62"/>
      <c r="E2676" s="62"/>
      <c r="F2676" s="62"/>
      <c r="G2676" s="62"/>
      <c r="H2676" s="62"/>
      <c r="I2676" s="62"/>
      <c r="J2676" s="62"/>
      <c r="K2676" s="62"/>
    </row>
    <row r="2677" spans="1:11" x14ac:dyDescent="0.3">
      <c r="A2677" s="62"/>
      <c r="B2677" s="62"/>
      <c r="C2677" s="62"/>
      <c r="D2677" s="62"/>
      <c r="E2677" s="62"/>
      <c r="F2677" s="62"/>
      <c r="G2677" s="62"/>
      <c r="H2677" s="62"/>
      <c r="I2677" s="62"/>
      <c r="J2677" s="62"/>
      <c r="K2677" s="62"/>
    </row>
    <row r="2678" spans="1:11" x14ac:dyDescent="0.3">
      <c r="A2678" s="62"/>
      <c r="B2678" s="62"/>
      <c r="C2678" s="62"/>
      <c r="D2678" s="62"/>
      <c r="E2678" s="62"/>
      <c r="F2678" s="62"/>
      <c r="G2678" s="62"/>
      <c r="H2678" s="62"/>
      <c r="I2678" s="62"/>
      <c r="J2678" s="62"/>
      <c r="K2678" s="62"/>
    </row>
    <row r="2679" spans="1:11" x14ac:dyDescent="0.3">
      <c r="A2679" s="62"/>
      <c r="B2679" s="62"/>
      <c r="C2679" s="62"/>
      <c r="D2679" s="62"/>
      <c r="E2679" s="62"/>
      <c r="F2679" s="62"/>
      <c r="G2679" s="62"/>
      <c r="H2679" s="62"/>
      <c r="I2679" s="62"/>
      <c r="J2679" s="62"/>
      <c r="K2679" s="62"/>
    </row>
    <row r="2680" spans="1:11" x14ac:dyDescent="0.3">
      <c r="A2680" s="62"/>
      <c r="B2680" s="62"/>
      <c r="C2680" s="62"/>
      <c r="D2680" s="62"/>
      <c r="E2680" s="62"/>
      <c r="F2680" s="62"/>
      <c r="G2680" s="62"/>
      <c r="H2680" s="62"/>
      <c r="I2680" s="62"/>
      <c r="J2680" s="62"/>
      <c r="K2680" s="62"/>
    </row>
    <row r="2681" spans="1:11" x14ac:dyDescent="0.3">
      <c r="A2681" s="62"/>
      <c r="B2681" s="62"/>
      <c r="C2681" s="62"/>
      <c r="D2681" s="62"/>
      <c r="E2681" s="62"/>
      <c r="F2681" s="62"/>
      <c r="G2681" s="62"/>
      <c r="H2681" s="62"/>
      <c r="I2681" s="62"/>
      <c r="J2681" s="62"/>
      <c r="K2681" s="62"/>
    </row>
    <row r="2682" spans="1:11" x14ac:dyDescent="0.3">
      <c r="A2682" s="62"/>
      <c r="B2682" s="62"/>
      <c r="C2682" s="62"/>
      <c r="D2682" s="62"/>
      <c r="E2682" s="62"/>
      <c r="F2682" s="62"/>
      <c r="G2682" s="62"/>
      <c r="H2682" s="62"/>
      <c r="I2682" s="62"/>
      <c r="J2682" s="62"/>
      <c r="K2682" s="62"/>
    </row>
    <row r="2683" spans="1:11" x14ac:dyDescent="0.3">
      <c r="A2683" s="62"/>
      <c r="B2683" s="62"/>
      <c r="C2683" s="62"/>
      <c r="D2683" s="62"/>
      <c r="E2683" s="62"/>
      <c r="F2683" s="62"/>
      <c r="G2683" s="62"/>
      <c r="H2683" s="62"/>
      <c r="I2683" s="62"/>
      <c r="J2683" s="62"/>
      <c r="K2683" s="62"/>
    </row>
    <row r="2684" spans="1:11" x14ac:dyDescent="0.3">
      <c r="A2684" s="62"/>
      <c r="B2684" s="62"/>
      <c r="C2684" s="62"/>
      <c r="D2684" s="62"/>
      <c r="E2684" s="62"/>
      <c r="F2684" s="62"/>
      <c r="G2684" s="62"/>
      <c r="H2684" s="62"/>
      <c r="I2684" s="62"/>
      <c r="J2684" s="62"/>
      <c r="K2684" s="62"/>
    </row>
    <row r="2685" spans="1:11" x14ac:dyDescent="0.3">
      <c r="A2685" s="62"/>
      <c r="B2685" s="62"/>
      <c r="C2685" s="62"/>
      <c r="D2685" s="62"/>
      <c r="E2685" s="62"/>
      <c r="F2685" s="62"/>
      <c r="G2685" s="62"/>
      <c r="H2685" s="62"/>
      <c r="I2685" s="62"/>
      <c r="J2685" s="62"/>
      <c r="K2685" s="62"/>
    </row>
    <row r="2686" spans="1:11" x14ac:dyDescent="0.3">
      <c r="A2686" s="62"/>
      <c r="B2686" s="62"/>
      <c r="C2686" s="62"/>
      <c r="D2686" s="62"/>
      <c r="E2686" s="62"/>
      <c r="F2686" s="62"/>
      <c r="G2686" s="62"/>
      <c r="H2686" s="62"/>
      <c r="I2686" s="62"/>
      <c r="J2686" s="62"/>
      <c r="K2686" s="62"/>
    </row>
    <row r="2687" spans="1:11" x14ac:dyDescent="0.3">
      <c r="A2687" s="62"/>
      <c r="B2687" s="62"/>
      <c r="C2687" s="62"/>
      <c r="D2687" s="62"/>
      <c r="E2687" s="62"/>
      <c r="F2687" s="62"/>
      <c r="G2687" s="62"/>
      <c r="H2687" s="62"/>
      <c r="I2687" s="62"/>
      <c r="J2687" s="62"/>
      <c r="K2687" s="62"/>
    </row>
    <row r="2688" spans="1:11" x14ac:dyDescent="0.3">
      <c r="A2688" s="62"/>
      <c r="B2688" s="62"/>
      <c r="C2688" s="62"/>
      <c r="D2688" s="62"/>
      <c r="E2688" s="62"/>
      <c r="F2688" s="62"/>
      <c r="G2688" s="62"/>
      <c r="H2688" s="62"/>
      <c r="I2688" s="62"/>
      <c r="J2688" s="62"/>
      <c r="K2688" s="62"/>
    </row>
    <row r="2689" spans="1:11" x14ac:dyDescent="0.3">
      <c r="A2689" s="62"/>
      <c r="B2689" s="62"/>
      <c r="C2689" s="62"/>
      <c r="D2689" s="62"/>
      <c r="E2689" s="62"/>
      <c r="F2689" s="62"/>
      <c r="G2689" s="62"/>
      <c r="H2689" s="62"/>
      <c r="I2689" s="62"/>
      <c r="J2689" s="62"/>
      <c r="K2689" s="62"/>
    </row>
    <row r="2690" spans="1:11" x14ac:dyDescent="0.3">
      <c r="A2690" s="62"/>
      <c r="B2690" s="62"/>
      <c r="C2690" s="62"/>
      <c r="D2690" s="62"/>
      <c r="E2690" s="62"/>
      <c r="F2690" s="62"/>
      <c r="G2690" s="62"/>
      <c r="H2690" s="62"/>
      <c r="I2690" s="62"/>
      <c r="J2690" s="62"/>
      <c r="K2690" s="62"/>
    </row>
    <row r="2691" spans="1:11" x14ac:dyDescent="0.3">
      <c r="A2691" s="62"/>
      <c r="B2691" s="62"/>
      <c r="C2691" s="62"/>
      <c r="D2691" s="62"/>
      <c r="E2691" s="62"/>
      <c r="F2691" s="62"/>
      <c r="G2691" s="62"/>
      <c r="H2691" s="62"/>
      <c r="I2691" s="62"/>
      <c r="J2691" s="62"/>
      <c r="K2691" s="62"/>
    </row>
    <row r="2692" spans="1:11" x14ac:dyDescent="0.3">
      <c r="A2692" s="62"/>
      <c r="B2692" s="62"/>
      <c r="C2692" s="62"/>
      <c r="D2692" s="62"/>
      <c r="E2692" s="62"/>
      <c r="F2692" s="62"/>
      <c r="G2692" s="62"/>
      <c r="H2692" s="62"/>
      <c r="I2692" s="62"/>
      <c r="J2692" s="62"/>
      <c r="K2692" s="62"/>
    </row>
    <row r="2693" spans="1:11" x14ac:dyDescent="0.3">
      <c r="A2693" s="62"/>
      <c r="B2693" s="62"/>
      <c r="C2693" s="62"/>
      <c r="D2693" s="62"/>
      <c r="E2693" s="62"/>
      <c r="F2693" s="62"/>
      <c r="G2693" s="62"/>
      <c r="H2693" s="62"/>
      <c r="I2693" s="62"/>
      <c r="J2693" s="62"/>
      <c r="K2693" s="62"/>
    </row>
    <row r="2694" spans="1:11" x14ac:dyDescent="0.3">
      <c r="A2694" s="62"/>
      <c r="B2694" s="62"/>
      <c r="C2694" s="62"/>
      <c r="D2694" s="62"/>
      <c r="E2694" s="62"/>
      <c r="F2694" s="62"/>
      <c r="G2694" s="62"/>
      <c r="H2694" s="62"/>
      <c r="I2694" s="62"/>
      <c r="J2694" s="62"/>
      <c r="K2694" s="62"/>
    </row>
    <row r="2695" spans="1:11" x14ac:dyDescent="0.3">
      <c r="A2695" s="62"/>
      <c r="B2695" s="62"/>
      <c r="C2695" s="62"/>
      <c r="D2695" s="62"/>
      <c r="E2695" s="62"/>
      <c r="F2695" s="62"/>
      <c r="G2695" s="62"/>
      <c r="H2695" s="62"/>
      <c r="I2695" s="62"/>
      <c r="J2695" s="62"/>
      <c r="K2695" s="62"/>
    </row>
    <row r="2696" spans="1:11" x14ac:dyDescent="0.3">
      <c r="A2696" s="62"/>
      <c r="B2696" s="62"/>
      <c r="C2696" s="62"/>
      <c r="D2696" s="62"/>
      <c r="E2696" s="62"/>
      <c r="F2696" s="62"/>
      <c r="G2696" s="62"/>
      <c r="H2696" s="62"/>
      <c r="I2696" s="62"/>
      <c r="J2696" s="62"/>
      <c r="K2696" s="62"/>
    </row>
    <row r="2697" spans="1:11" x14ac:dyDescent="0.3">
      <c r="A2697" s="62"/>
      <c r="B2697" s="62"/>
      <c r="C2697" s="62"/>
      <c r="D2697" s="62"/>
      <c r="E2697" s="62"/>
      <c r="F2697" s="62"/>
      <c r="G2697" s="62"/>
      <c r="H2697" s="62"/>
      <c r="I2697" s="62"/>
      <c r="J2697" s="62"/>
      <c r="K2697" s="62"/>
    </row>
    <row r="2698" spans="1:11" x14ac:dyDescent="0.3">
      <c r="A2698" s="62"/>
      <c r="B2698" s="62"/>
      <c r="C2698" s="62"/>
      <c r="D2698" s="62"/>
      <c r="E2698" s="62"/>
      <c r="F2698" s="62"/>
      <c r="G2698" s="62"/>
      <c r="H2698" s="62"/>
      <c r="I2698" s="62"/>
      <c r="J2698" s="62"/>
      <c r="K2698" s="62"/>
    </row>
    <row r="2699" spans="1:11" x14ac:dyDescent="0.3">
      <c r="A2699" s="62"/>
      <c r="B2699" s="62"/>
      <c r="C2699" s="62"/>
      <c r="D2699" s="62"/>
      <c r="E2699" s="62"/>
      <c r="F2699" s="62"/>
      <c r="G2699" s="62"/>
      <c r="H2699" s="62"/>
      <c r="I2699" s="62"/>
      <c r="J2699" s="62"/>
      <c r="K2699" s="62"/>
    </row>
    <row r="2700" spans="1:11" x14ac:dyDescent="0.3">
      <c r="A2700" s="62"/>
      <c r="B2700" s="62"/>
      <c r="C2700" s="62"/>
      <c r="D2700" s="62"/>
      <c r="E2700" s="62"/>
      <c r="F2700" s="62"/>
      <c r="G2700" s="62"/>
      <c r="H2700" s="62"/>
      <c r="I2700" s="62"/>
      <c r="J2700" s="62"/>
      <c r="K2700" s="62"/>
    </row>
    <row r="2701" spans="1:11" x14ac:dyDescent="0.3">
      <c r="A2701" s="62"/>
      <c r="B2701" s="62"/>
      <c r="C2701" s="62"/>
      <c r="D2701" s="62"/>
      <c r="E2701" s="62"/>
      <c r="F2701" s="62"/>
      <c r="G2701" s="62"/>
      <c r="H2701" s="62"/>
      <c r="I2701" s="62"/>
      <c r="J2701" s="62"/>
      <c r="K2701" s="62"/>
    </row>
    <row r="2702" spans="1:11" x14ac:dyDescent="0.3">
      <c r="A2702" s="62"/>
      <c r="B2702" s="62"/>
      <c r="C2702" s="62"/>
      <c r="D2702" s="62"/>
      <c r="E2702" s="62"/>
      <c r="F2702" s="62"/>
      <c r="G2702" s="62"/>
      <c r="H2702" s="62"/>
      <c r="I2702" s="62"/>
      <c r="J2702" s="62"/>
      <c r="K2702" s="62"/>
    </row>
    <row r="2703" spans="1:11" x14ac:dyDescent="0.3">
      <c r="A2703" s="62"/>
      <c r="B2703" s="62"/>
      <c r="C2703" s="62"/>
      <c r="D2703" s="62"/>
      <c r="E2703" s="62"/>
      <c r="F2703" s="62"/>
      <c r="G2703" s="62"/>
      <c r="H2703" s="62"/>
      <c r="I2703" s="62"/>
      <c r="J2703" s="62"/>
      <c r="K2703" s="62"/>
    </row>
    <row r="2704" spans="1:11" x14ac:dyDescent="0.3">
      <c r="A2704" s="62"/>
      <c r="B2704" s="62"/>
      <c r="C2704" s="62"/>
      <c r="D2704" s="62"/>
      <c r="E2704" s="62"/>
      <c r="F2704" s="62"/>
      <c r="G2704" s="62"/>
      <c r="H2704" s="62"/>
      <c r="I2704" s="62"/>
      <c r="J2704" s="62"/>
      <c r="K2704" s="62"/>
    </row>
    <row r="2705" spans="1:11" x14ac:dyDescent="0.3">
      <c r="A2705" s="62"/>
      <c r="B2705" s="62"/>
      <c r="C2705" s="62"/>
      <c r="D2705" s="62"/>
      <c r="E2705" s="62"/>
      <c r="F2705" s="62"/>
      <c r="G2705" s="62"/>
      <c r="H2705" s="62"/>
      <c r="I2705" s="62"/>
      <c r="J2705" s="62"/>
      <c r="K2705" s="62"/>
    </row>
    <row r="2706" spans="1:11" x14ac:dyDescent="0.3">
      <c r="A2706" s="62"/>
      <c r="B2706" s="62"/>
      <c r="C2706" s="62"/>
      <c r="D2706" s="62"/>
      <c r="E2706" s="62"/>
      <c r="F2706" s="62"/>
      <c r="G2706" s="62"/>
      <c r="H2706" s="62"/>
      <c r="I2706" s="62"/>
      <c r="J2706" s="62"/>
      <c r="K2706" s="62"/>
    </row>
    <row r="2707" spans="1:11" x14ac:dyDescent="0.3">
      <c r="A2707" s="62"/>
      <c r="B2707" s="62"/>
      <c r="C2707" s="62"/>
      <c r="D2707" s="62"/>
      <c r="E2707" s="62"/>
      <c r="F2707" s="62"/>
      <c r="G2707" s="62"/>
      <c r="H2707" s="62"/>
      <c r="I2707" s="62"/>
      <c r="J2707" s="62"/>
      <c r="K2707" s="62"/>
    </row>
    <row r="2708" spans="1:11" x14ac:dyDescent="0.3">
      <c r="A2708" s="62"/>
      <c r="B2708" s="62"/>
      <c r="C2708" s="62"/>
      <c r="D2708" s="62"/>
      <c r="E2708" s="62"/>
      <c r="F2708" s="62"/>
      <c r="G2708" s="62"/>
      <c r="H2708" s="62"/>
      <c r="I2708" s="62"/>
      <c r="J2708" s="62"/>
      <c r="K2708" s="62"/>
    </row>
    <row r="2709" spans="1:11" x14ac:dyDescent="0.3">
      <c r="A2709" s="62"/>
      <c r="B2709" s="62"/>
      <c r="C2709" s="62"/>
      <c r="D2709" s="62"/>
      <c r="E2709" s="62"/>
      <c r="F2709" s="62"/>
      <c r="G2709" s="62"/>
      <c r="H2709" s="62"/>
      <c r="I2709" s="62"/>
      <c r="J2709" s="62"/>
      <c r="K2709" s="62"/>
    </row>
    <row r="2710" spans="1:11" x14ac:dyDescent="0.3">
      <c r="A2710" s="62"/>
      <c r="B2710" s="62"/>
      <c r="C2710" s="62"/>
      <c r="D2710" s="62"/>
      <c r="E2710" s="62"/>
      <c r="F2710" s="62"/>
      <c r="G2710" s="62"/>
      <c r="H2710" s="62"/>
      <c r="I2710" s="62"/>
      <c r="J2710" s="62"/>
      <c r="K2710" s="62"/>
    </row>
    <row r="2711" spans="1:11" x14ac:dyDescent="0.3">
      <c r="A2711" s="62"/>
      <c r="B2711" s="62"/>
      <c r="C2711" s="62"/>
      <c r="D2711" s="62"/>
      <c r="E2711" s="62"/>
      <c r="F2711" s="62"/>
      <c r="G2711" s="62"/>
      <c r="H2711" s="62"/>
      <c r="I2711" s="62"/>
      <c r="J2711" s="62"/>
      <c r="K2711" s="62"/>
    </row>
    <row r="2712" spans="1:11" x14ac:dyDescent="0.3">
      <c r="A2712" s="62"/>
      <c r="B2712" s="62"/>
      <c r="C2712" s="62"/>
      <c r="D2712" s="62"/>
      <c r="E2712" s="62"/>
      <c r="F2712" s="62"/>
      <c r="G2712" s="62"/>
      <c r="H2712" s="62"/>
      <c r="I2712" s="62"/>
      <c r="J2712" s="62"/>
      <c r="K2712" s="62"/>
    </row>
    <row r="2713" spans="1:11" x14ac:dyDescent="0.3">
      <c r="A2713" s="62"/>
      <c r="B2713" s="62"/>
      <c r="C2713" s="62"/>
      <c r="D2713" s="62"/>
      <c r="E2713" s="62"/>
      <c r="F2713" s="62"/>
      <c r="G2713" s="62"/>
      <c r="H2713" s="62"/>
      <c r="I2713" s="62"/>
      <c r="J2713" s="62"/>
      <c r="K2713" s="62"/>
    </row>
    <row r="2714" spans="1:11" x14ac:dyDescent="0.3">
      <c r="A2714" s="62"/>
      <c r="B2714" s="62"/>
      <c r="C2714" s="62"/>
      <c r="D2714" s="62"/>
      <c r="E2714" s="62"/>
      <c r="F2714" s="62"/>
      <c r="G2714" s="62"/>
      <c r="H2714" s="62"/>
      <c r="I2714" s="62"/>
      <c r="J2714" s="62"/>
      <c r="K2714" s="62"/>
    </row>
    <row r="2715" spans="1:11" x14ac:dyDescent="0.3">
      <c r="A2715" s="62"/>
      <c r="B2715" s="62"/>
      <c r="C2715" s="62"/>
      <c r="D2715" s="62"/>
      <c r="E2715" s="62"/>
      <c r="F2715" s="62"/>
      <c r="G2715" s="62"/>
      <c r="H2715" s="62"/>
      <c r="I2715" s="62"/>
      <c r="J2715" s="62"/>
      <c r="K2715" s="62"/>
    </row>
    <row r="2716" spans="1:11" x14ac:dyDescent="0.3">
      <c r="A2716" s="62"/>
      <c r="B2716" s="62"/>
      <c r="C2716" s="62"/>
      <c r="D2716" s="62"/>
      <c r="E2716" s="62"/>
      <c r="F2716" s="62"/>
      <c r="G2716" s="62"/>
      <c r="H2716" s="62"/>
      <c r="I2716" s="62"/>
      <c r="J2716" s="62"/>
      <c r="K2716" s="62"/>
    </row>
    <row r="2717" spans="1:11" x14ac:dyDescent="0.3">
      <c r="A2717" s="62"/>
      <c r="B2717" s="62"/>
      <c r="C2717" s="62"/>
      <c r="D2717" s="62"/>
      <c r="E2717" s="62"/>
      <c r="F2717" s="62"/>
      <c r="G2717" s="62"/>
      <c r="H2717" s="62"/>
      <c r="I2717" s="62"/>
      <c r="J2717" s="62"/>
      <c r="K2717" s="62"/>
    </row>
    <row r="2718" spans="1:11" x14ac:dyDescent="0.3">
      <c r="A2718" s="62"/>
      <c r="B2718" s="62"/>
      <c r="C2718" s="62"/>
      <c r="D2718" s="62"/>
      <c r="E2718" s="62"/>
      <c r="F2718" s="62"/>
      <c r="G2718" s="62"/>
      <c r="H2718" s="62"/>
      <c r="I2718" s="62"/>
      <c r="J2718" s="62"/>
      <c r="K2718" s="62"/>
    </row>
    <row r="2719" spans="1:11" x14ac:dyDescent="0.3">
      <c r="A2719" s="62"/>
      <c r="B2719" s="62"/>
      <c r="C2719" s="62"/>
      <c r="D2719" s="62"/>
      <c r="E2719" s="62"/>
      <c r="F2719" s="62"/>
      <c r="G2719" s="62"/>
      <c r="H2719" s="62"/>
      <c r="I2719" s="62"/>
      <c r="J2719" s="62"/>
      <c r="K2719" s="62"/>
    </row>
    <row r="2720" spans="1:11" x14ac:dyDescent="0.3">
      <c r="A2720" s="62"/>
      <c r="B2720" s="62"/>
      <c r="C2720" s="62"/>
      <c r="D2720" s="62"/>
      <c r="E2720" s="62"/>
      <c r="F2720" s="62"/>
      <c r="G2720" s="62"/>
      <c r="H2720" s="62"/>
      <c r="I2720" s="62"/>
      <c r="J2720" s="62"/>
      <c r="K2720" s="62"/>
    </row>
    <row r="2721" spans="1:11" x14ac:dyDescent="0.3">
      <c r="A2721" s="62"/>
      <c r="B2721" s="62"/>
      <c r="C2721" s="62"/>
      <c r="D2721" s="62"/>
      <c r="E2721" s="62"/>
      <c r="F2721" s="62"/>
      <c r="G2721" s="62"/>
      <c r="H2721" s="62"/>
      <c r="I2721" s="62"/>
      <c r="J2721" s="62"/>
      <c r="K2721" s="62"/>
    </row>
    <row r="2722" spans="1:11" x14ac:dyDescent="0.3">
      <c r="A2722" s="62"/>
      <c r="B2722" s="62"/>
      <c r="C2722" s="62"/>
      <c r="D2722" s="62"/>
      <c r="E2722" s="62"/>
      <c r="F2722" s="62"/>
      <c r="G2722" s="62"/>
      <c r="H2722" s="62"/>
      <c r="I2722" s="62"/>
      <c r="J2722" s="62"/>
      <c r="K2722" s="62"/>
    </row>
    <row r="2723" spans="1:11" x14ac:dyDescent="0.3">
      <c r="A2723" s="62"/>
      <c r="B2723" s="62"/>
      <c r="C2723" s="62"/>
      <c r="D2723" s="62"/>
      <c r="E2723" s="62"/>
      <c r="F2723" s="62"/>
      <c r="G2723" s="62"/>
      <c r="H2723" s="62"/>
      <c r="I2723" s="62"/>
      <c r="J2723" s="62"/>
      <c r="K2723" s="62"/>
    </row>
    <row r="2724" spans="1:11" x14ac:dyDescent="0.3">
      <c r="A2724" s="62"/>
      <c r="B2724" s="62"/>
      <c r="C2724" s="62"/>
      <c r="D2724" s="62"/>
      <c r="E2724" s="62"/>
      <c r="F2724" s="62"/>
      <c r="G2724" s="62"/>
      <c r="H2724" s="62"/>
      <c r="I2724" s="62"/>
      <c r="J2724" s="62"/>
      <c r="K2724" s="62"/>
    </row>
    <row r="2725" spans="1:11" x14ac:dyDescent="0.3">
      <c r="A2725" s="62"/>
      <c r="B2725" s="62"/>
      <c r="C2725" s="62"/>
      <c r="D2725" s="62"/>
      <c r="E2725" s="62"/>
      <c r="F2725" s="62"/>
      <c r="G2725" s="62"/>
      <c r="H2725" s="62"/>
      <c r="I2725" s="62"/>
      <c r="J2725" s="62"/>
      <c r="K2725" s="62"/>
    </row>
    <row r="2726" spans="1:11" x14ac:dyDescent="0.3">
      <c r="A2726" s="62"/>
      <c r="B2726" s="62"/>
      <c r="C2726" s="62"/>
      <c r="D2726" s="62"/>
      <c r="E2726" s="62"/>
      <c r="F2726" s="62"/>
      <c r="G2726" s="62"/>
      <c r="H2726" s="62"/>
      <c r="I2726" s="62"/>
      <c r="J2726" s="62"/>
      <c r="K2726" s="62"/>
    </row>
    <row r="2727" spans="1:11" x14ac:dyDescent="0.3">
      <c r="A2727" s="62"/>
      <c r="B2727" s="62"/>
      <c r="C2727" s="62"/>
      <c r="D2727" s="62"/>
      <c r="E2727" s="62"/>
      <c r="F2727" s="62"/>
      <c r="G2727" s="62"/>
      <c r="H2727" s="62"/>
      <c r="I2727" s="62"/>
      <c r="J2727" s="62"/>
      <c r="K2727" s="62"/>
    </row>
    <row r="2728" spans="1:11" x14ac:dyDescent="0.3">
      <c r="A2728" s="62"/>
      <c r="B2728" s="62"/>
      <c r="C2728" s="62"/>
      <c r="D2728" s="62"/>
      <c r="E2728" s="62"/>
      <c r="F2728" s="62"/>
      <c r="G2728" s="62"/>
      <c r="H2728" s="62"/>
      <c r="I2728" s="62"/>
      <c r="J2728" s="62"/>
      <c r="K2728" s="62"/>
    </row>
    <row r="2729" spans="1:11" x14ac:dyDescent="0.3">
      <c r="A2729" s="62"/>
      <c r="B2729" s="62"/>
      <c r="C2729" s="62"/>
      <c r="D2729" s="62"/>
      <c r="E2729" s="62"/>
      <c r="F2729" s="62"/>
      <c r="G2729" s="62"/>
      <c r="H2729" s="62"/>
      <c r="I2729" s="62"/>
      <c r="J2729" s="62"/>
      <c r="K2729" s="62"/>
    </row>
    <row r="2730" spans="1:11" x14ac:dyDescent="0.3">
      <c r="A2730" s="62"/>
      <c r="B2730" s="62"/>
      <c r="C2730" s="62"/>
      <c r="D2730" s="62"/>
      <c r="E2730" s="62"/>
      <c r="F2730" s="62"/>
      <c r="G2730" s="62"/>
      <c r="H2730" s="62"/>
      <c r="I2730" s="62"/>
      <c r="J2730" s="62"/>
      <c r="K2730" s="62"/>
    </row>
    <row r="2731" spans="1:11" x14ac:dyDescent="0.3">
      <c r="A2731" s="62"/>
      <c r="B2731" s="62"/>
      <c r="C2731" s="62"/>
      <c r="D2731" s="62"/>
      <c r="E2731" s="62"/>
      <c r="F2731" s="62"/>
      <c r="G2731" s="62"/>
      <c r="H2731" s="62"/>
      <c r="I2731" s="62"/>
      <c r="J2731" s="62"/>
      <c r="K2731" s="62"/>
    </row>
    <row r="2732" spans="1:11" x14ac:dyDescent="0.3">
      <c r="A2732" s="62"/>
      <c r="B2732" s="62"/>
      <c r="C2732" s="62"/>
      <c r="D2732" s="62"/>
      <c r="E2732" s="62"/>
      <c r="F2732" s="62"/>
      <c r="G2732" s="62"/>
      <c r="H2732" s="62"/>
      <c r="I2732" s="62"/>
      <c r="J2732" s="62"/>
      <c r="K2732" s="62"/>
    </row>
    <row r="2733" spans="1:11" x14ac:dyDescent="0.3">
      <c r="A2733" s="62"/>
      <c r="B2733" s="62"/>
      <c r="C2733" s="62"/>
      <c r="D2733" s="62"/>
      <c r="E2733" s="62"/>
      <c r="F2733" s="62"/>
      <c r="G2733" s="62"/>
      <c r="H2733" s="62"/>
      <c r="I2733" s="62"/>
      <c r="J2733" s="62"/>
      <c r="K2733" s="62"/>
    </row>
    <row r="2734" spans="1:11" x14ac:dyDescent="0.3">
      <c r="A2734" s="62"/>
      <c r="B2734" s="62"/>
      <c r="C2734" s="62"/>
      <c r="D2734" s="62"/>
      <c r="E2734" s="62"/>
      <c r="F2734" s="62"/>
      <c r="G2734" s="62"/>
      <c r="H2734" s="62"/>
      <c r="I2734" s="62"/>
      <c r="J2734" s="62"/>
      <c r="K2734" s="62"/>
    </row>
    <row r="2735" spans="1:11" x14ac:dyDescent="0.3">
      <c r="A2735" s="62"/>
      <c r="B2735" s="62"/>
      <c r="C2735" s="62"/>
      <c r="D2735" s="62"/>
      <c r="E2735" s="62"/>
      <c r="F2735" s="62"/>
      <c r="G2735" s="62"/>
      <c r="H2735" s="62"/>
      <c r="I2735" s="62"/>
      <c r="J2735" s="62"/>
      <c r="K2735" s="62"/>
    </row>
    <row r="2736" spans="1:11" x14ac:dyDescent="0.3">
      <c r="A2736" s="62"/>
      <c r="B2736" s="62"/>
      <c r="C2736" s="62"/>
      <c r="D2736" s="62"/>
      <c r="E2736" s="62"/>
      <c r="F2736" s="62"/>
      <c r="G2736" s="62"/>
      <c r="H2736" s="62"/>
      <c r="I2736" s="62"/>
      <c r="J2736" s="62"/>
      <c r="K2736" s="62"/>
    </row>
    <row r="2737" spans="1:11" x14ac:dyDescent="0.3">
      <c r="A2737" s="62"/>
      <c r="B2737" s="62"/>
      <c r="C2737" s="62"/>
      <c r="D2737" s="62"/>
      <c r="E2737" s="62"/>
      <c r="F2737" s="62"/>
      <c r="G2737" s="62"/>
      <c r="H2737" s="62"/>
      <c r="I2737" s="62"/>
      <c r="J2737" s="62"/>
      <c r="K2737" s="62"/>
    </row>
    <row r="2738" spans="1:11" x14ac:dyDescent="0.3">
      <c r="A2738" s="62"/>
      <c r="B2738" s="62"/>
      <c r="C2738" s="62"/>
      <c r="D2738" s="62"/>
      <c r="E2738" s="62"/>
      <c r="F2738" s="62"/>
      <c r="G2738" s="62"/>
      <c r="H2738" s="62"/>
      <c r="I2738" s="62"/>
      <c r="J2738" s="62"/>
      <c r="K2738" s="62"/>
    </row>
    <row r="2739" spans="1:11" x14ac:dyDescent="0.3">
      <c r="A2739" s="62"/>
      <c r="B2739" s="62"/>
      <c r="C2739" s="62"/>
      <c r="D2739" s="62"/>
      <c r="E2739" s="62"/>
      <c r="F2739" s="62"/>
      <c r="G2739" s="62"/>
      <c r="H2739" s="62"/>
      <c r="I2739" s="62"/>
      <c r="J2739" s="62"/>
      <c r="K2739" s="62"/>
    </row>
    <row r="2740" spans="1:11" x14ac:dyDescent="0.3">
      <c r="A2740" s="62"/>
      <c r="B2740" s="62"/>
      <c r="C2740" s="62"/>
      <c r="D2740" s="62"/>
      <c r="E2740" s="62"/>
      <c r="F2740" s="62"/>
      <c r="G2740" s="62"/>
      <c r="H2740" s="62"/>
      <c r="I2740" s="62"/>
      <c r="J2740" s="62"/>
      <c r="K2740" s="62"/>
    </row>
    <row r="2741" spans="1:11" x14ac:dyDescent="0.3">
      <c r="A2741" s="62"/>
      <c r="B2741" s="62"/>
      <c r="C2741" s="62"/>
      <c r="D2741" s="62"/>
      <c r="E2741" s="62"/>
      <c r="F2741" s="62"/>
      <c r="G2741" s="62"/>
      <c r="H2741" s="62"/>
      <c r="I2741" s="62"/>
      <c r="J2741" s="62"/>
      <c r="K2741" s="62"/>
    </row>
    <row r="2742" spans="1:11" x14ac:dyDescent="0.3">
      <c r="A2742" s="62"/>
      <c r="B2742" s="62"/>
      <c r="C2742" s="62"/>
      <c r="D2742" s="62"/>
      <c r="E2742" s="62"/>
      <c r="F2742" s="62"/>
      <c r="G2742" s="62"/>
      <c r="H2742" s="62"/>
      <c r="I2742" s="62"/>
      <c r="J2742" s="62"/>
      <c r="K2742" s="62"/>
    </row>
    <row r="2743" spans="1:11" x14ac:dyDescent="0.3">
      <c r="A2743" s="62"/>
      <c r="B2743" s="62"/>
      <c r="C2743" s="62"/>
      <c r="D2743" s="62"/>
      <c r="E2743" s="62"/>
      <c r="F2743" s="62"/>
      <c r="G2743" s="62"/>
      <c r="H2743" s="62"/>
      <c r="I2743" s="62"/>
      <c r="J2743" s="62"/>
      <c r="K2743" s="62"/>
    </row>
    <row r="2744" spans="1:11" x14ac:dyDescent="0.3">
      <c r="A2744" s="62"/>
      <c r="B2744" s="62"/>
      <c r="C2744" s="62"/>
      <c r="D2744" s="62"/>
      <c r="E2744" s="62"/>
      <c r="F2744" s="62"/>
      <c r="G2744" s="62"/>
      <c r="H2744" s="62"/>
      <c r="I2744" s="62"/>
      <c r="J2744" s="62"/>
      <c r="K2744" s="62"/>
    </row>
    <row r="2745" spans="1:11" x14ac:dyDescent="0.3">
      <c r="A2745" s="62"/>
      <c r="B2745" s="62"/>
      <c r="C2745" s="62"/>
      <c r="D2745" s="62"/>
      <c r="E2745" s="62"/>
      <c r="F2745" s="62"/>
      <c r="G2745" s="62"/>
      <c r="H2745" s="62"/>
      <c r="I2745" s="62"/>
      <c r="J2745" s="62"/>
      <c r="K2745" s="62"/>
    </row>
    <row r="2746" spans="1:11" x14ac:dyDescent="0.3">
      <c r="A2746" s="62"/>
      <c r="B2746" s="62"/>
      <c r="C2746" s="62"/>
      <c r="D2746" s="62"/>
      <c r="E2746" s="62"/>
      <c r="F2746" s="62"/>
      <c r="G2746" s="62"/>
      <c r="H2746" s="62"/>
      <c r="I2746" s="62"/>
      <c r="J2746" s="62"/>
      <c r="K2746" s="62"/>
    </row>
    <row r="2747" spans="1:11" x14ac:dyDescent="0.3">
      <c r="A2747" s="62"/>
      <c r="B2747" s="62"/>
      <c r="C2747" s="62"/>
      <c r="D2747" s="62"/>
      <c r="E2747" s="62"/>
      <c r="F2747" s="62"/>
      <c r="G2747" s="62"/>
      <c r="H2747" s="62"/>
      <c r="I2747" s="62"/>
      <c r="J2747" s="62"/>
      <c r="K2747" s="62"/>
    </row>
    <row r="2748" spans="1:11" x14ac:dyDescent="0.3">
      <c r="A2748" s="62"/>
      <c r="B2748" s="62"/>
      <c r="C2748" s="62"/>
      <c r="D2748" s="62"/>
      <c r="E2748" s="62"/>
      <c r="F2748" s="62"/>
      <c r="G2748" s="62"/>
      <c r="H2748" s="62"/>
      <c r="I2748" s="62"/>
      <c r="J2748" s="62"/>
      <c r="K2748" s="62"/>
    </row>
    <row r="2749" spans="1:11" x14ac:dyDescent="0.3">
      <c r="A2749" s="62"/>
      <c r="B2749" s="62"/>
      <c r="C2749" s="62"/>
      <c r="D2749" s="62"/>
      <c r="E2749" s="62"/>
      <c r="F2749" s="62"/>
      <c r="G2749" s="62"/>
      <c r="H2749" s="62"/>
      <c r="I2749" s="62"/>
      <c r="J2749" s="62"/>
      <c r="K2749" s="62"/>
    </row>
    <row r="2750" spans="1:11" x14ac:dyDescent="0.3">
      <c r="A2750" s="62"/>
      <c r="B2750" s="62"/>
      <c r="C2750" s="62"/>
      <c r="D2750" s="62"/>
      <c r="E2750" s="62"/>
      <c r="F2750" s="62"/>
      <c r="G2750" s="62"/>
      <c r="H2750" s="62"/>
      <c r="I2750" s="62"/>
      <c r="J2750" s="62"/>
      <c r="K2750" s="62"/>
    </row>
    <row r="2751" spans="1:11" x14ac:dyDescent="0.3">
      <c r="A2751" s="62"/>
      <c r="B2751" s="62"/>
      <c r="C2751" s="62"/>
      <c r="D2751" s="62"/>
      <c r="E2751" s="62"/>
      <c r="F2751" s="62"/>
      <c r="G2751" s="62"/>
      <c r="H2751" s="62"/>
      <c r="I2751" s="62"/>
      <c r="J2751" s="62"/>
      <c r="K2751" s="62"/>
    </row>
    <row r="2752" spans="1:11" x14ac:dyDescent="0.3">
      <c r="A2752" s="62"/>
      <c r="B2752" s="62"/>
      <c r="C2752" s="62"/>
      <c r="D2752" s="62"/>
      <c r="E2752" s="62"/>
      <c r="F2752" s="62"/>
      <c r="G2752" s="62"/>
      <c r="H2752" s="62"/>
      <c r="I2752" s="62"/>
      <c r="J2752" s="62"/>
      <c r="K2752" s="62"/>
    </row>
    <row r="2753" spans="1:11" x14ac:dyDescent="0.3">
      <c r="A2753" s="62"/>
      <c r="B2753" s="62"/>
      <c r="C2753" s="62"/>
      <c r="D2753" s="62"/>
      <c r="E2753" s="62"/>
      <c r="F2753" s="62"/>
      <c r="G2753" s="62"/>
      <c r="H2753" s="62"/>
      <c r="I2753" s="62"/>
      <c r="J2753" s="62"/>
      <c r="K2753" s="62"/>
    </row>
    <row r="2754" spans="1:11" x14ac:dyDescent="0.3">
      <c r="A2754" s="62"/>
      <c r="B2754" s="62"/>
      <c r="C2754" s="62"/>
      <c r="D2754" s="62"/>
      <c r="E2754" s="62"/>
      <c r="F2754" s="62"/>
      <c r="G2754" s="62"/>
      <c r="H2754" s="62"/>
      <c r="I2754" s="62"/>
      <c r="J2754" s="62"/>
      <c r="K2754" s="62"/>
    </row>
    <row r="2755" spans="1:11" x14ac:dyDescent="0.3">
      <c r="A2755" s="62"/>
      <c r="B2755" s="62"/>
      <c r="C2755" s="62"/>
      <c r="D2755" s="62"/>
      <c r="E2755" s="62"/>
      <c r="F2755" s="62"/>
      <c r="G2755" s="62"/>
      <c r="H2755" s="62"/>
      <c r="I2755" s="62"/>
      <c r="J2755" s="62"/>
      <c r="K2755" s="62"/>
    </row>
    <row r="2756" spans="1:11" x14ac:dyDescent="0.3">
      <c r="A2756" s="62"/>
      <c r="B2756" s="62"/>
      <c r="C2756" s="62"/>
      <c r="D2756" s="62"/>
      <c r="E2756" s="62"/>
      <c r="F2756" s="62"/>
      <c r="G2756" s="62"/>
      <c r="H2756" s="62"/>
      <c r="I2756" s="62"/>
      <c r="J2756" s="62"/>
      <c r="K2756" s="62"/>
    </row>
    <row r="2757" spans="1:11" x14ac:dyDescent="0.3">
      <c r="A2757" s="62"/>
      <c r="B2757" s="62"/>
      <c r="C2757" s="62"/>
      <c r="D2757" s="62"/>
      <c r="E2757" s="62"/>
      <c r="F2757" s="62"/>
      <c r="G2757" s="62"/>
      <c r="H2757" s="62"/>
      <c r="I2757" s="62"/>
      <c r="J2757" s="62"/>
      <c r="K2757" s="62"/>
    </row>
    <row r="2758" spans="1:11" x14ac:dyDescent="0.3">
      <c r="A2758" s="62"/>
      <c r="B2758" s="62"/>
      <c r="C2758" s="62"/>
      <c r="D2758" s="62"/>
      <c r="E2758" s="62"/>
      <c r="F2758" s="62"/>
      <c r="G2758" s="62"/>
      <c r="H2758" s="62"/>
      <c r="I2758" s="62"/>
      <c r="J2758" s="62"/>
      <c r="K2758" s="62"/>
    </row>
    <row r="2759" spans="1:11" x14ac:dyDescent="0.3">
      <c r="A2759" s="62"/>
      <c r="B2759" s="62"/>
      <c r="C2759" s="62"/>
      <c r="D2759" s="62"/>
      <c r="E2759" s="62"/>
      <c r="F2759" s="62"/>
      <c r="G2759" s="62"/>
      <c r="H2759" s="62"/>
      <c r="I2759" s="62"/>
      <c r="J2759" s="62"/>
      <c r="K2759" s="62"/>
    </row>
    <row r="2760" spans="1:11" x14ac:dyDescent="0.3">
      <c r="A2760" s="62"/>
      <c r="B2760" s="62"/>
      <c r="C2760" s="62"/>
      <c r="D2760" s="62"/>
      <c r="E2760" s="62"/>
      <c r="F2760" s="62"/>
      <c r="G2760" s="62"/>
      <c r="H2760" s="62"/>
      <c r="I2760" s="62"/>
      <c r="J2760" s="62"/>
      <c r="K2760" s="62"/>
    </row>
    <row r="2761" spans="1:11" x14ac:dyDescent="0.3">
      <c r="A2761" s="62"/>
      <c r="B2761" s="62"/>
      <c r="C2761" s="62"/>
      <c r="D2761" s="62"/>
      <c r="E2761" s="62"/>
      <c r="F2761" s="62"/>
      <c r="G2761" s="62"/>
      <c r="H2761" s="62"/>
      <c r="I2761" s="62"/>
      <c r="J2761" s="62"/>
      <c r="K2761" s="62"/>
    </row>
    <row r="2762" spans="1:11" x14ac:dyDescent="0.3">
      <c r="A2762" s="62"/>
      <c r="B2762" s="62"/>
      <c r="C2762" s="62"/>
      <c r="D2762" s="62"/>
      <c r="E2762" s="62"/>
      <c r="F2762" s="62"/>
      <c r="G2762" s="62"/>
      <c r="H2762" s="62"/>
      <c r="I2762" s="62"/>
      <c r="J2762" s="62"/>
      <c r="K2762" s="62"/>
    </row>
    <row r="2763" spans="1:11" x14ac:dyDescent="0.3">
      <c r="A2763" s="62"/>
      <c r="B2763" s="62"/>
      <c r="C2763" s="62"/>
      <c r="D2763" s="62"/>
      <c r="E2763" s="62"/>
      <c r="F2763" s="62"/>
      <c r="G2763" s="62"/>
      <c r="H2763" s="62"/>
      <c r="I2763" s="62"/>
      <c r="J2763" s="62"/>
      <c r="K2763" s="62"/>
    </row>
    <row r="2764" spans="1:11" x14ac:dyDescent="0.3">
      <c r="A2764" s="62"/>
      <c r="B2764" s="62"/>
      <c r="C2764" s="62"/>
      <c r="D2764" s="62"/>
      <c r="E2764" s="62"/>
      <c r="F2764" s="62"/>
      <c r="G2764" s="62"/>
      <c r="H2764" s="62"/>
      <c r="I2764" s="62"/>
      <c r="J2764" s="62"/>
      <c r="K2764" s="62"/>
    </row>
    <row r="2765" spans="1:11" x14ac:dyDescent="0.3">
      <c r="A2765" s="62"/>
      <c r="B2765" s="62"/>
      <c r="C2765" s="62"/>
      <c r="D2765" s="62"/>
      <c r="E2765" s="62"/>
      <c r="F2765" s="62"/>
      <c r="G2765" s="62"/>
      <c r="H2765" s="62"/>
      <c r="I2765" s="62"/>
      <c r="J2765" s="62"/>
      <c r="K2765" s="62"/>
    </row>
    <row r="2766" spans="1:11" x14ac:dyDescent="0.3">
      <c r="A2766" s="62"/>
      <c r="B2766" s="62"/>
      <c r="C2766" s="62"/>
      <c r="D2766" s="62"/>
      <c r="E2766" s="62"/>
      <c r="F2766" s="62"/>
      <c r="G2766" s="62"/>
      <c r="H2766" s="62"/>
      <c r="I2766" s="62"/>
      <c r="J2766" s="62"/>
      <c r="K2766" s="62"/>
    </row>
    <row r="2767" spans="1:11" x14ac:dyDescent="0.3">
      <c r="A2767" s="62"/>
      <c r="B2767" s="62"/>
      <c r="C2767" s="62"/>
      <c r="D2767" s="62"/>
      <c r="E2767" s="62"/>
      <c r="F2767" s="62"/>
      <c r="G2767" s="62"/>
      <c r="H2767" s="62"/>
      <c r="I2767" s="62"/>
      <c r="J2767" s="62"/>
      <c r="K2767" s="62"/>
    </row>
    <row r="2768" spans="1:11" x14ac:dyDescent="0.3">
      <c r="A2768" s="62"/>
      <c r="B2768" s="62"/>
      <c r="C2768" s="62"/>
      <c r="D2768" s="62"/>
      <c r="E2768" s="62"/>
      <c r="F2768" s="62"/>
      <c r="G2768" s="62"/>
      <c r="H2768" s="62"/>
      <c r="I2768" s="62"/>
      <c r="J2768" s="62"/>
      <c r="K2768" s="62"/>
    </row>
    <row r="2769" spans="1:11" x14ac:dyDescent="0.3">
      <c r="A2769" s="62"/>
      <c r="B2769" s="62"/>
      <c r="C2769" s="62"/>
      <c r="D2769" s="62"/>
      <c r="E2769" s="62"/>
      <c r="F2769" s="62"/>
      <c r="G2769" s="62"/>
      <c r="H2769" s="62"/>
      <c r="I2769" s="62"/>
      <c r="J2769" s="62"/>
      <c r="K2769" s="62"/>
    </row>
    <row r="2770" spans="1:11" x14ac:dyDescent="0.3">
      <c r="A2770" s="62"/>
      <c r="B2770" s="62"/>
      <c r="C2770" s="62"/>
      <c r="D2770" s="62"/>
      <c r="E2770" s="62"/>
      <c r="F2770" s="62"/>
      <c r="G2770" s="62"/>
      <c r="H2770" s="62"/>
      <c r="I2770" s="62"/>
      <c r="J2770" s="62"/>
      <c r="K2770" s="62"/>
    </row>
    <row r="2771" spans="1:11" x14ac:dyDescent="0.3">
      <c r="A2771" s="62"/>
      <c r="B2771" s="62"/>
      <c r="C2771" s="62"/>
      <c r="D2771" s="62"/>
      <c r="E2771" s="62"/>
      <c r="F2771" s="62"/>
      <c r="G2771" s="62"/>
      <c r="H2771" s="62"/>
      <c r="I2771" s="62"/>
      <c r="J2771" s="62"/>
      <c r="K2771" s="62"/>
    </row>
    <row r="2772" spans="1:11" x14ac:dyDescent="0.3">
      <c r="A2772" s="62"/>
      <c r="B2772" s="62"/>
      <c r="C2772" s="62"/>
      <c r="D2772" s="62"/>
      <c r="E2772" s="62"/>
      <c r="F2772" s="62"/>
      <c r="G2772" s="62"/>
      <c r="H2772" s="62"/>
      <c r="I2772" s="62"/>
      <c r="J2772" s="62"/>
      <c r="K2772" s="62"/>
    </row>
    <row r="2773" spans="1:11" x14ac:dyDescent="0.3">
      <c r="A2773" s="62"/>
      <c r="B2773" s="62"/>
      <c r="C2773" s="62"/>
      <c r="D2773" s="62"/>
      <c r="E2773" s="62"/>
      <c r="F2773" s="62"/>
      <c r="G2773" s="62"/>
      <c r="H2773" s="62"/>
      <c r="I2773" s="62"/>
      <c r="J2773" s="62"/>
      <c r="K2773" s="62"/>
    </row>
    <row r="2774" spans="1:11" x14ac:dyDescent="0.3">
      <c r="A2774" s="62"/>
      <c r="B2774" s="62"/>
      <c r="C2774" s="62"/>
      <c r="D2774" s="62"/>
      <c r="E2774" s="62"/>
      <c r="F2774" s="62"/>
      <c r="G2774" s="62"/>
      <c r="H2774" s="62"/>
      <c r="I2774" s="62"/>
      <c r="J2774" s="62"/>
      <c r="K2774" s="62"/>
    </row>
    <row r="2775" spans="1:11" x14ac:dyDescent="0.3">
      <c r="A2775" s="62"/>
      <c r="B2775" s="62"/>
      <c r="C2775" s="62"/>
      <c r="D2775" s="62"/>
      <c r="E2775" s="62"/>
      <c r="F2775" s="62"/>
      <c r="G2775" s="62"/>
      <c r="H2775" s="62"/>
      <c r="I2775" s="62"/>
      <c r="J2775" s="62"/>
      <c r="K2775" s="62"/>
    </row>
    <row r="2776" spans="1:11" x14ac:dyDescent="0.3">
      <c r="A2776" s="62"/>
      <c r="B2776" s="62"/>
      <c r="C2776" s="62"/>
      <c r="D2776" s="62"/>
      <c r="E2776" s="62"/>
      <c r="F2776" s="62"/>
      <c r="G2776" s="62"/>
      <c r="H2776" s="62"/>
      <c r="I2776" s="62"/>
      <c r="J2776" s="62"/>
      <c r="K2776" s="62"/>
    </row>
    <row r="2777" spans="1:11" x14ac:dyDescent="0.3">
      <c r="A2777" s="62"/>
      <c r="B2777" s="62"/>
      <c r="C2777" s="62"/>
      <c r="D2777" s="62"/>
      <c r="E2777" s="62"/>
      <c r="F2777" s="62"/>
      <c r="G2777" s="62"/>
      <c r="H2777" s="62"/>
      <c r="I2777" s="62"/>
      <c r="J2777" s="62"/>
      <c r="K2777" s="62"/>
    </row>
    <row r="2778" spans="1:11" x14ac:dyDescent="0.3">
      <c r="A2778" s="62"/>
      <c r="B2778" s="62"/>
      <c r="C2778" s="62"/>
      <c r="D2778" s="62"/>
      <c r="E2778" s="62"/>
      <c r="F2778" s="62"/>
      <c r="G2778" s="62"/>
      <c r="H2778" s="62"/>
      <c r="I2778" s="62"/>
      <c r="J2778" s="62"/>
      <c r="K2778" s="62"/>
    </row>
    <row r="2779" spans="1:11" x14ac:dyDescent="0.3">
      <c r="A2779" s="62"/>
      <c r="B2779" s="62"/>
      <c r="C2779" s="62"/>
      <c r="D2779" s="62"/>
      <c r="E2779" s="62"/>
      <c r="F2779" s="62"/>
      <c r="G2779" s="62"/>
      <c r="H2779" s="62"/>
      <c r="I2779" s="62"/>
      <c r="J2779" s="62"/>
      <c r="K2779" s="62"/>
    </row>
    <row r="2780" spans="1:11" x14ac:dyDescent="0.3">
      <c r="A2780" s="62"/>
      <c r="B2780" s="62"/>
      <c r="C2780" s="62"/>
      <c r="D2780" s="62"/>
      <c r="E2780" s="62"/>
      <c r="F2780" s="62"/>
      <c r="G2780" s="62"/>
      <c r="H2780" s="62"/>
      <c r="I2780" s="62"/>
      <c r="J2780" s="62"/>
      <c r="K2780" s="62"/>
    </row>
    <row r="2781" spans="1:11" x14ac:dyDescent="0.3">
      <c r="A2781" s="62"/>
      <c r="B2781" s="62"/>
      <c r="C2781" s="62"/>
      <c r="D2781" s="62"/>
      <c r="E2781" s="62"/>
      <c r="F2781" s="62"/>
      <c r="G2781" s="62"/>
      <c r="H2781" s="62"/>
      <c r="I2781" s="62"/>
      <c r="J2781" s="62"/>
      <c r="K2781" s="62"/>
    </row>
    <row r="2782" spans="1:11" x14ac:dyDescent="0.3">
      <c r="A2782" s="62"/>
      <c r="B2782" s="62"/>
      <c r="C2782" s="62"/>
      <c r="D2782" s="62"/>
      <c r="E2782" s="62"/>
      <c r="F2782" s="62"/>
      <c r="G2782" s="62"/>
      <c r="H2782" s="62"/>
      <c r="I2782" s="62"/>
      <c r="J2782" s="62"/>
      <c r="K2782" s="62"/>
    </row>
    <row r="2783" spans="1:11" x14ac:dyDescent="0.3">
      <c r="A2783" s="62"/>
      <c r="B2783" s="62"/>
      <c r="C2783" s="62"/>
      <c r="D2783" s="62"/>
      <c r="E2783" s="62"/>
      <c r="F2783" s="62"/>
      <c r="G2783" s="62"/>
      <c r="H2783" s="62"/>
      <c r="I2783" s="62"/>
      <c r="J2783" s="62"/>
      <c r="K2783" s="62"/>
    </row>
    <row r="2784" spans="1:11" x14ac:dyDescent="0.3">
      <c r="A2784" s="62"/>
      <c r="B2784" s="62"/>
      <c r="C2784" s="62"/>
      <c r="D2784" s="62"/>
      <c r="E2784" s="62"/>
      <c r="F2784" s="62"/>
      <c r="G2784" s="62"/>
      <c r="H2784" s="62"/>
      <c r="I2784" s="62"/>
      <c r="J2784" s="62"/>
      <c r="K2784" s="62"/>
    </row>
    <row r="2785" spans="1:11" x14ac:dyDescent="0.3">
      <c r="A2785" s="62"/>
      <c r="B2785" s="62"/>
      <c r="C2785" s="62"/>
      <c r="D2785" s="62"/>
      <c r="E2785" s="62"/>
      <c r="F2785" s="62"/>
      <c r="G2785" s="62"/>
      <c r="H2785" s="62"/>
      <c r="I2785" s="62"/>
      <c r="J2785" s="62"/>
      <c r="K2785" s="62"/>
    </row>
    <row r="2786" spans="1:11" x14ac:dyDescent="0.3">
      <c r="A2786" s="62"/>
      <c r="B2786" s="62"/>
      <c r="C2786" s="62"/>
      <c r="D2786" s="62"/>
      <c r="E2786" s="62"/>
      <c r="F2786" s="62"/>
      <c r="G2786" s="62"/>
      <c r="H2786" s="62"/>
      <c r="I2786" s="62"/>
      <c r="J2786" s="62"/>
      <c r="K2786" s="62"/>
    </row>
    <row r="2787" spans="1:11" x14ac:dyDescent="0.3">
      <c r="A2787" s="62"/>
      <c r="B2787" s="62"/>
      <c r="C2787" s="62"/>
      <c r="D2787" s="62"/>
      <c r="E2787" s="62"/>
      <c r="F2787" s="62"/>
      <c r="G2787" s="62"/>
      <c r="H2787" s="62"/>
      <c r="I2787" s="62"/>
      <c r="J2787" s="62"/>
      <c r="K2787" s="62"/>
    </row>
    <row r="2788" spans="1:11" x14ac:dyDescent="0.3">
      <c r="A2788" s="62"/>
      <c r="B2788" s="62"/>
      <c r="C2788" s="62"/>
      <c r="D2788" s="62"/>
      <c r="E2788" s="62"/>
      <c r="F2788" s="62"/>
      <c r="G2788" s="62"/>
      <c r="H2788" s="62"/>
      <c r="I2788" s="62"/>
      <c r="J2788" s="62"/>
      <c r="K2788" s="62"/>
    </row>
    <row r="2789" spans="1:11" x14ac:dyDescent="0.3">
      <c r="A2789" s="62"/>
      <c r="B2789" s="62"/>
      <c r="C2789" s="62"/>
      <c r="D2789" s="62"/>
      <c r="E2789" s="62"/>
      <c r="F2789" s="62"/>
      <c r="G2789" s="62"/>
      <c r="H2789" s="62"/>
      <c r="I2789" s="62"/>
      <c r="J2789" s="62"/>
      <c r="K2789" s="62"/>
    </row>
    <row r="2790" spans="1:11" x14ac:dyDescent="0.3">
      <c r="A2790" s="62"/>
      <c r="B2790" s="62"/>
      <c r="C2790" s="62"/>
      <c r="D2790" s="62"/>
      <c r="E2790" s="62"/>
      <c r="F2790" s="62"/>
      <c r="G2790" s="62"/>
      <c r="H2790" s="62"/>
      <c r="I2790" s="62"/>
      <c r="J2790" s="62"/>
      <c r="K2790" s="62"/>
    </row>
    <row r="2791" spans="1:11" x14ac:dyDescent="0.3">
      <c r="A2791" s="62"/>
      <c r="B2791" s="62"/>
      <c r="C2791" s="62"/>
      <c r="D2791" s="62"/>
      <c r="E2791" s="62"/>
      <c r="F2791" s="62"/>
      <c r="G2791" s="62"/>
      <c r="H2791" s="62"/>
      <c r="I2791" s="62"/>
      <c r="J2791" s="62"/>
      <c r="K2791" s="62"/>
    </row>
    <row r="2792" spans="1:11" x14ac:dyDescent="0.3">
      <c r="A2792" s="62"/>
      <c r="B2792" s="62"/>
      <c r="C2792" s="62"/>
      <c r="D2792" s="62"/>
      <c r="E2792" s="62"/>
      <c r="F2792" s="62"/>
      <c r="G2792" s="62"/>
      <c r="H2792" s="62"/>
      <c r="I2792" s="62"/>
      <c r="J2792" s="62"/>
      <c r="K2792" s="62"/>
    </row>
    <row r="2793" spans="1:11" x14ac:dyDescent="0.3">
      <c r="A2793" s="62"/>
      <c r="B2793" s="62"/>
      <c r="C2793" s="62"/>
      <c r="D2793" s="62"/>
      <c r="E2793" s="62"/>
      <c r="F2793" s="62"/>
      <c r="G2793" s="62"/>
      <c r="H2793" s="62"/>
      <c r="I2793" s="62"/>
      <c r="J2793" s="62"/>
      <c r="K2793" s="62"/>
    </row>
    <row r="2794" spans="1:11" x14ac:dyDescent="0.3">
      <c r="A2794" s="62"/>
      <c r="B2794" s="62"/>
      <c r="C2794" s="62"/>
      <c r="D2794" s="62"/>
      <c r="E2794" s="62"/>
      <c r="F2794" s="62"/>
      <c r="G2794" s="62"/>
      <c r="H2794" s="62"/>
      <c r="I2794" s="62"/>
      <c r="J2794" s="62"/>
      <c r="K2794" s="62"/>
    </row>
    <row r="2795" spans="1:11" x14ac:dyDescent="0.3">
      <c r="A2795" s="62"/>
      <c r="B2795" s="62"/>
      <c r="C2795" s="62"/>
      <c r="D2795" s="62"/>
      <c r="E2795" s="62"/>
      <c r="F2795" s="62"/>
      <c r="G2795" s="62"/>
      <c r="H2795" s="62"/>
      <c r="I2795" s="62"/>
      <c r="J2795" s="62"/>
      <c r="K2795" s="62"/>
    </row>
    <row r="2796" spans="1:11" x14ac:dyDescent="0.3">
      <c r="A2796" s="62"/>
      <c r="B2796" s="62"/>
      <c r="C2796" s="62"/>
      <c r="D2796" s="62"/>
      <c r="E2796" s="62"/>
      <c r="F2796" s="62"/>
      <c r="G2796" s="62"/>
      <c r="H2796" s="62"/>
      <c r="I2796" s="62"/>
      <c r="J2796" s="62"/>
      <c r="K2796" s="62"/>
    </row>
    <row r="2797" spans="1:11" x14ac:dyDescent="0.3">
      <c r="A2797" s="62"/>
      <c r="B2797" s="62"/>
      <c r="C2797" s="62"/>
      <c r="D2797" s="62"/>
      <c r="E2797" s="62"/>
      <c r="F2797" s="62"/>
      <c r="G2797" s="62"/>
      <c r="H2797" s="62"/>
      <c r="I2797" s="62"/>
      <c r="J2797" s="62"/>
      <c r="K2797" s="62"/>
    </row>
    <row r="2798" spans="1:11" x14ac:dyDescent="0.3">
      <c r="A2798" s="62"/>
      <c r="B2798" s="62"/>
      <c r="C2798" s="62"/>
      <c r="D2798" s="62"/>
      <c r="E2798" s="62"/>
      <c r="F2798" s="62"/>
      <c r="G2798" s="62"/>
      <c r="H2798" s="62"/>
      <c r="I2798" s="62"/>
      <c r="J2798" s="62"/>
      <c r="K2798" s="62"/>
    </row>
    <row r="2799" spans="1:11" x14ac:dyDescent="0.3">
      <c r="A2799" s="62"/>
      <c r="B2799" s="62"/>
      <c r="C2799" s="62"/>
      <c r="D2799" s="62"/>
      <c r="E2799" s="62"/>
      <c r="F2799" s="62"/>
      <c r="G2799" s="62"/>
      <c r="H2799" s="62"/>
      <c r="I2799" s="62"/>
      <c r="J2799" s="62"/>
      <c r="K2799" s="62"/>
    </row>
    <row r="2800" spans="1:11" x14ac:dyDescent="0.3">
      <c r="A2800" s="62"/>
      <c r="B2800" s="62"/>
      <c r="C2800" s="62"/>
      <c r="D2800" s="62"/>
      <c r="E2800" s="62"/>
      <c r="F2800" s="62"/>
      <c r="G2800" s="62"/>
      <c r="H2800" s="62"/>
      <c r="I2800" s="62"/>
      <c r="J2800" s="62"/>
      <c r="K2800" s="62"/>
    </row>
    <row r="2801" spans="1:11" x14ac:dyDescent="0.3">
      <c r="A2801" s="62"/>
      <c r="B2801" s="62"/>
      <c r="C2801" s="62"/>
      <c r="D2801" s="62"/>
      <c r="E2801" s="62"/>
      <c r="F2801" s="62"/>
      <c r="G2801" s="62"/>
      <c r="H2801" s="62"/>
      <c r="I2801" s="62"/>
      <c r="J2801" s="62"/>
      <c r="K2801" s="62"/>
    </row>
    <row r="2802" spans="1:11" x14ac:dyDescent="0.3">
      <c r="A2802" s="62"/>
      <c r="B2802" s="62"/>
      <c r="C2802" s="62"/>
      <c r="D2802" s="62"/>
      <c r="E2802" s="62"/>
      <c r="F2802" s="62"/>
      <c r="G2802" s="62"/>
      <c r="H2802" s="62"/>
      <c r="I2802" s="62"/>
      <c r="J2802" s="62"/>
      <c r="K2802" s="62"/>
    </row>
    <row r="2803" spans="1:11" x14ac:dyDescent="0.3">
      <c r="A2803" s="62"/>
      <c r="B2803" s="62"/>
      <c r="C2803" s="62"/>
      <c r="D2803" s="62"/>
      <c r="E2803" s="62"/>
      <c r="F2803" s="62"/>
      <c r="G2803" s="62"/>
      <c r="H2803" s="62"/>
      <c r="I2803" s="62"/>
      <c r="J2803" s="62"/>
      <c r="K2803" s="62"/>
    </row>
    <row r="2804" spans="1:11" x14ac:dyDescent="0.3">
      <c r="A2804" s="62"/>
      <c r="B2804" s="62"/>
      <c r="C2804" s="62"/>
      <c r="D2804" s="62"/>
      <c r="E2804" s="62"/>
      <c r="F2804" s="62"/>
      <c r="G2804" s="62"/>
      <c r="H2804" s="62"/>
      <c r="I2804" s="62"/>
      <c r="J2804" s="62"/>
      <c r="K2804" s="62"/>
    </row>
    <row r="2805" spans="1:11" x14ac:dyDescent="0.3">
      <c r="A2805" s="62"/>
      <c r="B2805" s="62"/>
      <c r="C2805" s="62"/>
      <c r="D2805" s="62"/>
      <c r="E2805" s="62"/>
      <c r="F2805" s="62"/>
      <c r="G2805" s="62"/>
      <c r="H2805" s="62"/>
      <c r="I2805" s="62"/>
      <c r="J2805" s="62"/>
      <c r="K2805" s="62"/>
    </row>
    <row r="2806" spans="1:11" x14ac:dyDescent="0.3">
      <c r="A2806" s="62"/>
      <c r="B2806" s="62"/>
      <c r="C2806" s="62"/>
      <c r="D2806" s="62"/>
      <c r="E2806" s="62"/>
      <c r="F2806" s="62"/>
      <c r="G2806" s="62"/>
      <c r="H2806" s="62"/>
      <c r="I2806" s="62"/>
      <c r="J2806" s="62"/>
      <c r="K2806" s="62"/>
    </row>
    <row r="2807" spans="1:11" x14ac:dyDescent="0.3">
      <c r="A2807" s="62"/>
      <c r="B2807" s="62"/>
      <c r="C2807" s="62"/>
      <c r="D2807" s="62"/>
      <c r="E2807" s="62"/>
      <c r="F2807" s="62"/>
      <c r="G2807" s="62"/>
      <c r="H2807" s="62"/>
      <c r="I2807" s="62"/>
      <c r="J2807" s="62"/>
      <c r="K2807" s="62"/>
    </row>
    <row r="2808" spans="1:11" x14ac:dyDescent="0.3">
      <c r="A2808" s="62"/>
      <c r="B2808" s="62"/>
      <c r="C2808" s="62"/>
      <c r="D2808" s="62"/>
      <c r="E2808" s="62"/>
      <c r="F2808" s="62"/>
      <c r="G2808" s="62"/>
      <c r="H2808" s="62"/>
      <c r="I2808" s="62"/>
      <c r="J2808" s="62"/>
      <c r="K2808" s="62"/>
    </row>
    <row r="2809" spans="1:11" x14ac:dyDescent="0.3">
      <c r="A2809" s="62"/>
      <c r="B2809" s="62"/>
      <c r="C2809" s="62"/>
      <c r="D2809" s="62"/>
      <c r="E2809" s="62"/>
      <c r="F2809" s="62"/>
      <c r="G2809" s="62"/>
      <c r="H2809" s="62"/>
      <c r="I2809" s="62"/>
      <c r="J2809" s="62"/>
      <c r="K2809" s="62"/>
    </row>
    <row r="2810" spans="1:11" x14ac:dyDescent="0.3">
      <c r="A2810" s="62"/>
      <c r="B2810" s="62"/>
      <c r="C2810" s="62"/>
      <c r="D2810" s="62"/>
      <c r="E2810" s="62"/>
      <c r="F2810" s="62"/>
      <c r="G2810" s="62"/>
      <c r="H2810" s="62"/>
      <c r="I2810" s="62"/>
      <c r="J2810" s="62"/>
      <c r="K2810" s="62"/>
    </row>
    <row r="2811" spans="1:11" x14ac:dyDescent="0.3">
      <c r="A2811" s="62"/>
      <c r="B2811" s="62"/>
      <c r="C2811" s="62"/>
      <c r="D2811" s="62"/>
      <c r="E2811" s="62"/>
      <c r="F2811" s="62"/>
      <c r="G2811" s="62"/>
      <c r="H2811" s="62"/>
      <c r="I2811" s="62"/>
      <c r="J2811" s="62"/>
      <c r="K2811" s="62"/>
    </row>
    <row r="2812" spans="1:11" x14ac:dyDescent="0.3">
      <c r="A2812" s="62"/>
      <c r="B2812" s="62"/>
      <c r="C2812" s="62"/>
      <c r="D2812" s="62"/>
      <c r="E2812" s="62"/>
      <c r="F2812" s="62"/>
      <c r="G2812" s="62"/>
      <c r="H2812" s="62"/>
      <c r="I2812" s="62"/>
      <c r="J2812" s="62"/>
      <c r="K2812" s="62"/>
    </row>
    <row r="2813" spans="1:11" x14ac:dyDescent="0.3">
      <c r="A2813" s="62"/>
      <c r="B2813" s="62"/>
      <c r="C2813" s="62"/>
      <c r="D2813" s="62"/>
      <c r="E2813" s="62"/>
      <c r="F2813" s="62"/>
      <c r="G2813" s="62"/>
      <c r="H2813" s="62"/>
      <c r="I2813" s="62"/>
      <c r="J2813" s="62"/>
      <c r="K2813" s="62"/>
    </row>
    <row r="2814" spans="1:11" x14ac:dyDescent="0.3">
      <c r="A2814" s="62"/>
      <c r="B2814" s="62"/>
      <c r="C2814" s="62"/>
      <c r="D2814" s="62"/>
      <c r="E2814" s="62"/>
      <c r="F2814" s="62"/>
      <c r="G2814" s="62"/>
      <c r="H2814" s="62"/>
      <c r="I2814" s="62"/>
      <c r="J2814" s="62"/>
      <c r="K2814" s="62"/>
    </row>
    <row r="2815" spans="1:11" x14ac:dyDescent="0.3">
      <c r="A2815" s="62"/>
      <c r="B2815" s="62"/>
      <c r="C2815" s="62"/>
      <c r="D2815" s="62"/>
      <c r="E2815" s="62"/>
      <c r="F2815" s="62"/>
      <c r="G2815" s="62"/>
      <c r="H2815" s="62"/>
      <c r="I2815" s="62"/>
      <c r="J2815" s="62"/>
      <c r="K2815" s="62"/>
    </row>
    <row r="2816" spans="1:11" x14ac:dyDescent="0.3">
      <c r="A2816" s="62"/>
      <c r="B2816" s="62"/>
      <c r="C2816" s="62"/>
      <c r="D2816" s="62"/>
      <c r="E2816" s="62"/>
      <c r="F2816" s="62"/>
      <c r="G2816" s="62"/>
      <c r="H2816" s="62"/>
      <c r="I2816" s="62"/>
      <c r="J2816" s="62"/>
      <c r="K2816" s="62"/>
    </row>
    <row r="2817" spans="1:11" x14ac:dyDescent="0.3">
      <c r="A2817" s="62"/>
      <c r="B2817" s="62"/>
      <c r="C2817" s="62"/>
      <c r="D2817" s="62"/>
      <c r="E2817" s="62"/>
      <c r="F2817" s="62"/>
      <c r="G2817" s="62"/>
      <c r="H2817" s="62"/>
      <c r="I2817" s="62"/>
      <c r="J2817" s="62"/>
      <c r="K2817" s="62"/>
    </row>
    <row r="2818" spans="1:11" x14ac:dyDescent="0.3">
      <c r="A2818" s="62"/>
      <c r="B2818" s="62"/>
      <c r="C2818" s="62"/>
      <c r="D2818" s="62"/>
      <c r="E2818" s="62"/>
      <c r="F2818" s="62"/>
      <c r="G2818" s="62"/>
      <c r="H2818" s="62"/>
      <c r="I2818" s="62"/>
      <c r="J2818" s="62"/>
      <c r="K2818" s="62"/>
    </row>
    <row r="2819" spans="1:11" x14ac:dyDescent="0.3">
      <c r="A2819" s="62"/>
      <c r="B2819" s="62"/>
      <c r="C2819" s="62"/>
      <c r="D2819" s="62"/>
      <c r="E2819" s="62"/>
      <c r="F2819" s="62"/>
      <c r="G2819" s="62"/>
      <c r="H2819" s="62"/>
      <c r="I2819" s="62"/>
      <c r="J2819" s="62"/>
      <c r="K2819" s="62"/>
    </row>
    <row r="2820" spans="1:11" x14ac:dyDescent="0.3">
      <c r="A2820" s="62"/>
      <c r="B2820" s="62"/>
      <c r="C2820" s="62"/>
      <c r="D2820" s="62"/>
      <c r="E2820" s="62"/>
      <c r="F2820" s="62"/>
      <c r="G2820" s="62"/>
      <c r="H2820" s="62"/>
      <c r="I2820" s="62"/>
      <c r="J2820" s="62"/>
      <c r="K2820" s="62"/>
    </row>
    <row r="2821" spans="1:11" x14ac:dyDescent="0.3">
      <c r="A2821" s="62"/>
      <c r="B2821" s="62"/>
      <c r="C2821" s="62"/>
      <c r="D2821" s="62"/>
      <c r="E2821" s="62"/>
      <c r="F2821" s="62"/>
      <c r="G2821" s="62"/>
      <c r="H2821" s="62"/>
      <c r="I2821" s="62"/>
      <c r="J2821" s="62"/>
      <c r="K2821" s="62"/>
    </row>
    <row r="2822" spans="1:11" x14ac:dyDescent="0.3">
      <c r="A2822" s="62"/>
      <c r="B2822" s="62"/>
      <c r="C2822" s="62"/>
      <c r="D2822" s="62"/>
      <c r="E2822" s="62"/>
      <c r="F2822" s="62"/>
      <c r="G2822" s="62"/>
      <c r="H2822" s="62"/>
      <c r="I2822" s="62"/>
      <c r="J2822" s="62"/>
      <c r="K2822" s="62"/>
    </row>
    <row r="2823" spans="1:11" x14ac:dyDescent="0.3">
      <c r="A2823" s="62"/>
      <c r="B2823" s="62"/>
      <c r="C2823" s="62"/>
      <c r="D2823" s="62"/>
      <c r="E2823" s="62"/>
      <c r="F2823" s="62"/>
      <c r="G2823" s="62"/>
      <c r="H2823" s="62"/>
      <c r="I2823" s="62"/>
      <c r="J2823" s="62"/>
      <c r="K2823" s="62"/>
    </row>
    <row r="2824" spans="1:11" x14ac:dyDescent="0.3">
      <c r="A2824" s="62"/>
      <c r="B2824" s="62"/>
      <c r="C2824" s="62"/>
      <c r="D2824" s="62"/>
      <c r="E2824" s="62"/>
      <c r="F2824" s="62"/>
      <c r="G2824" s="62"/>
      <c r="H2824" s="62"/>
      <c r="I2824" s="62"/>
      <c r="J2824" s="62"/>
      <c r="K2824" s="62"/>
    </row>
    <row r="2825" spans="1:11" x14ac:dyDescent="0.3">
      <c r="A2825" s="62"/>
      <c r="B2825" s="62"/>
      <c r="C2825" s="62"/>
      <c r="D2825" s="62"/>
      <c r="E2825" s="62"/>
      <c r="F2825" s="62"/>
      <c r="G2825" s="62"/>
      <c r="H2825" s="62"/>
      <c r="I2825" s="62"/>
      <c r="J2825" s="62"/>
      <c r="K2825" s="62"/>
    </row>
    <row r="2826" spans="1:11" x14ac:dyDescent="0.3">
      <c r="A2826" s="62"/>
      <c r="B2826" s="62"/>
      <c r="C2826" s="62"/>
      <c r="D2826" s="62"/>
      <c r="E2826" s="62"/>
      <c r="F2826" s="62"/>
      <c r="G2826" s="62"/>
      <c r="H2826" s="62"/>
      <c r="I2826" s="62"/>
      <c r="J2826" s="62"/>
      <c r="K2826" s="62"/>
    </row>
    <row r="2827" spans="1:11" x14ac:dyDescent="0.3">
      <c r="A2827" s="62"/>
      <c r="B2827" s="62"/>
      <c r="C2827" s="62"/>
      <c r="D2827" s="62"/>
      <c r="E2827" s="62"/>
      <c r="F2827" s="62"/>
      <c r="G2827" s="62"/>
      <c r="H2827" s="62"/>
      <c r="I2827" s="62"/>
      <c r="J2827" s="62"/>
      <c r="K2827" s="62"/>
    </row>
    <row r="2828" spans="1:11" x14ac:dyDescent="0.3">
      <c r="A2828" s="62"/>
      <c r="B2828" s="62"/>
      <c r="C2828" s="62"/>
      <c r="D2828" s="62"/>
      <c r="E2828" s="62"/>
      <c r="F2828" s="62"/>
      <c r="G2828" s="62"/>
      <c r="H2828" s="62"/>
      <c r="I2828" s="62"/>
      <c r="J2828" s="62"/>
      <c r="K2828" s="62"/>
    </row>
    <row r="2829" spans="1:11" x14ac:dyDescent="0.3">
      <c r="A2829" s="62"/>
      <c r="B2829" s="62"/>
      <c r="C2829" s="62"/>
      <c r="D2829" s="62"/>
      <c r="E2829" s="62"/>
      <c r="F2829" s="62"/>
      <c r="G2829" s="62"/>
      <c r="H2829" s="62"/>
      <c r="I2829" s="62"/>
      <c r="J2829" s="62"/>
      <c r="K2829" s="62"/>
    </row>
    <row r="2830" spans="1:11" x14ac:dyDescent="0.3">
      <c r="A2830" s="62"/>
      <c r="B2830" s="62"/>
      <c r="C2830" s="62"/>
      <c r="D2830" s="62"/>
      <c r="E2830" s="62"/>
      <c r="F2830" s="62"/>
      <c r="G2830" s="62"/>
      <c r="H2830" s="62"/>
      <c r="I2830" s="62"/>
      <c r="J2830" s="62"/>
      <c r="K2830" s="62"/>
    </row>
    <row r="2831" spans="1:11" x14ac:dyDescent="0.3">
      <c r="A2831" s="62"/>
      <c r="B2831" s="62"/>
      <c r="C2831" s="62"/>
      <c r="D2831" s="62"/>
      <c r="E2831" s="62"/>
      <c r="F2831" s="62"/>
      <c r="G2831" s="62"/>
      <c r="H2831" s="62"/>
      <c r="I2831" s="62"/>
      <c r="J2831" s="62"/>
      <c r="K2831" s="62"/>
    </row>
    <row r="2832" spans="1:11" x14ac:dyDescent="0.3">
      <c r="A2832" s="62"/>
      <c r="B2832" s="62"/>
      <c r="C2832" s="62"/>
      <c r="D2832" s="62"/>
      <c r="E2832" s="62"/>
      <c r="F2832" s="62"/>
      <c r="G2832" s="62"/>
      <c r="H2832" s="62"/>
      <c r="I2832" s="62"/>
      <c r="J2832" s="62"/>
      <c r="K2832" s="62"/>
    </row>
    <row r="2833" spans="1:11" x14ac:dyDescent="0.3">
      <c r="A2833" s="62"/>
      <c r="B2833" s="62"/>
      <c r="C2833" s="62"/>
      <c r="D2833" s="62"/>
      <c r="E2833" s="62"/>
      <c r="F2833" s="62"/>
      <c r="G2833" s="62"/>
      <c r="H2833" s="62"/>
      <c r="I2833" s="62"/>
      <c r="J2833" s="62"/>
      <c r="K2833" s="62"/>
    </row>
    <row r="2834" spans="1:11" x14ac:dyDescent="0.3">
      <c r="A2834" s="62"/>
      <c r="B2834" s="62"/>
      <c r="C2834" s="62"/>
      <c r="D2834" s="62"/>
      <c r="E2834" s="62"/>
      <c r="F2834" s="62"/>
      <c r="G2834" s="62"/>
      <c r="H2834" s="62"/>
      <c r="I2834" s="62"/>
      <c r="J2834" s="62"/>
      <c r="K2834" s="62"/>
    </row>
    <row r="2835" spans="1:11" x14ac:dyDescent="0.3">
      <c r="A2835" s="62"/>
      <c r="B2835" s="62"/>
      <c r="C2835" s="62"/>
      <c r="D2835" s="62"/>
      <c r="E2835" s="62"/>
      <c r="F2835" s="62"/>
      <c r="G2835" s="62"/>
      <c r="H2835" s="62"/>
      <c r="I2835" s="62"/>
      <c r="J2835" s="62"/>
      <c r="K2835" s="62"/>
    </row>
    <row r="2836" spans="1:11" x14ac:dyDescent="0.3">
      <c r="A2836" s="62"/>
      <c r="B2836" s="62"/>
      <c r="C2836" s="62"/>
      <c r="D2836" s="62"/>
      <c r="E2836" s="62"/>
      <c r="F2836" s="62"/>
      <c r="G2836" s="62"/>
      <c r="H2836" s="62"/>
      <c r="I2836" s="62"/>
      <c r="J2836" s="62"/>
      <c r="K2836" s="62"/>
    </row>
    <row r="2837" spans="1:11" x14ac:dyDescent="0.3">
      <c r="A2837" s="62"/>
      <c r="B2837" s="62"/>
      <c r="C2837" s="62"/>
      <c r="D2837" s="62"/>
      <c r="E2837" s="62"/>
      <c r="F2837" s="62"/>
      <c r="G2837" s="62"/>
      <c r="H2837" s="62"/>
      <c r="I2837" s="62"/>
      <c r="J2837" s="62"/>
      <c r="K2837" s="62"/>
    </row>
    <row r="2838" spans="1:11" x14ac:dyDescent="0.3">
      <c r="A2838" s="62"/>
      <c r="B2838" s="62"/>
      <c r="C2838" s="62"/>
      <c r="D2838" s="62"/>
      <c r="E2838" s="62"/>
      <c r="F2838" s="62"/>
      <c r="G2838" s="62"/>
      <c r="H2838" s="62"/>
      <c r="I2838" s="62"/>
      <c r="J2838" s="62"/>
      <c r="K2838" s="62"/>
    </row>
    <row r="2839" spans="1:11" x14ac:dyDescent="0.3">
      <c r="A2839" s="62"/>
      <c r="B2839" s="62"/>
      <c r="C2839" s="62"/>
      <c r="D2839" s="62"/>
      <c r="E2839" s="62"/>
      <c r="F2839" s="62"/>
      <c r="G2839" s="62"/>
      <c r="H2839" s="62"/>
      <c r="I2839" s="62"/>
      <c r="J2839" s="62"/>
      <c r="K2839" s="62"/>
    </row>
    <row r="2840" spans="1:11" x14ac:dyDescent="0.3">
      <c r="A2840" s="62"/>
      <c r="B2840" s="62"/>
      <c r="C2840" s="62"/>
      <c r="D2840" s="62"/>
      <c r="E2840" s="62"/>
      <c r="F2840" s="62"/>
      <c r="G2840" s="62"/>
      <c r="H2840" s="62"/>
      <c r="I2840" s="62"/>
      <c r="J2840" s="62"/>
      <c r="K2840" s="62"/>
    </row>
    <row r="2841" spans="1:11" x14ac:dyDescent="0.3">
      <c r="A2841" s="62"/>
      <c r="B2841" s="62"/>
      <c r="C2841" s="62"/>
      <c r="D2841" s="62"/>
      <c r="E2841" s="62"/>
      <c r="F2841" s="62"/>
      <c r="G2841" s="62"/>
      <c r="H2841" s="62"/>
      <c r="I2841" s="62"/>
      <c r="J2841" s="62"/>
      <c r="K2841" s="62"/>
    </row>
    <row r="2842" spans="1:11" x14ac:dyDescent="0.3">
      <c r="A2842" s="62"/>
      <c r="B2842" s="62"/>
      <c r="C2842" s="62"/>
      <c r="D2842" s="62"/>
      <c r="E2842" s="62"/>
      <c r="F2842" s="62"/>
      <c r="G2842" s="62"/>
      <c r="H2842" s="62"/>
      <c r="I2842" s="62"/>
      <c r="J2842" s="62"/>
      <c r="K2842" s="62"/>
    </row>
    <row r="2843" spans="1:11" x14ac:dyDescent="0.3">
      <c r="A2843" s="62"/>
      <c r="B2843" s="62"/>
      <c r="C2843" s="62"/>
      <c r="D2843" s="62"/>
      <c r="E2843" s="62"/>
      <c r="F2843" s="62"/>
      <c r="G2843" s="62"/>
      <c r="H2843" s="62"/>
      <c r="I2843" s="62"/>
      <c r="J2843" s="62"/>
      <c r="K2843" s="62"/>
    </row>
    <row r="2844" spans="1:11" x14ac:dyDescent="0.3">
      <c r="A2844" s="62"/>
      <c r="B2844" s="62"/>
      <c r="C2844" s="62"/>
      <c r="D2844" s="62"/>
      <c r="E2844" s="62"/>
      <c r="F2844" s="62"/>
      <c r="G2844" s="62"/>
      <c r="H2844" s="62"/>
      <c r="I2844" s="62"/>
      <c r="J2844" s="62"/>
      <c r="K2844" s="62"/>
    </row>
    <row r="2845" spans="1:11" x14ac:dyDescent="0.3">
      <c r="A2845" s="62"/>
      <c r="B2845" s="62"/>
      <c r="C2845" s="62"/>
      <c r="D2845" s="62"/>
      <c r="E2845" s="62"/>
      <c r="F2845" s="62"/>
      <c r="G2845" s="62"/>
      <c r="H2845" s="62"/>
      <c r="I2845" s="62"/>
      <c r="J2845" s="62"/>
      <c r="K2845" s="62"/>
    </row>
    <row r="2846" spans="1:11" x14ac:dyDescent="0.3">
      <c r="A2846" s="62"/>
      <c r="B2846" s="62"/>
      <c r="C2846" s="62"/>
      <c r="D2846" s="62"/>
      <c r="E2846" s="62"/>
      <c r="F2846" s="62"/>
      <c r="G2846" s="62"/>
      <c r="H2846" s="62"/>
      <c r="I2846" s="62"/>
      <c r="J2846" s="62"/>
      <c r="K2846" s="62"/>
    </row>
    <row r="2847" spans="1:11" x14ac:dyDescent="0.3">
      <c r="A2847" s="62"/>
      <c r="B2847" s="62"/>
      <c r="C2847" s="62"/>
      <c r="D2847" s="62"/>
      <c r="E2847" s="62"/>
      <c r="F2847" s="62"/>
      <c r="G2847" s="62"/>
      <c r="H2847" s="62"/>
      <c r="I2847" s="62"/>
      <c r="J2847" s="62"/>
      <c r="K2847" s="62"/>
    </row>
    <row r="2848" spans="1:11" x14ac:dyDescent="0.3">
      <c r="A2848" s="62"/>
      <c r="B2848" s="62"/>
      <c r="C2848" s="62"/>
      <c r="D2848" s="62"/>
      <c r="E2848" s="62"/>
      <c r="F2848" s="62"/>
      <c r="G2848" s="62"/>
      <c r="H2848" s="62"/>
      <c r="I2848" s="62"/>
      <c r="J2848" s="62"/>
      <c r="K2848" s="62"/>
    </row>
    <row r="2849" spans="1:11" x14ac:dyDescent="0.3">
      <c r="A2849" s="62"/>
      <c r="B2849" s="62"/>
      <c r="C2849" s="62"/>
      <c r="D2849" s="62"/>
      <c r="E2849" s="62"/>
      <c r="F2849" s="62"/>
      <c r="G2849" s="62"/>
      <c r="H2849" s="62"/>
      <c r="I2849" s="62"/>
      <c r="J2849" s="62"/>
      <c r="K2849" s="62"/>
    </row>
    <row r="2850" spans="1:11" x14ac:dyDescent="0.3">
      <c r="A2850" s="62"/>
      <c r="B2850" s="62"/>
      <c r="C2850" s="62"/>
      <c r="D2850" s="62"/>
      <c r="E2850" s="62"/>
      <c r="F2850" s="62"/>
      <c r="G2850" s="62"/>
      <c r="H2850" s="62"/>
      <c r="I2850" s="62"/>
      <c r="J2850" s="62"/>
      <c r="K2850" s="62"/>
    </row>
    <row r="2851" spans="1:11" x14ac:dyDescent="0.3">
      <c r="A2851" s="62"/>
      <c r="B2851" s="62"/>
      <c r="C2851" s="62"/>
      <c r="D2851" s="62"/>
      <c r="E2851" s="62"/>
      <c r="F2851" s="62"/>
      <c r="G2851" s="62"/>
      <c r="H2851" s="62"/>
      <c r="I2851" s="62"/>
      <c r="J2851" s="62"/>
      <c r="K2851" s="62"/>
    </row>
    <row r="2852" spans="1:11" x14ac:dyDescent="0.3">
      <c r="A2852" s="62"/>
      <c r="B2852" s="62"/>
      <c r="C2852" s="62"/>
      <c r="D2852" s="62"/>
      <c r="E2852" s="62"/>
      <c r="F2852" s="62"/>
      <c r="G2852" s="62"/>
      <c r="H2852" s="62"/>
      <c r="I2852" s="62"/>
      <c r="J2852" s="62"/>
      <c r="K2852" s="62"/>
    </row>
    <row r="2853" spans="1:11" x14ac:dyDescent="0.3">
      <c r="A2853" s="62"/>
      <c r="B2853" s="62"/>
      <c r="C2853" s="62"/>
      <c r="D2853" s="62"/>
      <c r="E2853" s="62"/>
      <c r="F2853" s="62"/>
      <c r="G2853" s="62"/>
      <c r="H2853" s="62"/>
      <c r="I2853" s="62"/>
      <c r="J2853" s="62"/>
      <c r="K2853" s="62"/>
    </row>
    <row r="2854" spans="1:11" x14ac:dyDescent="0.3">
      <c r="A2854" s="62"/>
      <c r="B2854" s="62"/>
      <c r="C2854" s="62"/>
      <c r="D2854" s="62"/>
      <c r="E2854" s="62"/>
      <c r="F2854" s="62"/>
      <c r="G2854" s="62"/>
      <c r="H2854" s="62"/>
      <c r="I2854" s="62"/>
      <c r="J2854" s="62"/>
      <c r="K2854" s="62"/>
    </row>
    <row r="2855" spans="1:11" x14ac:dyDescent="0.3">
      <c r="A2855" s="62"/>
      <c r="B2855" s="62"/>
      <c r="C2855" s="62"/>
      <c r="D2855" s="62"/>
      <c r="E2855" s="62"/>
      <c r="F2855" s="62"/>
      <c r="G2855" s="62"/>
      <c r="H2855" s="62"/>
      <c r="I2855" s="62"/>
      <c r="J2855" s="62"/>
      <c r="K2855" s="62"/>
    </row>
    <row r="2856" spans="1:11" x14ac:dyDescent="0.3">
      <c r="A2856" s="62"/>
      <c r="B2856" s="62"/>
      <c r="C2856" s="62"/>
      <c r="D2856" s="62"/>
      <c r="E2856" s="62"/>
      <c r="F2856" s="62"/>
      <c r="G2856" s="62"/>
      <c r="H2856" s="62"/>
      <c r="I2856" s="62"/>
      <c r="J2856" s="62"/>
      <c r="K2856" s="62"/>
    </row>
    <row r="2857" spans="1:11" x14ac:dyDescent="0.3">
      <c r="A2857" s="62"/>
      <c r="B2857" s="62"/>
      <c r="C2857" s="62"/>
      <c r="D2857" s="62"/>
      <c r="E2857" s="62"/>
      <c r="F2857" s="62"/>
      <c r="G2857" s="62"/>
      <c r="H2857" s="62"/>
      <c r="I2857" s="62"/>
      <c r="J2857" s="62"/>
      <c r="K2857" s="62"/>
    </row>
    <row r="2858" spans="1:11" x14ac:dyDescent="0.3">
      <c r="A2858" s="62"/>
      <c r="B2858" s="62"/>
      <c r="C2858" s="62"/>
      <c r="D2858" s="62"/>
      <c r="E2858" s="62"/>
      <c r="F2858" s="62"/>
      <c r="G2858" s="62"/>
      <c r="H2858" s="62"/>
      <c r="I2858" s="62"/>
      <c r="J2858" s="62"/>
      <c r="K2858" s="62"/>
    </row>
    <row r="2859" spans="1:11" x14ac:dyDescent="0.3">
      <c r="A2859" s="62"/>
      <c r="B2859" s="62"/>
      <c r="C2859" s="62"/>
      <c r="D2859" s="62"/>
      <c r="E2859" s="62"/>
      <c r="F2859" s="62"/>
      <c r="G2859" s="62"/>
      <c r="H2859" s="62"/>
      <c r="I2859" s="62"/>
      <c r="J2859" s="62"/>
      <c r="K2859" s="62"/>
    </row>
    <row r="2860" spans="1:11" x14ac:dyDescent="0.3">
      <c r="A2860" s="62"/>
      <c r="B2860" s="62"/>
      <c r="C2860" s="62"/>
      <c r="D2860" s="62"/>
      <c r="E2860" s="62"/>
      <c r="F2860" s="62"/>
      <c r="G2860" s="62"/>
      <c r="H2860" s="62"/>
      <c r="I2860" s="62"/>
      <c r="J2860" s="62"/>
      <c r="K2860" s="62"/>
    </row>
    <row r="2861" spans="1:11" x14ac:dyDescent="0.3">
      <c r="A2861" s="62"/>
      <c r="B2861" s="62"/>
      <c r="C2861" s="62"/>
      <c r="D2861" s="62"/>
      <c r="E2861" s="62"/>
      <c r="F2861" s="62"/>
      <c r="G2861" s="62"/>
      <c r="H2861" s="62"/>
      <c r="I2861" s="62"/>
      <c r="J2861" s="62"/>
      <c r="K2861" s="62"/>
    </row>
    <row r="2862" spans="1:11" x14ac:dyDescent="0.3">
      <c r="A2862" s="62"/>
      <c r="B2862" s="62"/>
      <c r="C2862" s="62"/>
      <c r="D2862" s="62"/>
      <c r="E2862" s="62"/>
      <c r="F2862" s="62"/>
      <c r="G2862" s="62"/>
      <c r="H2862" s="62"/>
      <c r="I2862" s="62"/>
      <c r="J2862" s="62"/>
      <c r="K2862" s="62"/>
    </row>
    <row r="2863" spans="1:11" x14ac:dyDescent="0.3">
      <c r="A2863" s="62"/>
      <c r="B2863" s="62"/>
      <c r="C2863" s="62"/>
      <c r="D2863" s="62"/>
      <c r="E2863" s="62"/>
      <c r="F2863" s="62"/>
      <c r="G2863" s="62"/>
      <c r="H2863" s="62"/>
      <c r="I2863" s="62"/>
      <c r="J2863" s="62"/>
      <c r="K2863" s="62"/>
    </row>
    <row r="2864" spans="1:11" x14ac:dyDescent="0.3">
      <c r="A2864" s="62"/>
      <c r="B2864" s="62"/>
      <c r="C2864" s="62"/>
      <c r="D2864" s="62"/>
      <c r="E2864" s="62"/>
      <c r="F2864" s="62"/>
      <c r="G2864" s="62"/>
      <c r="H2864" s="62"/>
      <c r="I2864" s="62"/>
      <c r="J2864" s="62"/>
      <c r="K2864" s="62"/>
    </row>
    <row r="2865" spans="1:11" x14ac:dyDescent="0.3">
      <c r="A2865" s="62"/>
      <c r="B2865" s="62"/>
      <c r="C2865" s="62"/>
      <c r="D2865" s="62"/>
      <c r="E2865" s="62"/>
      <c r="F2865" s="62"/>
      <c r="G2865" s="62"/>
      <c r="H2865" s="62"/>
      <c r="I2865" s="62"/>
      <c r="J2865" s="62"/>
      <c r="K2865" s="62"/>
    </row>
    <row r="2866" spans="1:11" x14ac:dyDescent="0.3">
      <c r="A2866" s="62"/>
      <c r="B2866" s="62"/>
      <c r="C2866" s="62"/>
      <c r="D2866" s="62"/>
      <c r="E2866" s="62"/>
      <c r="F2866" s="62"/>
      <c r="G2866" s="62"/>
      <c r="H2866" s="62"/>
      <c r="I2866" s="62"/>
      <c r="J2866" s="62"/>
      <c r="K2866" s="62"/>
    </row>
    <row r="2867" spans="1:11" x14ac:dyDescent="0.3">
      <c r="A2867" s="62"/>
      <c r="B2867" s="62"/>
      <c r="C2867" s="62"/>
      <c r="D2867" s="62"/>
      <c r="E2867" s="62"/>
      <c r="F2867" s="62"/>
      <c r="G2867" s="62"/>
      <c r="H2867" s="62"/>
      <c r="I2867" s="62"/>
      <c r="J2867" s="62"/>
      <c r="K2867" s="62"/>
    </row>
    <row r="2868" spans="1:11" x14ac:dyDescent="0.3">
      <c r="A2868" s="62"/>
      <c r="B2868" s="62"/>
      <c r="C2868" s="62"/>
      <c r="D2868" s="62"/>
      <c r="E2868" s="62"/>
      <c r="F2868" s="62"/>
      <c r="G2868" s="62"/>
      <c r="H2868" s="62"/>
      <c r="I2868" s="62"/>
      <c r="J2868" s="62"/>
      <c r="K2868" s="62"/>
    </row>
    <row r="2869" spans="1:11" x14ac:dyDescent="0.3">
      <c r="A2869" s="62"/>
      <c r="B2869" s="62"/>
      <c r="C2869" s="62"/>
      <c r="D2869" s="62"/>
      <c r="E2869" s="62"/>
      <c r="F2869" s="62"/>
      <c r="G2869" s="62"/>
      <c r="H2869" s="62"/>
      <c r="I2869" s="62"/>
      <c r="J2869" s="62"/>
      <c r="K2869" s="62"/>
    </row>
    <row r="2870" spans="1:11" x14ac:dyDescent="0.3">
      <c r="A2870" s="62"/>
      <c r="B2870" s="62"/>
      <c r="C2870" s="62"/>
      <c r="D2870" s="62"/>
      <c r="E2870" s="62"/>
      <c r="F2870" s="62"/>
      <c r="G2870" s="62"/>
      <c r="H2870" s="62"/>
      <c r="I2870" s="62"/>
      <c r="J2870" s="62"/>
      <c r="K2870" s="62"/>
    </row>
    <row r="2871" spans="1:11" x14ac:dyDescent="0.3">
      <c r="A2871" s="62"/>
      <c r="B2871" s="62"/>
      <c r="C2871" s="62"/>
      <c r="D2871" s="62"/>
      <c r="E2871" s="62"/>
      <c r="F2871" s="62"/>
      <c r="G2871" s="62"/>
      <c r="H2871" s="62"/>
      <c r="I2871" s="62"/>
      <c r="J2871" s="62"/>
      <c r="K2871" s="62"/>
    </row>
    <row r="2872" spans="1:11" x14ac:dyDescent="0.3">
      <c r="A2872" s="62"/>
      <c r="B2872" s="62"/>
      <c r="C2872" s="62"/>
      <c r="D2872" s="62"/>
      <c r="E2872" s="62"/>
      <c r="F2872" s="62"/>
      <c r="G2872" s="62"/>
      <c r="H2872" s="62"/>
      <c r="I2872" s="62"/>
      <c r="J2872" s="62"/>
      <c r="K2872" s="62"/>
    </row>
    <row r="2873" spans="1:11" x14ac:dyDescent="0.3">
      <c r="A2873" s="62"/>
      <c r="B2873" s="62"/>
      <c r="C2873" s="62"/>
      <c r="D2873" s="62"/>
      <c r="E2873" s="62"/>
      <c r="F2873" s="62"/>
      <c r="G2873" s="62"/>
      <c r="H2873" s="62"/>
      <c r="I2873" s="62"/>
      <c r="J2873" s="62"/>
      <c r="K2873" s="62"/>
    </row>
    <row r="2874" spans="1:11" x14ac:dyDescent="0.3">
      <c r="A2874" s="62"/>
      <c r="B2874" s="62"/>
      <c r="C2874" s="62"/>
      <c r="D2874" s="62"/>
      <c r="E2874" s="62"/>
      <c r="F2874" s="62"/>
      <c r="G2874" s="62"/>
      <c r="H2874" s="62"/>
      <c r="I2874" s="62"/>
      <c r="J2874" s="62"/>
      <c r="K2874" s="62"/>
    </row>
    <row r="2875" spans="1:11" x14ac:dyDescent="0.3">
      <c r="A2875" s="62"/>
      <c r="B2875" s="62"/>
      <c r="C2875" s="62"/>
      <c r="D2875" s="62"/>
      <c r="E2875" s="62"/>
      <c r="F2875" s="62"/>
      <c r="G2875" s="62"/>
      <c r="H2875" s="62"/>
      <c r="I2875" s="62"/>
      <c r="J2875" s="62"/>
      <c r="K2875" s="62"/>
    </row>
    <row r="2876" spans="1:11" x14ac:dyDescent="0.3">
      <c r="A2876" s="62"/>
      <c r="B2876" s="62"/>
      <c r="C2876" s="62"/>
      <c r="D2876" s="62"/>
      <c r="E2876" s="62"/>
      <c r="F2876" s="62"/>
      <c r="G2876" s="62"/>
      <c r="H2876" s="62"/>
      <c r="I2876" s="62"/>
      <c r="J2876" s="62"/>
      <c r="K2876" s="62"/>
    </row>
    <row r="2877" spans="1:11" x14ac:dyDescent="0.3">
      <c r="A2877" s="62"/>
      <c r="B2877" s="62"/>
      <c r="C2877" s="62"/>
      <c r="D2877" s="62"/>
      <c r="E2877" s="62"/>
      <c r="F2877" s="62"/>
      <c r="G2877" s="62"/>
      <c r="H2877" s="62"/>
      <c r="I2877" s="62"/>
      <c r="J2877" s="62"/>
      <c r="K2877" s="62"/>
    </row>
    <row r="2878" spans="1:11" x14ac:dyDescent="0.3">
      <c r="A2878" s="62"/>
      <c r="B2878" s="62"/>
      <c r="C2878" s="62"/>
      <c r="D2878" s="62"/>
      <c r="E2878" s="62"/>
      <c r="F2878" s="62"/>
      <c r="G2878" s="62"/>
      <c r="H2878" s="62"/>
      <c r="I2878" s="62"/>
      <c r="J2878" s="62"/>
      <c r="K2878" s="62"/>
    </row>
    <row r="2879" spans="1:11" x14ac:dyDescent="0.3">
      <c r="A2879" s="62"/>
      <c r="B2879" s="62"/>
      <c r="C2879" s="62"/>
      <c r="D2879" s="62"/>
      <c r="E2879" s="62"/>
      <c r="F2879" s="62"/>
      <c r="G2879" s="62"/>
      <c r="H2879" s="62"/>
      <c r="I2879" s="62"/>
      <c r="J2879" s="62"/>
      <c r="K2879" s="62"/>
    </row>
    <row r="2880" spans="1:11" x14ac:dyDescent="0.3">
      <c r="A2880" s="62"/>
      <c r="B2880" s="62"/>
      <c r="C2880" s="62"/>
      <c r="D2880" s="62"/>
      <c r="E2880" s="62"/>
      <c r="F2880" s="62"/>
      <c r="G2880" s="62"/>
      <c r="H2880" s="62"/>
      <c r="I2880" s="62"/>
      <c r="J2880" s="62"/>
      <c r="K2880" s="62"/>
    </row>
    <row r="2881" spans="1:11" x14ac:dyDescent="0.3">
      <c r="A2881" s="62"/>
      <c r="B2881" s="62"/>
      <c r="C2881" s="62"/>
      <c r="D2881" s="62"/>
      <c r="E2881" s="62"/>
      <c r="F2881" s="62"/>
      <c r="G2881" s="62"/>
      <c r="H2881" s="62"/>
      <c r="I2881" s="62"/>
      <c r="J2881" s="62"/>
      <c r="K2881" s="62"/>
    </row>
    <row r="2882" spans="1:11" x14ac:dyDescent="0.3">
      <c r="A2882" s="62"/>
      <c r="B2882" s="62"/>
      <c r="C2882" s="62"/>
      <c r="D2882" s="62"/>
      <c r="E2882" s="62"/>
      <c r="F2882" s="62"/>
      <c r="G2882" s="62"/>
      <c r="H2882" s="62"/>
      <c r="I2882" s="62"/>
      <c r="J2882" s="62"/>
      <c r="K2882" s="62"/>
    </row>
    <row r="2883" spans="1:11" x14ac:dyDescent="0.3">
      <c r="A2883" s="62"/>
      <c r="B2883" s="62"/>
      <c r="C2883" s="62"/>
      <c r="D2883" s="62"/>
      <c r="E2883" s="62"/>
      <c r="F2883" s="62"/>
      <c r="G2883" s="62"/>
      <c r="H2883" s="62"/>
      <c r="I2883" s="62"/>
      <c r="J2883" s="62"/>
      <c r="K2883" s="62"/>
    </row>
    <row r="2884" spans="1:11" x14ac:dyDescent="0.3">
      <c r="A2884" s="62"/>
      <c r="B2884" s="62"/>
      <c r="C2884" s="62"/>
      <c r="D2884" s="62"/>
      <c r="E2884" s="62"/>
      <c r="F2884" s="62"/>
      <c r="G2884" s="62"/>
      <c r="H2884" s="62"/>
      <c r="I2884" s="62"/>
      <c r="J2884" s="62"/>
      <c r="K2884" s="62"/>
    </row>
    <row r="2885" spans="1:11" x14ac:dyDescent="0.3">
      <c r="A2885" s="62"/>
      <c r="B2885" s="62"/>
      <c r="C2885" s="62"/>
      <c r="D2885" s="62"/>
      <c r="E2885" s="62"/>
      <c r="F2885" s="62"/>
      <c r="G2885" s="62"/>
      <c r="H2885" s="62"/>
      <c r="I2885" s="62"/>
      <c r="J2885" s="62"/>
      <c r="K2885" s="62"/>
    </row>
    <row r="2886" spans="1:11" x14ac:dyDescent="0.3">
      <c r="A2886" s="62"/>
      <c r="B2886" s="62"/>
      <c r="C2886" s="62"/>
      <c r="D2886" s="62"/>
      <c r="E2886" s="62"/>
      <c r="F2886" s="62"/>
      <c r="G2886" s="62"/>
      <c r="H2886" s="62"/>
      <c r="I2886" s="62"/>
      <c r="J2886" s="62"/>
      <c r="K2886" s="62"/>
    </row>
    <row r="2887" spans="1:11" x14ac:dyDescent="0.3">
      <c r="A2887" s="62"/>
      <c r="B2887" s="62"/>
      <c r="C2887" s="62"/>
      <c r="D2887" s="62"/>
      <c r="E2887" s="62"/>
      <c r="F2887" s="62"/>
      <c r="G2887" s="62"/>
      <c r="H2887" s="62"/>
      <c r="I2887" s="62"/>
      <c r="J2887" s="62"/>
      <c r="K2887" s="62"/>
    </row>
    <row r="2888" spans="1:11" x14ac:dyDescent="0.3">
      <c r="A2888" s="62"/>
      <c r="B2888" s="62"/>
      <c r="C2888" s="62"/>
      <c r="D2888" s="62"/>
      <c r="E2888" s="62"/>
      <c r="F2888" s="62"/>
      <c r="G2888" s="62"/>
      <c r="H2888" s="62"/>
      <c r="I2888" s="62"/>
      <c r="J2888" s="62"/>
      <c r="K2888" s="62"/>
    </row>
    <row r="2889" spans="1:11" x14ac:dyDescent="0.3">
      <c r="A2889" s="62"/>
      <c r="B2889" s="62"/>
      <c r="C2889" s="62"/>
      <c r="D2889" s="62"/>
      <c r="E2889" s="62"/>
      <c r="F2889" s="62"/>
      <c r="G2889" s="62"/>
      <c r="H2889" s="62"/>
      <c r="I2889" s="62"/>
      <c r="J2889" s="62"/>
      <c r="K2889" s="62"/>
    </row>
    <row r="2890" spans="1:11" x14ac:dyDescent="0.3">
      <c r="A2890" s="62"/>
      <c r="B2890" s="62"/>
      <c r="C2890" s="62"/>
      <c r="D2890" s="62"/>
      <c r="E2890" s="62"/>
      <c r="F2890" s="62"/>
      <c r="G2890" s="62"/>
      <c r="H2890" s="62"/>
      <c r="I2890" s="62"/>
      <c r="J2890" s="62"/>
      <c r="K2890" s="62"/>
    </row>
    <row r="2891" spans="1:11" x14ac:dyDescent="0.3">
      <c r="A2891" s="62"/>
      <c r="B2891" s="62"/>
      <c r="C2891" s="62"/>
      <c r="D2891" s="62"/>
      <c r="E2891" s="62"/>
      <c r="F2891" s="62"/>
      <c r="G2891" s="62"/>
      <c r="H2891" s="62"/>
      <c r="I2891" s="62"/>
      <c r="J2891" s="62"/>
      <c r="K2891" s="62"/>
    </row>
    <row r="2892" spans="1:11" x14ac:dyDescent="0.3">
      <c r="A2892" s="62"/>
      <c r="B2892" s="62"/>
      <c r="C2892" s="62"/>
      <c r="D2892" s="62"/>
      <c r="E2892" s="62"/>
      <c r="F2892" s="62"/>
      <c r="G2892" s="62"/>
      <c r="H2892" s="62"/>
      <c r="I2892" s="62"/>
      <c r="J2892" s="62"/>
      <c r="K2892" s="62"/>
    </row>
    <row r="2893" spans="1:11" x14ac:dyDescent="0.3">
      <c r="A2893" s="62"/>
      <c r="B2893" s="62"/>
      <c r="C2893" s="62"/>
      <c r="D2893" s="62"/>
      <c r="E2893" s="62"/>
      <c r="F2893" s="62"/>
      <c r="G2893" s="62"/>
      <c r="H2893" s="62"/>
      <c r="I2893" s="62"/>
      <c r="J2893" s="62"/>
      <c r="K2893" s="62"/>
    </row>
    <row r="2894" spans="1:11" x14ac:dyDescent="0.3">
      <c r="A2894" s="62"/>
      <c r="B2894" s="62"/>
      <c r="C2894" s="62"/>
      <c r="D2894" s="62"/>
      <c r="E2894" s="62"/>
      <c r="F2894" s="62"/>
      <c r="G2894" s="62"/>
      <c r="H2894" s="62"/>
      <c r="I2894" s="62"/>
      <c r="J2894" s="62"/>
      <c r="K2894" s="62"/>
    </row>
    <row r="2895" spans="1:11" x14ac:dyDescent="0.3">
      <c r="A2895" s="62"/>
      <c r="B2895" s="62"/>
      <c r="C2895" s="62"/>
      <c r="D2895" s="62"/>
      <c r="E2895" s="62"/>
      <c r="F2895" s="62"/>
      <c r="G2895" s="62"/>
      <c r="H2895" s="62"/>
      <c r="I2895" s="62"/>
      <c r="J2895" s="62"/>
      <c r="K2895" s="62"/>
    </row>
    <row r="2896" spans="1:11" x14ac:dyDescent="0.3">
      <c r="A2896" s="62"/>
      <c r="B2896" s="62"/>
      <c r="C2896" s="62"/>
      <c r="D2896" s="62"/>
      <c r="E2896" s="62"/>
      <c r="F2896" s="62"/>
      <c r="G2896" s="62"/>
      <c r="H2896" s="62"/>
      <c r="I2896" s="62"/>
      <c r="J2896" s="62"/>
      <c r="K2896" s="62"/>
    </row>
    <row r="2897" spans="1:11" x14ac:dyDescent="0.3">
      <c r="A2897" s="62"/>
      <c r="B2897" s="62"/>
      <c r="C2897" s="62"/>
      <c r="D2897" s="62"/>
      <c r="E2897" s="62"/>
      <c r="F2897" s="62"/>
      <c r="G2897" s="62"/>
      <c r="H2897" s="62"/>
      <c r="I2897" s="62"/>
      <c r="J2897" s="62"/>
      <c r="K2897" s="62"/>
    </row>
    <row r="2898" spans="1:11" x14ac:dyDescent="0.3">
      <c r="A2898" s="62"/>
      <c r="B2898" s="62"/>
      <c r="C2898" s="62"/>
      <c r="D2898" s="62"/>
      <c r="E2898" s="62"/>
      <c r="F2898" s="62"/>
      <c r="G2898" s="62"/>
      <c r="H2898" s="62"/>
      <c r="I2898" s="62"/>
      <c r="J2898" s="62"/>
      <c r="K2898" s="62"/>
    </row>
    <row r="2899" spans="1:11" x14ac:dyDescent="0.3">
      <c r="A2899" s="62"/>
      <c r="B2899" s="62"/>
      <c r="C2899" s="62"/>
      <c r="D2899" s="62"/>
      <c r="E2899" s="62"/>
      <c r="F2899" s="62"/>
      <c r="G2899" s="62"/>
      <c r="H2899" s="62"/>
      <c r="I2899" s="62"/>
      <c r="J2899" s="62"/>
      <c r="K2899" s="62"/>
    </row>
    <row r="2900" spans="1:11" x14ac:dyDescent="0.3">
      <c r="A2900" s="62"/>
      <c r="B2900" s="62"/>
      <c r="C2900" s="62"/>
      <c r="D2900" s="62"/>
      <c r="E2900" s="62"/>
      <c r="F2900" s="62"/>
      <c r="G2900" s="62"/>
      <c r="H2900" s="62"/>
      <c r="I2900" s="62"/>
      <c r="J2900" s="62"/>
      <c r="K2900" s="62"/>
    </row>
    <row r="2901" spans="1:11" x14ac:dyDescent="0.3">
      <c r="A2901" s="62"/>
      <c r="B2901" s="62"/>
      <c r="C2901" s="62"/>
      <c r="D2901" s="62"/>
      <c r="E2901" s="62"/>
      <c r="F2901" s="62"/>
      <c r="G2901" s="62"/>
      <c r="H2901" s="62"/>
      <c r="I2901" s="62"/>
      <c r="J2901" s="62"/>
      <c r="K2901" s="62"/>
    </row>
    <row r="2902" spans="1:11" x14ac:dyDescent="0.3">
      <c r="A2902" s="62"/>
      <c r="B2902" s="62"/>
      <c r="C2902" s="62"/>
      <c r="D2902" s="62"/>
      <c r="E2902" s="62"/>
      <c r="F2902" s="62"/>
      <c r="G2902" s="62"/>
      <c r="H2902" s="62"/>
      <c r="I2902" s="62"/>
      <c r="J2902" s="62"/>
      <c r="K2902" s="62"/>
    </row>
    <row r="2903" spans="1:11" x14ac:dyDescent="0.3">
      <c r="A2903" s="62"/>
      <c r="B2903" s="62"/>
      <c r="C2903" s="62"/>
      <c r="D2903" s="62"/>
      <c r="E2903" s="62"/>
      <c r="F2903" s="62"/>
      <c r="G2903" s="62"/>
      <c r="H2903" s="62"/>
      <c r="I2903" s="62"/>
      <c r="J2903" s="62"/>
      <c r="K2903" s="62"/>
    </row>
    <row r="2904" spans="1:11" x14ac:dyDescent="0.3">
      <c r="A2904" s="62"/>
      <c r="B2904" s="62"/>
      <c r="C2904" s="62"/>
      <c r="D2904" s="62"/>
      <c r="E2904" s="62"/>
      <c r="F2904" s="62"/>
      <c r="G2904" s="62"/>
      <c r="H2904" s="62"/>
      <c r="I2904" s="62"/>
      <c r="J2904" s="62"/>
      <c r="K2904" s="62"/>
    </row>
    <row r="2905" spans="1:11" x14ac:dyDescent="0.3">
      <c r="A2905" s="62"/>
      <c r="B2905" s="62"/>
      <c r="C2905" s="62"/>
      <c r="D2905" s="62"/>
      <c r="E2905" s="62"/>
      <c r="F2905" s="62"/>
      <c r="G2905" s="62"/>
      <c r="H2905" s="62"/>
      <c r="I2905" s="62"/>
      <c r="J2905" s="62"/>
      <c r="K2905" s="62"/>
    </row>
    <row r="2906" spans="1:11" x14ac:dyDescent="0.3">
      <c r="A2906" s="62"/>
      <c r="B2906" s="62"/>
      <c r="C2906" s="62"/>
      <c r="D2906" s="62"/>
      <c r="E2906" s="62"/>
      <c r="F2906" s="62"/>
      <c r="G2906" s="62"/>
      <c r="H2906" s="62"/>
      <c r="I2906" s="62"/>
      <c r="J2906" s="62"/>
      <c r="K2906" s="62"/>
    </row>
    <row r="2907" spans="1:11" x14ac:dyDescent="0.3">
      <c r="A2907" s="62"/>
      <c r="B2907" s="62"/>
      <c r="C2907" s="62"/>
      <c r="D2907" s="62"/>
      <c r="E2907" s="62"/>
      <c r="F2907" s="62"/>
      <c r="G2907" s="62"/>
      <c r="H2907" s="62"/>
      <c r="I2907" s="62"/>
      <c r="J2907" s="62"/>
      <c r="K2907" s="62"/>
    </row>
    <row r="2908" spans="1:11" x14ac:dyDescent="0.3">
      <c r="A2908" s="62"/>
      <c r="B2908" s="62"/>
      <c r="C2908" s="62"/>
      <c r="D2908" s="62"/>
      <c r="E2908" s="62"/>
      <c r="F2908" s="62"/>
      <c r="G2908" s="62"/>
      <c r="H2908" s="62"/>
      <c r="I2908" s="62"/>
      <c r="J2908" s="62"/>
      <c r="K2908" s="62"/>
    </row>
    <row r="2909" spans="1:11" x14ac:dyDescent="0.3">
      <c r="A2909" s="62"/>
      <c r="B2909" s="62"/>
      <c r="C2909" s="62"/>
      <c r="D2909" s="62"/>
      <c r="E2909" s="62"/>
      <c r="F2909" s="62"/>
      <c r="G2909" s="62"/>
      <c r="H2909" s="62"/>
      <c r="I2909" s="62"/>
      <c r="J2909" s="62"/>
      <c r="K2909" s="62"/>
    </row>
    <row r="2910" spans="1:11" x14ac:dyDescent="0.3">
      <c r="A2910" s="62"/>
      <c r="B2910" s="62"/>
      <c r="C2910" s="62"/>
      <c r="D2910" s="62"/>
      <c r="E2910" s="62"/>
      <c r="F2910" s="62"/>
      <c r="G2910" s="62"/>
      <c r="H2910" s="62"/>
      <c r="I2910" s="62"/>
      <c r="J2910" s="62"/>
      <c r="K2910" s="62"/>
    </row>
    <row r="2911" spans="1:11" x14ac:dyDescent="0.3">
      <c r="A2911" s="62"/>
      <c r="B2911" s="62"/>
      <c r="C2911" s="62"/>
      <c r="D2911" s="62"/>
      <c r="E2911" s="62"/>
      <c r="F2911" s="62"/>
      <c r="G2911" s="62"/>
      <c r="H2911" s="62"/>
      <c r="I2911" s="62"/>
      <c r="J2911" s="62"/>
      <c r="K2911" s="62"/>
    </row>
    <row r="2912" spans="1:11" x14ac:dyDescent="0.3">
      <c r="A2912" s="62"/>
      <c r="B2912" s="62"/>
      <c r="C2912" s="62"/>
      <c r="D2912" s="62"/>
      <c r="E2912" s="62"/>
      <c r="F2912" s="62"/>
      <c r="G2912" s="62"/>
      <c r="H2912" s="62"/>
      <c r="I2912" s="62"/>
      <c r="J2912" s="62"/>
      <c r="K2912" s="62"/>
    </row>
    <row r="2913" spans="1:11" x14ac:dyDescent="0.3">
      <c r="A2913" s="62"/>
      <c r="B2913" s="62"/>
      <c r="C2913" s="62"/>
      <c r="D2913" s="62"/>
      <c r="E2913" s="62"/>
      <c r="F2913" s="62"/>
      <c r="G2913" s="62"/>
      <c r="H2913" s="62"/>
      <c r="I2913" s="62"/>
      <c r="J2913" s="62"/>
      <c r="K2913" s="62"/>
    </row>
    <row r="2914" spans="1:11" x14ac:dyDescent="0.3">
      <c r="A2914" s="62"/>
      <c r="B2914" s="62"/>
      <c r="C2914" s="62"/>
      <c r="D2914" s="62"/>
      <c r="E2914" s="62"/>
      <c r="F2914" s="62"/>
      <c r="G2914" s="62"/>
      <c r="H2914" s="62"/>
      <c r="I2914" s="62"/>
      <c r="J2914" s="62"/>
      <c r="K2914" s="62"/>
    </row>
    <row r="2915" spans="1:11" x14ac:dyDescent="0.3">
      <c r="A2915" s="62"/>
      <c r="B2915" s="62"/>
      <c r="C2915" s="62"/>
      <c r="D2915" s="62"/>
      <c r="E2915" s="62"/>
      <c r="F2915" s="62"/>
      <c r="G2915" s="62"/>
      <c r="H2915" s="62"/>
      <c r="I2915" s="62"/>
      <c r="J2915" s="62"/>
      <c r="K2915" s="62"/>
    </row>
    <row r="2916" spans="1:11" x14ac:dyDescent="0.3">
      <c r="A2916" s="62"/>
      <c r="B2916" s="62"/>
      <c r="C2916" s="62"/>
      <c r="D2916" s="62"/>
      <c r="E2916" s="62"/>
      <c r="F2916" s="62"/>
      <c r="G2916" s="62"/>
      <c r="H2916" s="62"/>
      <c r="I2916" s="62"/>
      <c r="J2916" s="62"/>
      <c r="K2916" s="62"/>
    </row>
    <row r="2917" spans="1:11" x14ac:dyDescent="0.3">
      <c r="A2917" s="62"/>
      <c r="B2917" s="62"/>
      <c r="C2917" s="62"/>
      <c r="D2917" s="62"/>
      <c r="E2917" s="62"/>
      <c r="F2917" s="62"/>
      <c r="G2917" s="62"/>
      <c r="H2917" s="62"/>
      <c r="I2917" s="62"/>
      <c r="J2917" s="62"/>
      <c r="K2917" s="62"/>
    </row>
    <row r="2918" spans="1:11" x14ac:dyDescent="0.3">
      <c r="A2918" s="62"/>
      <c r="B2918" s="62"/>
      <c r="C2918" s="62"/>
      <c r="D2918" s="62"/>
      <c r="E2918" s="62"/>
      <c r="F2918" s="62"/>
      <c r="G2918" s="62"/>
      <c r="H2918" s="62"/>
      <c r="I2918" s="62"/>
      <c r="J2918" s="62"/>
      <c r="K2918" s="62"/>
    </row>
    <row r="2919" spans="1:11" x14ac:dyDescent="0.3">
      <c r="A2919" s="62"/>
      <c r="B2919" s="62"/>
      <c r="C2919" s="62"/>
      <c r="D2919" s="62"/>
      <c r="E2919" s="62"/>
      <c r="F2919" s="62"/>
      <c r="G2919" s="62"/>
      <c r="H2919" s="62"/>
      <c r="I2919" s="62"/>
      <c r="J2919" s="62"/>
      <c r="K2919" s="62"/>
    </row>
    <row r="2920" spans="1:11" x14ac:dyDescent="0.3">
      <c r="A2920" s="62"/>
      <c r="B2920" s="62"/>
      <c r="C2920" s="62"/>
      <c r="D2920" s="62"/>
      <c r="E2920" s="62"/>
      <c r="F2920" s="62"/>
      <c r="G2920" s="62"/>
      <c r="H2920" s="62"/>
      <c r="I2920" s="62"/>
      <c r="J2920" s="62"/>
      <c r="K2920" s="62"/>
    </row>
    <row r="2921" spans="1:11" x14ac:dyDescent="0.3">
      <c r="A2921" s="62"/>
      <c r="B2921" s="62"/>
      <c r="C2921" s="62"/>
      <c r="D2921" s="62"/>
      <c r="E2921" s="62"/>
      <c r="F2921" s="62"/>
      <c r="G2921" s="62"/>
      <c r="H2921" s="62"/>
      <c r="I2921" s="62"/>
      <c r="J2921" s="62"/>
      <c r="K2921" s="62"/>
    </row>
    <row r="2922" spans="1:11" x14ac:dyDescent="0.3">
      <c r="A2922" s="62"/>
      <c r="B2922" s="62"/>
      <c r="C2922" s="62"/>
      <c r="D2922" s="62"/>
      <c r="E2922" s="62"/>
      <c r="F2922" s="62"/>
      <c r="G2922" s="62"/>
      <c r="H2922" s="62"/>
      <c r="I2922" s="62"/>
      <c r="J2922" s="62"/>
      <c r="K2922" s="62"/>
    </row>
    <row r="2923" spans="1:11" x14ac:dyDescent="0.3">
      <c r="A2923" s="62"/>
      <c r="B2923" s="62"/>
      <c r="C2923" s="62"/>
      <c r="D2923" s="62"/>
      <c r="E2923" s="62"/>
      <c r="F2923" s="62"/>
      <c r="G2923" s="62"/>
      <c r="H2923" s="62"/>
      <c r="I2923" s="62"/>
      <c r="J2923" s="62"/>
      <c r="K2923" s="62"/>
    </row>
    <row r="2924" spans="1:11" x14ac:dyDescent="0.3">
      <c r="A2924" s="62"/>
      <c r="B2924" s="62"/>
      <c r="C2924" s="62"/>
      <c r="D2924" s="62"/>
      <c r="E2924" s="62"/>
      <c r="F2924" s="62"/>
      <c r="G2924" s="62"/>
      <c r="H2924" s="62"/>
      <c r="I2924" s="62"/>
      <c r="J2924" s="62"/>
      <c r="K2924" s="62"/>
    </row>
    <row r="2925" spans="1:11" x14ac:dyDescent="0.3">
      <c r="A2925" s="62"/>
      <c r="B2925" s="62"/>
      <c r="C2925" s="62"/>
      <c r="D2925" s="62"/>
      <c r="E2925" s="62"/>
      <c r="F2925" s="62"/>
      <c r="G2925" s="62"/>
      <c r="H2925" s="62"/>
      <c r="I2925" s="62"/>
      <c r="J2925" s="62"/>
      <c r="K2925" s="62"/>
    </row>
    <row r="2926" spans="1:11" x14ac:dyDescent="0.3">
      <c r="A2926" s="62"/>
      <c r="B2926" s="62"/>
      <c r="C2926" s="62"/>
      <c r="D2926" s="62"/>
      <c r="E2926" s="62"/>
      <c r="F2926" s="62"/>
      <c r="G2926" s="62"/>
      <c r="H2926" s="62"/>
      <c r="I2926" s="62"/>
      <c r="J2926" s="62"/>
      <c r="K2926" s="62"/>
    </row>
    <row r="2927" spans="1:11" x14ac:dyDescent="0.3">
      <c r="A2927" s="62"/>
      <c r="B2927" s="62"/>
      <c r="C2927" s="62"/>
      <c r="D2927" s="62"/>
      <c r="E2927" s="62"/>
      <c r="F2927" s="62"/>
      <c r="G2927" s="62"/>
      <c r="H2927" s="62"/>
      <c r="I2927" s="62"/>
      <c r="J2927" s="62"/>
      <c r="K2927" s="62"/>
    </row>
    <row r="2928" spans="1:11" x14ac:dyDescent="0.3">
      <c r="A2928" s="62"/>
      <c r="B2928" s="62"/>
      <c r="C2928" s="62"/>
      <c r="D2928" s="62"/>
      <c r="E2928" s="62"/>
      <c r="F2928" s="62"/>
      <c r="G2928" s="62"/>
      <c r="H2928" s="62"/>
      <c r="I2928" s="62"/>
      <c r="J2928" s="62"/>
      <c r="K2928" s="62"/>
    </row>
    <row r="2929" spans="1:11" x14ac:dyDescent="0.3">
      <c r="A2929" s="62"/>
      <c r="B2929" s="62"/>
      <c r="C2929" s="62"/>
      <c r="D2929" s="62"/>
      <c r="E2929" s="62"/>
      <c r="F2929" s="62"/>
      <c r="G2929" s="62"/>
      <c r="H2929" s="62"/>
      <c r="I2929" s="62"/>
      <c r="J2929" s="62"/>
      <c r="K2929" s="62"/>
    </row>
    <row r="2930" spans="1:11" x14ac:dyDescent="0.3">
      <c r="A2930" s="62"/>
      <c r="B2930" s="62"/>
      <c r="C2930" s="62"/>
      <c r="D2930" s="62"/>
      <c r="E2930" s="62"/>
      <c r="F2930" s="62"/>
      <c r="G2930" s="62"/>
      <c r="H2930" s="62"/>
      <c r="I2930" s="62"/>
      <c r="J2930" s="62"/>
      <c r="K2930" s="62"/>
    </row>
    <row r="2931" spans="1:11" x14ac:dyDescent="0.3">
      <c r="A2931" s="62"/>
      <c r="B2931" s="62"/>
      <c r="C2931" s="62"/>
      <c r="D2931" s="62"/>
      <c r="E2931" s="62"/>
      <c r="F2931" s="62"/>
      <c r="G2931" s="62"/>
      <c r="H2931" s="62"/>
      <c r="I2931" s="62"/>
      <c r="J2931" s="62"/>
      <c r="K2931" s="62"/>
    </row>
    <row r="2932" spans="1:11" x14ac:dyDescent="0.3">
      <c r="A2932" s="62"/>
      <c r="B2932" s="62"/>
      <c r="C2932" s="62"/>
      <c r="D2932" s="62"/>
      <c r="E2932" s="62"/>
      <c r="F2932" s="62"/>
      <c r="G2932" s="62"/>
      <c r="H2932" s="62"/>
      <c r="I2932" s="62"/>
      <c r="J2932" s="62"/>
      <c r="K2932" s="62"/>
    </row>
    <row r="2933" spans="1:11" x14ac:dyDescent="0.3">
      <c r="A2933" s="62"/>
      <c r="B2933" s="62"/>
      <c r="C2933" s="62"/>
      <c r="D2933" s="62"/>
      <c r="E2933" s="62"/>
      <c r="F2933" s="62"/>
      <c r="G2933" s="62"/>
      <c r="H2933" s="62"/>
      <c r="I2933" s="62"/>
      <c r="J2933" s="62"/>
      <c r="K2933" s="62"/>
    </row>
    <row r="2934" spans="1:11" x14ac:dyDescent="0.3">
      <c r="A2934" s="62"/>
      <c r="B2934" s="62"/>
      <c r="C2934" s="62"/>
      <c r="D2934" s="62"/>
      <c r="E2934" s="62"/>
      <c r="F2934" s="62"/>
      <c r="G2934" s="62"/>
      <c r="H2934" s="62"/>
      <c r="I2934" s="62"/>
      <c r="J2934" s="62"/>
      <c r="K2934" s="62"/>
    </row>
    <row r="2935" spans="1:11" x14ac:dyDescent="0.3">
      <c r="A2935" s="62"/>
      <c r="B2935" s="62"/>
      <c r="C2935" s="62"/>
      <c r="D2935" s="62"/>
      <c r="E2935" s="62"/>
      <c r="F2935" s="62"/>
      <c r="G2935" s="62"/>
      <c r="H2935" s="62"/>
      <c r="I2935" s="62"/>
      <c r="J2935" s="62"/>
      <c r="K2935" s="62"/>
    </row>
    <row r="2936" spans="1:11" x14ac:dyDescent="0.3">
      <c r="A2936" s="62"/>
      <c r="B2936" s="62"/>
      <c r="C2936" s="62"/>
      <c r="D2936" s="62"/>
      <c r="E2936" s="62"/>
      <c r="F2936" s="62"/>
      <c r="G2936" s="62"/>
      <c r="H2936" s="62"/>
      <c r="I2936" s="62"/>
      <c r="J2936" s="62"/>
      <c r="K2936" s="62"/>
    </row>
    <row r="2937" spans="1:11" x14ac:dyDescent="0.3">
      <c r="A2937" s="62"/>
      <c r="B2937" s="62"/>
      <c r="C2937" s="62"/>
      <c r="D2937" s="62"/>
      <c r="E2937" s="62"/>
      <c r="F2937" s="62"/>
      <c r="G2937" s="62"/>
      <c r="H2937" s="62"/>
      <c r="I2937" s="62"/>
      <c r="J2937" s="62"/>
      <c r="K2937" s="62"/>
    </row>
    <row r="2938" spans="1:11" x14ac:dyDescent="0.3">
      <c r="A2938" s="62"/>
      <c r="B2938" s="62"/>
      <c r="C2938" s="62"/>
      <c r="D2938" s="62"/>
      <c r="E2938" s="62"/>
      <c r="F2938" s="62"/>
      <c r="G2938" s="62"/>
      <c r="H2938" s="62"/>
      <c r="I2938" s="62"/>
      <c r="J2938" s="62"/>
      <c r="K2938" s="62"/>
    </row>
    <row r="2939" spans="1:11" x14ac:dyDescent="0.3">
      <c r="A2939" s="62"/>
      <c r="B2939" s="62"/>
      <c r="C2939" s="62"/>
      <c r="D2939" s="62"/>
      <c r="E2939" s="62"/>
      <c r="F2939" s="62"/>
      <c r="G2939" s="62"/>
      <c r="H2939" s="62"/>
      <c r="I2939" s="62"/>
      <c r="J2939" s="62"/>
      <c r="K2939" s="62"/>
    </row>
    <row r="2940" spans="1:11" x14ac:dyDescent="0.3">
      <c r="A2940" s="62"/>
      <c r="B2940" s="62"/>
      <c r="C2940" s="62"/>
      <c r="D2940" s="62"/>
      <c r="E2940" s="62"/>
      <c r="F2940" s="62"/>
      <c r="G2940" s="62"/>
      <c r="H2940" s="62"/>
      <c r="I2940" s="62"/>
      <c r="J2940" s="62"/>
      <c r="K2940" s="62"/>
    </row>
    <row r="2941" spans="1:11" x14ac:dyDescent="0.3">
      <c r="A2941" s="62"/>
      <c r="B2941" s="62"/>
      <c r="C2941" s="62"/>
      <c r="D2941" s="62"/>
      <c r="E2941" s="62"/>
      <c r="F2941" s="62"/>
      <c r="G2941" s="62"/>
      <c r="H2941" s="62"/>
      <c r="I2941" s="62"/>
      <c r="J2941" s="62"/>
      <c r="K2941" s="62"/>
    </row>
    <row r="2942" spans="1:11" x14ac:dyDescent="0.3">
      <c r="A2942" s="62"/>
      <c r="B2942" s="62"/>
      <c r="C2942" s="62"/>
      <c r="D2942" s="62"/>
      <c r="E2942" s="62"/>
      <c r="F2942" s="62"/>
      <c r="G2942" s="62"/>
      <c r="H2942" s="62"/>
      <c r="I2942" s="62"/>
      <c r="J2942" s="62"/>
      <c r="K2942" s="62"/>
    </row>
    <row r="2943" spans="1:11" x14ac:dyDescent="0.3">
      <c r="A2943" s="62"/>
      <c r="B2943" s="62"/>
      <c r="C2943" s="62"/>
      <c r="D2943" s="62"/>
      <c r="E2943" s="62"/>
      <c r="F2943" s="62"/>
      <c r="G2943" s="62"/>
      <c r="H2943" s="62"/>
      <c r="I2943" s="62"/>
      <c r="J2943" s="62"/>
      <c r="K2943" s="62"/>
    </row>
    <row r="2944" spans="1:11" x14ac:dyDescent="0.3">
      <c r="A2944" s="62"/>
      <c r="B2944" s="62"/>
      <c r="C2944" s="62"/>
      <c r="D2944" s="62"/>
      <c r="E2944" s="62"/>
      <c r="F2944" s="62"/>
      <c r="G2944" s="62"/>
      <c r="H2944" s="62"/>
      <c r="I2944" s="62"/>
      <c r="J2944" s="62"/>
      <c r="K2944" s="62"/>
    </row>
    <row r="2945" spans="1:11" x14ac:dyDescent="0.3">
      <c r="A2945" s="62"/>
      <c r="B2945" s="62"/>
      <c r="C2945" s="62"/>
      <c r="D2945" s="62"/>
      <c r="E2945" s="62"/>
      <c r="F2945" s="62"/>
      <c r="G2945" s="62"/>
      <c r="H2945" s="62"/>
      <c r="I2945" s="62"/>
      <c r="J2945" s="62"/>
      <c r="K2945" s="62"/>
    </row>
    <row r="2946" spans="1:11" x14ac:dyDescent="0.3">
      <c r="A2946" s="62"/>
      <c r="B2946" s="62"/>
      <c r="C2946" s="62"/>
      <c r="D2946" s="62"/>
      <c r="E2946" s="62"/>
      <c r="F2946" s="62"/>
      <c r="G2946" s="62"/>
      <c r="H2946" s="62"/>
      <c r="I2946" s="62"/>
      <c r="J2946" s="62"/>
      <c r="K2946" s="62"/>
    </row>
    <row r="2947" spans="1:11" x14ac:dyDescent="0.3">
      <c r="A2947" s="62"/>
      <c r="B2947" s="62"/>
      <c r="C2947" s="62"/>
      <c r="D2947" s="62"/>
      <c r="E2947" s="62"/>
      <c r="F2947" s="62"/>
      <c r="G2947" s="62"/>
      <c r="H2947" s="62"/>
      <c r="I2947" s="62"/>
      <c r="J2947" s="62"/>
      <c r="K2947" s="62"/>
    </row>
    <row r="2948" spans="1:11" x14ac:dyDescent="0.3">
      <c r="A2948" s="62"/>
      <c r="B2948" s="62"/>
      <c r="C2948" s="62"/>
      <c r="D2948" s="62"/>
      <c r="E2948" s="62"/>
      <c r="F2948" s="62"/>
      <c r="G2948" s="62"/>
      <c r="H2948" s="62"/>
      <c r="I2948" s="62"/>
      <c r="J2948" s="62"/>
      <c r="K2948" s="62"/>
    </row>
    <row r="2949" spans="1:11" x14ac:dyDescent="0.3">
      <c r="A2949" s="62"/>
      <c r="B2949" s="62"/>
      <c r="C2949" s="62"/>
      <c r="D2949" s="62"/>
      <c r="E2949" s="62"/>
      <c r="F2949" s="62"/>
      <c r="G2949" s="62"/>
      <c r="H2949" s="62"/>
      <c r="I2949" s="62"/>
      <c r="J2949" s="62"/>
      <c r="K2949" s="62"/>
    </row>
    <row r="2950" spans="1:11" x14ac:dyDescent="0.3">
      <c r="A2950" s="62"/>
      <c r="B2950" s="62"/>
      <c r="C2950" s="62"/>
      <c r="D2950" s="62"/>
      <c r="E2950" s="62"/>
      <c r="F2950" s="62"/>
      <c r="G2950" s="62"/>
      <c r="H2950" s="62"/>
      <c r="I2950" s="62"/>
      <c r="J2950" s="62"/>
      <c r="K2950" s="62"/>
    </row>
    <row r="2951" spans="1:11" x14ac:dyDescent="0.3">
      <c r="A2951" s="62"/>
      <c r="B2951" s="62"/>
      <c r="C2951" s="62"/>
      <c r="D2951" s="62"/>
      <c r="E2951" s="62"/>
      <c r="F2951" s="62"/>
      <c r="G2951" s="62"/>
      <c r="H2951" s="62"/>
      <c r="I2951" s="62"/>
      <c r="J2951" s="62"/>
      <c r="K2951" s="62"/>
    </row>
    <row r="2952" spans="1:11" x14ac:dyDescent="0.3">
      <c r="A2952" s="62"/>
      <c r="B2952" s="62"/>
      <c r="C2952" s="62"/>
      <c r="D2952" s="62"/>
      <c r="E2952" s="62"/>
      <c r="F2952" s="62"/>
      <c r="G2952" s="62"/>
      <c r="H2952" s="62"/>
      <c r="I2952" s="62"/>
      <c r="J2952" s="62"/>
      <c r="K2952" s="62"/>
    </row>
    <row r="2953" spans="1:11" x14ac:dyDescent="0.3">
      <c r="A2953" s="62"/>
      <c r="B2953" s="62"/>
      <c r="C2953" s="62"/>
      <c r="D2953" s="62"/>
      <c r="E2953" s="62"/>
      <c r="F2953" s="62"/>
      <c r="G2953" s="62"/>
      <c r="H2953" s="62"/>
      <c r="I2953" s="62"/>
      <c r="J2953" s="62"/>
      <c r="K2953" s="62"/>
    </row>
    <row r="2954" spans="1:11" x14ac:dyDescent="0.3">
      <c r="A2954" s="62"/>
      <c r="B2954" s="62"/>
      <c r="C2954" s="62"/>
      <c r="D2954" s="62"/>
      <c r="E2954" s="62"/>
      <c r="F2954" s="62"/>
      <c r="G2954" s="62"/>
      <c r="H2954" s="62"/>
      <c r="I2954" s="62"/>
      <c r="J2954" s="62"/>
      <c r="K2954" s="62"/>
    </row>
    <row r="2955" spans="1:11" x14ac:dyDescent="0.3">
      <c r="A2955" s="62"/>
      <c r="B2955" s="62"/>
      <c r="C2955" s="62"/>
      <c r="D2955" s="62"/>
      <c r="E2955" s="62"/>
      <c r="F2955" s="62"/>
      <c r="G2955" s="62"/>
      <c r="H2955" s="62"/>
      <c r="I2955" s="62"/>
      <c r="J2955" s="62"/>
      <c r="K2955" s="62"/>
    </row>
    <row r="2956" spans="1:11" x14ac:dyDescent="0.3">
      <c r="A2956" s="62"/>
      <c r="B2956" s="62"/>
      <c r="C2956" s="62"/>
      <c r="D2956" s="62"/>
      <c r="E2956" s="62"/>
      <c r="F2956" s="62"/>
      <c r="G2956" s="62"/>
      <c r="H2956" s="62"/>
      <c r="I2956" s="62"/>
      <c r="J2956" s="62"/>
      <c r="K2956" s="62"/>
    </row>
    <row r="2957" spans="1:11" x14ac:dyDescent="0.3">
      <c r="A2957" s="62"/>
      <c r="B2957" s="62"/>
      <c r="C2957" s="62"/>
      <c r="D2957" s="62"/>
      <c r="E2957" s="62"/>
      <c r="F2957" s="62"/>
      <c r="G2957" s="62"/>
      <c r="H2957" s="62"/>
      <c r="I2957" s="62"/>
      <c r="J2957" s="62"/>
      <c r="K2957" s="62"/>
    </row>
    <row r="2958" spans="1:11" x14ac:dyDescent="0.3">
      <c r="A2958" s="62"/>
      <c r="B2958" s="62"/>
      <c r="C2958" s="62"/>
      <c r="D2958" s="62"/>
      <c r="E2958" s="62"/>
      <c r="F2958" s="62"/>
      <c r="G2958" s="62"/>
      <c r="H2958" s="62"/>
      <c r="I2958" s="62"/>
      <c r="J2958" s="62"/>
      <c r="K2958" s="62"/>
    </row>
    <row r="2959" spans="1:11" x14ac:dyDescent="0.3">
      <c r="A2959" s="62"/>
      <c r="B2959" s="62"/>
      <c r="C2959" s="62"/>
      <c r="D2959" s="62"/>
      <c r="E2959" s="62"/>
      <c r="F2959" s="62"/>
      <c r="G2959" s="62"/>
      <c r="H2959" s="62"/>
      <c r="I2959" s="62"/>
      <c r="J2959" s="62"/>
      <c r="K2959" s="62"/>
    </row>
    <row r="2960" spans="1:11" x14ac:dyDescent="0.3">
      <c r="A2960" s="62"/>
      <c r="B2960" s="62"/>
      <c r="C2960" s="62"/>
      <c r="D2960" s="62"/>
      <c r="E2960" s="62"/>
      <c r="F2960" s="62"/>
      <c r="G2960" s="62"/>
      <c r="H2960" s="62"/>
      <c r="I2960" s="62"/>
      <c r="J2960" s="62"/>
      <c r="K2960" s="62"/>
    </row>
    <row r="2961" spans="1:11" x14ac:dyDescent="0.3">
      <c r="A2961" s="62"/>
      <c r="B2961" s="62"/>
      <c r="C2961" s="62"/>
      <c r="D2961" s="62"/>
      <c r="E2961" s="62"/>
      <c r="F2961" s="62"/>
      <c r="G2961" s="62"/>
      <c r="H2961" s="62"/>
      <c r="I2961" s="62"/>
      <c r="J2961" s="62"/>
      <c r="K2961" s="62"/>
    </row>
    <row r="2962" spans="1:11" x14ac:dyDescent="0.3">
      <c r="A2962" s="62"/>
      <c r="B2962" s="62"/>
      <c r="C2962" s="62"/>
      <c r="D2962" s="62"/>
      <c r="E2962" s="62"/>
      <c r="F2962" s="62"/>
      <c r="G2962" s="62"/>
      <c r="H2962" s="62"/>
      <c r="I2962" s="62"/>
      <c r="J2962" s="62"/>
      <c r="K2962" s="62"/>
    </row>
    <row r="2963" spans="1:11" x14ac:dyDescent="0.3">
      <c r="A2963" s="62"/>
      <c r="B2963" s="62"/>
      <c r="C2963" s="62"/>
      <c r="D2963" s="62"/>
      <c r="E2963" s="62"/>
      <c r="F2963" s="62"/>
      <c r="G2963" s="62"/>
      <c r="H2963" s="62"/>
      <c r="I2963" s="62"/>
      <c r="J2963" s="62"/>
      <c r="K2963" s="62"/>
    </row>
    <row r="2964" spans="1:11" x14ac:dyDescent="0.3">
      <c r="A2964" s="62"/>
      <c r="B2964" s="62"/>
      <c r="C2964" s="62"/>
      <c r="D2964" s="62"/>
      <c r="E2964" s="62"/>
      <c r="F2964" s="62"/>
      <c r="G2964" s="62"/>
      <c r="H2964" s="62"/>
      <c r="I2964" s="62"/>
      <c r="J2964" s="62"/>
      <c r="K2964" s="62"/>
    </row>
    <row r="2965" spans="1:11" x14ac:dyDescent="0.3">
      <c r="A2965" s="62"/>
      <c r="B2965" s="62"/>
      <c r="C2965" s="62"/>
      <c r="D2965" s="62"/>
      <c r="E2965" s="62"/>
      <c r="F2965" s="62"/>
      <c r="G2965" s="62"/>
      <c r="H2965" s="62"/>
      <c r="I2965" s="62"/>
      <c r="J2965" s="62"/>
      <c r="K2965" s="62"/>
    </row>
    <row r="2966" spans="1:11" x14ac:dyDescent="0.3">
      <c r="A2966" s="62"/>
      <c r="B2966" s="62"/>
      <c r="C2966" s="62"/>
      <c r="D2966" s="62"/>
      <c r="E2966" s="62"/>
      <c r="F2966" s="62"/>
      <c r="G2966" s="62"/>
      <c r="H2966" s="62"/>
      <c r="I2966" s="62"/>
      <c r="J2966" s="62"/>
      <c r="K2966" s="62"/>
    </row>
    <row r="2967" spans="1:11" x14ac:dyDescent="0.3">
      <c r="A2967" s="62"/>
      <c r="B2967" s="62"/>
      <c r="C2967" s="62"/>
      <c r="D2967" s="62"/>
      <c r="E2967" s="62"/>
      <c r="F2967" s="62"/>
      <c r="G2967" s="62"/>
      <c r="H2967" s="62"/>
      <c r="I2967" s="62"/>
      <c r="J2967" s="62"/>
      <c r="K2967" s="62"/>
    </row>
    <row r="2968" spans="1:11" x14ac:dyDescent="0.3">
      <c r="A2968" s="62"/>
      <c r="B2968" s="62"/>
      <c r="C2968" s="62"/>
      <c r="D2968" s="62"/>
      <c r="E2968" s="62"/>
      <c r="F2968" s="62"/>
      <c r="G2968" s="62"/>
      <c r="H2968" s="62"/>
      <c r="I2968" s="62"/>
      <c r="J2968" s="62"/>
      <c r="K2968" s="62"/>
    </row>
    <row r="2969" spans="1:11" x14ac:dyDescent="0.3">
      <c r="A2969" s="62"/>
      <c r="B2969" s="62"/>
      <c r="C2969" s="62"/>
      <c r="D2969" s="62"/>
      <c r="E2969" s="62"/>
      <c r="F2969" s="62"/>
      <c r="G2969" s="62"/>
      <c r="H2969" s="62"/>
      <c r="I2969" s="62"/>
      <c r="J2969" s="62"/>
      <c r="K2969" s="62"/>
    </row>
    <row r="2970" spans="1:11" x14ac:dyDescent="0.3">
      <c r="A2970" s="62"/>
      <c r="B2970" s="62"/>
      <c r="C2970" s="62"/>
      <c r="D2970" s="62"/>
      <c r="E2970" s="62"/>
      <c r="F2970" s="62"/>
      <c r="G2970" s="62"/>
      <c r="H2970" s="62"/>
      <c r="I2970" s="62"/>
      <c r="J2970" s="62"/>
      <c r="K2970" s="62"/>
    </row>
    <row r="2971" spans="1:11" x14ac:dyDescent="0.3">
      <c r="A2971" s="62"/>
      <c r="B2971" s="62"/>
      <c r="C2971" s="62"/>
      <c r="D2971" s="62"/>
      <c r="E2971" s="62"/>
      <c r="F2971" s="62"/>
      <c r="G2971" s="62"/>
      <c r="H2971" s="62"/>
      <c r="I2971" s="62"/>
      <c r="J2971" s="62"/>
      <c r="K2971" s="62"/>
    </row>
    <row r="2972" spans="1:11" x14ac:dyDescent="0.3">
      <c r="A2972" s="62"/>
      <c r="B2972" s="62"/>
      <c r="C2972" s="62"/>
      <c r="D2972" s="62"/>
      <c r="E2972" s="62"/>
      <c r="F2972" s="62"/>
      <c r="G2972" s="62"/>
      <c r="H2972" s="62"/>
      <c r="I2972" s="62"/>
      <c r="J2972" s="62"/>
      <c r="K2972" s="62"/>
    </row>
    <row r="2973" spans="1:11" x14ac:dyDescent="0.3">
      <c r="A2973" s="62"/>
      <c r="B2973" s="62"/>
      <c r="C2973" s="62"/>
      <c r="D2973" s="62"/>
      <c r="E2973" s="62"/>
      <c r="F2973" s="62"/>
      <c r="G2973" s="62"/>
      <c r="H2973" s="62"/>
      <c r="I2973" s="62"/>
      <c r="J2973" s="62"/>
      <c r="K2973" s="62"/>
    </row>
    <row r="2974" spans="1:11" x14ac:dyDescent="0.3">
      <c r="A2974" s="62"/>
      <c r="B2974" s="62"/>
      <c r="C2974" s="62"/>
      <c r="D2974" s="62"/>
      <c r="E2974" s="62"/>
      <c r="F2974" s="62"/>
      <c r="G2974" s="62"/>
      <c r="H2974" s="62"/>
      <c r="I2974" s="62"/>
      <c r="J2974" s="62"/>
      <c r="K2974" s="62"/>
    </row>
    <row r="2975" spans="1:11" x14ac:dyDescent="0.3">
      <c r="A2975" s="62"/>
      <c r="B2975" s="62"/>
      <c r="C2975" s="62"/>
      <c r="D2975" s="62"/>
      <c r="E2975" s="62"/>
      <c r="F2975" s="62"/>
      <c r="G2975" s="62"/>
      <c r="H2975" s="62"/>
      <c r="I2975" s="62"/>
      <c r="J2975" s="62"/>
      <c r="K2975" s="62"/>
    </row>
    <row r="2976" spans="1:11" x14ac:dyDescent="0.3">
      <c r="A2976" s="62"/>
      <c r="B2976" s="62"/>
      <c r="C2976" s="62"/>
      <c r="D2976" s="62"/>
      <c r="E2976" s="62"/>
      <c r="F2976" s="62"/>
      <c r="G2976" s="62"/>
      <c r="H2976" s="62"/>
      <c r="I2976" s="62"/>
      <c r="J2976" s="62"/>
      <c r="K2976" s="62"/>
    </row>
    <row r="2977" spans="1:11" x14ac:dyDescent="0.3">
      <c r="A2977" s="62"/>
      <c r="B2977" s="62"/>
      <c r="C2977" s="62"/>
      <c r="D2977" s="62"/>
      <c r="E2977" s="62"/>
      <c r="F2977" s="62"/>
      <c r="G2977" s="62"/>
      <c r="H2977" s="62"/>
      <c r="I2977" s="62"/>
      <c r="J2977" s="62"/>
      <c r="K2977" s="62"/>
    </row>
    <row r="2978" spans="1:11" x14ac:dyDescent="0.3">
      <c r="A2978" s="62"/>
      <c r="B2978" s="62"/>
      <c r="C2978" s="62"/>
      <c r="D2978" s="62"/>
      <c r="E2978" s="62"/>
      <c r="F2978" s="62"/>
      <c r="G2978" s="62"/>
      <c r="H2978" s="62"/>
      <c r="I2978" s="62"/>
      <c r="J2978" s="62"/>
      <c r="K2978" s="62"/>
    </row>
    <row r="2979" spans="1:11" x14ac:dyDescent="0.3">
      <c r="A2979" s="62"/>
      <c r="B2979" s="62"/>
      <c r="C2979" s="62"/>
      <c r="D2979" s="62"/>
      <c r="E2979" s="62"/>
      <c r="F2979" s="62"/>
      <c r="G2979" s="62"/>
      <c r="H2979" s="62"/>
      <c r="I2979" s="62"/>
      <c r="J2979" s="62"/>
      <c r="K2979" s="62"/>
    </row>
    <row r="2980" spans="1:11" x14ac:dyDescent="0.3">
      <c r="A2980" s="62"/>
      <c r="B2980" s="62"/>
      <c r="C2980" s="62"/>
      <c r="D2980" s="62"/>
      <c r="E2980" s="62"/>
      <c r="F2980" s="62"/>
      <c r="G2980" s="62"/>
      <c r="H2980" s="62"/>
      <c r="I2980" s="62"/>
      <c r="J2980" s="62"/>
      <c r="K2980" s="62"/>
    </row>
    <row r="2981" spans="1:11" x14ac:dyDescent="0.3">
      <c r="A2981" s="62"/>
      <c r="B2981" s="62"/>
      <c r="C2981" s="62"/>
      <c r="D2981" s="62"/>
      <c r="E2981" s="62"/>
      <c r="F2981" s="62"/>
      <c r="G2981" s="62"/>
      <c r="H2981" s="62"/>
      <c r="I2981" s="62"/>
      <c r="J2981" s="62"/>
      <c r="K2981" s="62"/>
    </row>
    <row r="2982" spans="1:11" x14ac:dyDescent="0.3">
      <c r="A2982" s="62"/>
      <c r="B2982" s="62"/>
      <c r="C2982" s="62"/>
      <c r="D2982" s="62"/>
      <c r="E2982" s="62"/>
      <c r="F2982" s="62"/>
      <c r="G2982" s="62"/>
      <c r="H2982" s="62"/>
      <c r="I2982" s="62"/>
      <c r="J2982" s="62"/>
      <c r="K2982" s="62"/>
    </row>
    <row r="2983" spans="1:11" x14ac:dyDescent="0.3">
      <c r="A2983" s="62"/>
      <c r="B2983" s="62"/>
      <c r="C2983" s="62"/>
      <c r="D2983" s="62"/>
      <c r="E2983" s="62"/>
      <c r="F2983" s="62"/>
      <c r="G2983" s="62"/>
      <c r="H2983" s="62"/>
      <c r="I2983" s="62"/>
      <c r="J2983" s="62"/>
      <c r="K2983" s="62"/>
    </row>
    <row r="2984" spans="1:11" x14ac:dyDescent="0.3">
      <c r="A2984" s="62"/>
      <c r="B2984" s="62"/>
      <c r="C2984" s="62"/>
      <c r="D2984" s="62"/>
      <c r="E2984" s="62"/>
      <c r="F2984" s="62"/>
      <c r="G2984" s="62"/>
      <c r="H2984" s="62"/>
      <c r="I2984" s="62"/>
      <c r="J2984" s="62"/>
      <c r="K2984" s="62"/>
    </row>
    <row r="2985" spans="1:11" x14ac:dyDescent="0.3">
      <c r="A2985" s="62"/>
      <c r="B2985" s="62"/>
      <c r="C2985" s="62"/>
      <c r="D2985" s="62"/>
      <c r="E2985" s="62"/>
      <c r="F2985" s="62"/>
      <c r="G2985" s="62"/>
      <c r="H2985" s="62"/>
      <c r="I2985" s="62"/>
      <c r="J2985" s="62"/>
      <c r="K2985" s="62"/>
    </row>
    <row r="2986" spans="1:11" x14ac:dyDescent="0.3">
      <c r="A2986" s="62"/>
      <c r="B2986" s="62"/>
      <c r="C2986" s="62"/>
      <c r="D2986" s="62"/>
      <c r="E2986" s="62"/>
      <c r="F2986" s="62"/>
      <c r="G2986" s="62"/>
      <c r="H2986" s="62"/>
      <c r="I2986" s="62"/>
      <c r="J2986" s="62"/>
      <c r="K2986" s="62"/>
    </row>
    <row r="2987" spans="1:11" x14ac:dyDescent="0.3">
      <c r="A2987" s="62"/>
      <c r="B2987" s="62"/>
      <c r="C2987" s="62"/>
      <c r="D2987" s="62"/>
      <c r="E2987" s="62"/>
      <c r="F2987" s="62"/>
      <c r="G2987" s="62"/>
      <c r="H2987" s="62"/>
      <c r="I2987" s="62"/>
      <c r="J2987" s="62"/>
      <c r="K2987" s="62"/>
    </row>
    <row r="2988" spans="1:11" x14ac:dyDescent="0.3">
      <c r="A2988" s="62"/>
      <c r="B2988" s="62"/>
      <c r="C2988" s="62"/>
      <c r="D2988" s="62"/>
      <c r="E2988" s="62"/>
      <c r="F2988" s="62"/>
      <c r="G2988" s="62"/>
      <c r="H2988" s="62"/>
      <c r="I2988" s="62"/>
      <c r="J2988" s="62"/>
      <c r="K2988" s="62"/>
    </row>
    <row r="2989" spans="1:11" x14ac:dyDescent="0.3">
      <c r="A2989" s="62"/>
      <c r="B2989" s="62"/>
      <c r="C2989" s="62"/>
      <c r="D2989" s="62"/>
      <c r="E2989" s="62"/>
      <c r="F2989" s="62"/>
      <c r="G2989" s="62"/>
      <c r="H2989" s="62"/>
      <c r="I2989" s="62"/>
      <c r="J2989" s="62"/>
      <c r="K2989" s="62"/>
    </row>
    <row r="2990" spans="1:11" x14ac:dyDescent="0.3">
      <c r="A2990" s="62"/>
      <c r="B2990" s="62"/>
      <c r="C2990" s="62"/>
      <c r="D2990" s="62"/>
      <c r="E2990" s="62"/>
      <c r="F2990" s="62"/>
      <c r="G2990" s="62"/>
      <c r="H2990" s="62"/>
      <c r="I2990" s="62"/>
      <c r="J2990" s="62"/>
      <c r="K2990" s="62"/>
    </row>
    <row r="2991" spans="1:11" x14ac:dyDescent="0.3">
      <c r="A2991" s="62"/>
      <c r="B2991" s="62"/>
      <c r="C2991" s="62"/>
      <c r="D2991" s="62"/>
      <c r="E2991" s="62"/>
      <c r="F2991" s="62"/>
      <c r="G2991" s="62"/>
      <c r="H2991" s="62"/>
      <c r="I2991" s="62"/>
      <c r="J2991" s="62"/>
      <c r="K2991" s="62"/>
    </row>
    <row r="2992" spans="1:11" x14ac:dyDescent="0.3">
      <c r="A2992" s="62"/>
      <c r="B2992" s="62"/>
      <c r="C2992" s="62"/>
      <c r="D2992" s="62"/>
      <c r="E2992" s="62"/>
      <c r="F2992" s="62"/>
      <c r="G2992" s="62"/>
      <c r="H2992" s="62"/>
      <c r="I2992" s="62"/>
      <c r="J2992" s="62"/>
      <c r="K2992" s="62"/>
    </row>
    <row r="2993" spans="1:11" x14ac:dyDescent="0.3">
      <c r="A2993" s="62"/>
      <c r="B2993" s="62"/>
      <c r="C2993" s="62"/>
      <c r="D2993" s="62"/>
      <c r="E2993" s="62"/>
      <c r="F2993" s="62"/>
      <c r="G2993" s="62"/>
      <c r="H2993" s="62"/>
      <c r="I2993" s="62"/>
      <c r="J2993" s="62"/>
      <c r="K2993" s="62"/>
    </row>
    <row r="2994" spans="1:11" x14ac:dyDescent="0.3">
      <c r="A2994" s="62"/>
      <c r="B2994" s="62"/>
      <c r="C2994" s="62"/>
      <c r="D2994" s="62"/>
      <c r="E2994" s="62"/>
      <c r="F2994" s="62"/>
      <c r="G2994" s="62"/>
      <c r="H2994" s="62"/>
      <c r="I2994" s="62"/>
      <c r="J2994" s="62"/>
      <c r="K2994" s="62"/>
    </row>
    <row r="2995" spans="1:11" x14ac:dyDescent="0.3">
      <c r="A2995" s="62"/>
      <c r="B2995" s="62"/>
      <c r="C2995" s="62"/>
      <c r="D2995" s="62"/>
      <c r="E2995" s="62"/>
      <c r="F2995" s="62"/>
      <c r="G2995" s="62"/>
      <c r="H2995" s="62"/>
      <c r="I2995" s="62"/>
      <c r="J2995" s="62"/>
      <c r="K2995" s="62"/>
    </row>
    <row r="2996" spans="1:11" x14ac:dyDescent="0.3">
      <c r="A2996" s="62"/>
      <c r="B2996" s="62"/>
      <c r="C2996" s="62"/>
      <c r="D2996" s="62"/>
      <c r="E2996" s="62"/>
      <c r="F2996" s="62"/>
      <c r="G2996" s="62"/>
      <c r="H2996" s="62"/>
      <c r="I2996" s="62"/>
      <c r="J2996" s="62"/>
      <c r="K2996" s="62"/>
    </row>
    <row r="2997" spans="1:11" x14ac:dyDescent="0.3">
      <c r="A2997" s="62"/>
      <c r="B2997" s="62"/>
      <c r="C2997" s="62"/>
      <c r="D2997" s="62"/>
      <c r="E2997" s="62"/>
      <c r="F2997" s="62"/>
      <c r="G2997" s="62"/>
      <c r="H2997" s="62"/>
      <c r="I2997" s="62"/>
      <c r="J2997" s="62"/>
      <c r="K2997" s="62"/>
    </row>
    <row r="2998" spans="1:11" x14ac:dyDescent="0.3">
      <c r="A2998" s="62"/>
      <c r="B2998" s="62"/>
      <c r="C2998" s="62"/>
      <c r="D2998" s="62"/>
      <c r="E2998" s="62"/>
      <c r="F2998" s="62"/>
      <c r="G2998" s="62"/>
      <c r="H2998" s="62"/>
      <c r="I2998" s="62"/>
      <c r="J2998" s="62"/>
      <c r="K2998" s="62"/>
    </row>
    <row r="2999" spans="1:11" x14ac:dyDescent="0.3">
      <c r="A2999" s="62"/>
      <c r="B2999" s="62"/>
      <c r="C2999" s="62"/>
      <c r="D2999" s="62"/>
      <c r="E2999" s="62"/>
      <c r="F2999" s="62"/>
      <c r="G2999" s="62"/>
      <c r="H2999" s="62"/>
      <c r="I2999" s="62"/>
      <c r="J2999" s="62"/>
      <c r="K2999" s="62"/>
    </row>
    <row r="3000" spans="1:11" x14ac:dyDescent="0.3">
      <c r="A3000" s="62"/>
      <c r="B3000" s="62"/>
      <c r="C3000" s="62"/>
      <c r="D3000" s="62"/>
      <c r="E3000" s="62"/>
      <c r="F3000" s="62"/>
      <c r="G3000" s="62"/>
      <c r="H3000" s="62"/>
      <c r="I3000" s="62"/>
      <c r="J3000" s="62"/>
      <c r="K3000" s="62"/>
    </row>
    <row r="3001" spans="1:11" x14ac:dyDescent="0.3">
      <c r="A3001" s="62"/>
      <c r="B3001" s="62"/>
      <c r="C3001" s="62"/>
      <c r="D3001" s="62"/>
      <c r="E3001" s="62"/>
      <c r="F3001" s="62"/>
      <c r="G3001" s="62"/>
      <c r="H3001" s="62"/>
      <c r="I3001" s="62"/>
      <c r="J3001" s="62"/>
      <c r="K3001" s="62"/>
    </row>
    <row r="3002" spans="1:11" x14ac:dyDescent="0.3">
      <c r="A3002" s="62"/>
      <c r="B3002" s="62"/>
      <c r="C3002" s="62"/>
      <c r="D3002" s="62"/>
      <c r="E3002" s="62"/>
      <c r="F3002" s="62"/>
      <c r="G3002" s="62"/>
      <c r="H3002" s="62"/>
      <c r="I3002" s="62"/>
      <c r="J3002" s="62"/>
      <c r="K3002" s="62"/>
    </row>
    <row r="3003" spans="1:11" x14ac:dyDescent="0.3">
      <c r="A3003" s="62"/>
      <c r="B3003" s="62"/>
      <c r="C3003" s="62"/>
      <c r="D3003" s="62"/>
      <c r="E3003" s="62"/>
      <c r="F3003" s="62"/>
      <c r="G3003" s="62"/>
      <c r="H3003" s="62"/>
      <c r="I3003" s="62"/>
      <c r="J3003" s="62"/>
      <c r="K3003" s="62"/>
    </row>
    <row r="3004" spans="1:11" x14ac:dyDescent="0.3">
      <c r="A3004" s="62"/>
      <c r="B3004" s="62"/>
      <c r="C3004" s="62"/>
      <c r="D3004" s="62"/>
      <c r="E3004" s="62"/>
      <c r="F3004" s="62"/>
      <c r="G3004" s="62"/>
      <c r="H3004" s="62"/>
      <c r="I3004" s="62"/>
      <c r="J3004" s="62"/>
      <c r="K3004" s="62"/>
    </row>
    <row r="3005" spans="1:11" x14ac:dyDescent="0.3">
      <c r="A3005" s="62"/>
      <c r="B3005" s="62"/>
      <c r="C3005" s="62"/>
      <c r="D3005" s="62"/>
      <c r="E3005" s="62"/>
      <c r="F3005" s="62"/>
      <c r="G3005" s="62"/>
      <c r="H3005" s="62"/>
      <c r="I3005" s="62"/>
      <c r="J3005" s="62"/>
      <c r="K3005" s="62"/>
    </row>
    <row r="3006" spans="1:11" x14ac:dyDescent="0.3">
      <c r="A3006" s="62"/>
      <c r="B3006" s="62"/>
      <c r="C3006" s="62"/>
      <c r="D3006" s="62"/>
      <c r="E3006" s="62"/>
      <c r="F3006" s="62"/>
      <c r="G3006" s="62"/>
      <c r="H3006" s="62"/>
      <c r="I3006" s="62"/>
      <c r="J3006" s="62"/>
      <c r="K3006" s="62"/>
    </row>
    <row r="3007" spans="1:11" x14ac:dyDescent="0.3">
      <c r="A3007" s="62"/>
      <c r="B3007" s="62"/>
      <c r="C3007" s="62"/>
      <c r="D3007" s="62"/>
      <c r="E3007" s="62"/>
      <c r="F3007" s="62"/>
      <c r="G3007" s="62"/>
      <c r="H3007" s="62"/>
      <c r="I3007" s="62"/>
      <c r="J3007" s="62"/>
      <c r="K3007" s="62"/>
    </row>
    <row r="3008" spans="1:11" x14ac:dyDescent="0.3">
      <c r="A3008" s="62"/>
      <c r="B3008" s="62"/>
      <c r="C3008" s="62"/>
      <c r="D3008" s="62"/>
      <c r="E3008" s="62"/>
      <c r="F3008" s="62"/>
      <c r="G3008" s="62"/>
      <c r="H3008" s="62"/>
      <c r="I3008" s="62"/>
      <c r="J3008" s="62"/>
      <c r="K3008" s="62"/>
    </row>
    <row r="3009" spans="1:11" x14ac:dyDescent="0.3">
      <c r="A3009" s="62"/>
      <c r="B3009" s="62"/>
      <c r="C3009" s="62"/>
      <c r="D3009" s="62"/>
      <c r="E3009" s="62"/>
      <c r="F3009" s="62"/>
      <c r="G3009" s="62"/>
      <c r="H3009" s="62"/>
      <c r="I3009" s="62"/>
      <c r="J3009" s="62"/>
      <c r="K3009" s="62"/>
    </row>
    <row r="3010" spans="1:11" x14ac:dyDescent="0.3">
      <c r="A3010" s="62"/>
      <c r="B3010" s="62"/>
      <c r="C3010" s="62"/>
      <c r="D3010" s="62"/>
      <c r="E3010" s="62"/>
      <c r="F3010" s="62"/>
      <c r="G3010" s="62"/>
      <c r="H3010" s="62"/>
      <c r="I3010" s="62"/>
      <c r="J3010" s="62"/>
      <c r="K3010" s="62"/>
    </row>
    <row r="3011" spans="1:11" x14ac:dyDescent="0.3">
      <c r="A3011" s="62"/>
      <c r="B3011" s="62"/>
      <c r="C3011" s="62"/>
      <c r="D3011" s="62"/>
      <c r="E3011" s="62"/>
      <c r="F3011" s="62"/>
      <c r="G3011" s="62"/>
      <c r="H3011" s="62"/>
      <c r="I3011" s="62"/>
      <c r="J3011" s="62"/>
      <c r="K3011" s="62"/>
    </row>
    <row r="3012" spans="1:11" x14ac:dyDescent="0.3">
      <c r="A3012" s="62"/>
      <c r="B3012" s="62"/>
      <c r="C3012" s="62"/>
      <c r="D3012" s="62"/>
      <c r="E3012" s="62"/>
      <c r="F3012" s="62"/>
      <c r="G3012" s="62"/>
      <c r="H3012" s="62"/>
      <c r="I3012" s="62"/>
      <c r="J3012" s="62"/>
      <c r="K3012" s="62"/>
    </row>
    <row r="3013" spans="1:11" x14ac:dyDescent="0.3">
      <c r="A3013" s="62"/>
      <c r="B3013" s="62"/>
      <c r="C3013" s="62"/>
      <c r="D3013" s="62"/>
      <c r="E3013" s="62"/>
      <c r="F3013" s="62"/>
      <c r="G3013" s="62"/>
      <c r="H3013" s="62"/>
      <c r="I3013" s="62"/>
      <c r="J3013" s="62"/>
      <c r="K3013" s="62"/>
    </row>
    <row r="3014" spans="1:11" x14ac:dyDescent="0.3">
      <c r="A3014" s="62"/>
      <c r="B3014" s="62"/>
      <c r="C3014" s="62"/>
      <c r="D3014" s="62"/>
      <c r="E3014" s="62"/>
      <c r="F3014" s="62"/>
      <c r="G3014" s="62"/>
      <c r="H3014" s="62"/>
      <c r="I3014" s="62"/>
      <c r="J3014" s="62"/>
      <c r="K3014" s="62"/>
    </row>
    <row r="3015" spans="1:11" x14ac:dyDescent="0.3">
      <c r="A3015" s="62"/>
      <c r="B3015" s="62"/>
      <c r="C3015" s="62"/>
      <c r="D3015" s="62"/>
      <c r="E3015" s="62"/>
      <c r="F3015" s="62"/>
      <c r="G3015" s="62"/>
      <c r="H3015" s="62"/>
      <c r="I3015" s="62"/>
      <c r="J3015" s="62"/>
      <c r="K3015" s="62"/>
    </row>
    <row r="3016" spans="1:11" x14ac:dyDescent="0.3">
      <c r="A3016" s="62"/>
      <c r="B3016" s="62"/>
      <c r="C3016" s="62"/>
      <c r="D3016" s="62"/>
      <c r="E3016" s="62"/>
      <c r="F3016" s="62"/>
      <c r="G3016" s="62"/>
      <c r="H3016" s="62"/>
      <c r="I3016" s="62"/>
      <c r="J3016" s="62"/>
      <c r="K3016" s="62"/>
    </row>
    <row r="3017" spans="1:11" x14ac:dyDescent="0.3">
      <c r="A3017" s="62"/>
      <c r="B3017" s="62"/>
      <c r="C3017" s="62"/>
      <c r="D3017" s="62"/>
      <c r="E3017" s="62"/>
      <c r="F3017" s="62"/>
      <c r="G3017" s="62"/>
      <c r="H3017" s="62"/>
      <c r="I3017" s="62"/>
      <c r="J3017" s="62"/>
      <c r="K3017" s="62"/>
    </row>
    <row r="3018" spans="1:11" x14ac:dyDescent="0.3">
      <c r="A3018" s="62"/>
      <c r="B3018" s="62"/>
      <c r="C3018" s="62"/>
      <c r="D3018" s="62"/>
      <c r="E3018" s="62"/>
      <c r="F3018" s="62"/>
      <c r="G3018" s="62"/>
      <c r="H3018" s="62"/>
      <c r="I3018" s="62"/>
      <c r="J3018" s="62"/>
      <c r="K3018" s="62"/>
    </row>
    <row r="3019" spans="1:11" x14ac:dyDescent="0.3">
      <c r="A3019" s="62"/>
      <c r="B3019" s="62"/>
      <c r="C3019" s="62"/>
      <c r="D3019" s="62"/>
      <c r="E3019" s="62"/>
      <c r="F3019" s="62"/>
      <c r="G3019" s="62"/>
      <c r="H3019" s="62"/>
      <c r="I3019" s="62"/>
      <c r="J3019" s="62"/>
      <c r="K3019" s="62"/>
    </row>
    <row r="3020" spans="1:11" x14ac:dyDescent="0.3">
      <c r="A3020" s="62"/>
      <c r="B3020" s="62"/>
      <c r="C3020" s="62"/>
      <c r="D3020" s="62"/>
      <c r="E3020" s="62"/>
      <c r="F3020" s="62"/>
      <c r="G3020" s="62"/>
      <c r="H3020" s="62"/>
      <c r="I3020" s="62"/>
      <c r="J3020" s="62"/>
      <c r="K3020" s="62"/>
    </row>
    <row r="3021" spans="1:11" x14ac:dyDescent="0.3">
      <c r="A3021" s="62"/>
      <c r="B3021" s="62"/>
      <c r="C3021" s="62"/>
      <c r="D3021" s="62"/>
      <c r="E3021" s="62"/>
      <c r="F3021" s="62"/>
      <c r="G3021" s="62"/>
      <c r="H3021" s="62"/>
      <c r="I3021" s="62"/>
      <c r="J3021" s="62"/>
      <c r="K3021" s="62"/>
    </row>
    <row r="3022" spans="1:11" x14ac:dyDescent="0.3">
      <c r="A3022" s="62"/>
      <c r="B3022" s="62"/>
      <c r="C3022" s="62"/>
      <c r="D3022" s="62"/>
      <c r="E3022" s="62"/>
      <c r="F3022" s="62"/>
      <c r="G3022" s="62"/>
      <c r="H3022" s="62"/>
      <c r="I3022" s="62"/>
      <c r="J3022" s="62"/>
      <c r="K3022" s="62"/>
    </row>
    <row r="3023" spans="1:11" x14ac:dyDescent="0.3">
      <c r="A3023" s="62"/>
      <c r="B3023" s="62"/>
      <c r="C3023" s="62"/>
      <c r="D3023" s="62"/>
      <c r="E3023" s="62"/>
      <c r="F3023" s="62"/>
      <c r="G3023" s="62"/>
      <c r="H3023" s="62"/>
      <c r="I3023" s="62"/>
      <c r="J3023" s="62"/>
      <c r="K3023" s="62"/>
    </row>
    <row r="3024" spans="1:11" x14ac:dyDescent="0.3">
      <c r="A3024" s="62"/>
      <c r="B3024" s="62"/>
      <c r="C3024" s="62"/>
      <c r="D3024" s="62"/>
      <c r="E3024" s="62"/>
      <c r="F3024" s="62"/>
      <c r="G3024" s="62"/>
      <c r="H3024" s="62"/>
      <c r="I3024" s="62"/>
      <c r="J3024" s="62"/>
      <c r="K3024" s="62"/>
    </row>
    <row r="3025" spans="1:11" x14ac:dyDescent="0.3">
      <c r="A3025" s="62"/>
      <c r="B3025" s="62"/>
      <c r="C3025" s="62"/>
      <c r="D3025" s="62"/>
      <c r="E3025" s="62"/>
      <c r="F3025" s="62"/>
      <c r="G3025" s="62"/>
      <c r="H3025" s="62"/>
      <c r="I3025" s="62"/>
      <c r="J3025" s="62"/>
      <c r="K3025" s="62"/>
    </row>
    <row r="3026" spans="1:11" x14ac:dyDescent="0.3">
      <c r="A3026" s="62"/>
      <c r="B3026" s="62"/>
      <c r="C3026" s="62"/>
      <c r="D3026" s="62"/>
      <c r="E3026" s="62"/>
      <c r="F3026" s="62"/>
      <c r="G3026" s="62"/>
      <c r="H3026" s="62"/>
      <c r="I3026" s="62"/>
      <c r="J3026" s="62"/>
      <c r="K3026" s="62"/>
    </row>
    <row r="3027" spans="1:11" x14ac:dyDescent="0.3">
      <c r="A3027" s="62"/>
      <c r="B3027" s="62"/>
      <c r="C3027" s="62"/>
      <c r="D3027" s="62"/>
      <c r="E3027" s="62"/>
      <c r="F3027" s="62"/>
      <c r="G3027" s="62"/>
      <c r="H3027" s="62"/>
      <c r="I3027" s="62"/>
      <c r="J3027" s="62"/>
      <c r="K3027" s="62"/>
    </row>
    <row r="3028" spans="1:11" x14ac:dyDescent="0.3">
      <c r="A3028" s="62"/>
      <c r="B3028" s="62"/>
      <c r="C3028" s="62"/>
      <c r="D3028" s="62"/>
      <c r="E3028" s="62"/>
      <c r="F3028" s="62"/>
      <c r="G3028" s="62"/>
      <c r="H3028" s="62"/>
      <c r="I3028" s="62"/>
      <c r="J3028" s="62"/>
      <c r="K3028" s="62"/>
    </row>
    <row r="3029" spans="1:11" x14ac:dyDescent="0.3">
      <c r="A3029" s="62"/>
      <c r="B3029" s="62"/>
      <c r="C3029" s="62"/>
      <c r="D3029" s="62"/>
      <c r="E3029" s="62"/>
      <c r="F3029" s="62"/>
      <c r="G3029" s="62"/>
      <c r="H3029" s="62"/>
      <c r="I3029" s="62"/>
      <c r="J3029" s="62"/>
      <c r="K3029" s="62"/>
    </row>
    <row r="3030" spans="1:11" x14ac:dyDescent="0.3">
      <c r="A3030" s="62"/>
      <c r="B3030" s="62"/>
      <c r="C3030" s="62"/>
      <c r="D3030" s="62"/>
      <c r="E3030" s="62"/>
      <c r="F3030" s="62"/>
      <c r="G3030" s="62"/>
      <c r="H3030" s="62"/>
      <c r="I3030" s="62"/>
      <c r="J3030" s="62"/>
      <c r="K3030" s="62"/>
    </row>
    <row r="3031" spans="1:11" x14ac:dyDescent="0.3">
      <c r="A3031" s="62"/>
      <c r="B3031" s="62"/>
      <c r="C3031" s="62"/>
      <c r="D3031" s="62"/>
      <c r="E3031" s="62"/>
      <c r="F3031" s="62"/>
      <c r="G3031" s="62"/>
      <c r="H3031" s="62"/>
      <c r="I3031" s="62"/>
      <c r="J3031" s="62"/>
      <c r="K3031" s="62"/>
    </row>
    <row r="3032" spans="1:11" x14ac:dyDescent="0.3">
      <c r="A3032" s="62"/>
      <c r="B3032" s="62"/>
      <c r="C3032" s="62"/>
      <c r="D3032" s="62"/>
      <c r="E3032" s="62"/>
      <c r="F3032" s="62"/>
      <c r="G3032" s="62"/>
      <c r="H3032" s="62"/>
      <c r="I3032" s="62"/>
      <c r="J3032" s="62"/>
      <c r="K3032" s="62"/>
    </row>
    <row r="3033" spans="1:11" x14ac:dyDescent="0.3">
      <c r="A3033" s="62"/>
      <c r="B3033" s="62"/>
      <c r="C3033" s="62"/>
      <c r="D3033" s="62"/>
      <c r="E3033" s="62"/>
      <c r="F3033" s="62"/>
      <c r="G3033" s="62"/>
      <c r="H3033" s="62"/>
      <c r="I3033" s="62"/>
      <c r="J3033" s="62"/>
      <c r="K3033" s="62"/>
    </row>
    <row r="3034" spans="1:11" x14ac:dyDescent="0.3">
      <c r="A3034" s="62"/>
      <c r="B3034" s="62"/>
      <c r="C3034" s="62"/>
      <c r="D3034" s="62"/>
      <c r="E3034" s="62"/>
      <c r="F3034" s="62"/>
      <c r="G3034" s="62"/>
      <c r="H3034" s="62"/>
      <c r="I3034" s="62"/>
      <c r="J3034" s="62"/>
      <c r="K3034" s="62"/>
    </row>
    <row r="3035" spans="1:11" x14ac:dyDescent="0.3">
      <c r="A3035" s="62"/>
      <c r="B3035" s="62"/>
      <c r="C3035" s="62"/>
      <c r="D3035" s="62"/>
      <c r="E3035" s="62"/>
      <c r="F3035" s="62"/>
      <c r="G3035" s="62"/>
      <c r="H3035" s="62"/>
      <c r="I3035" s="62"/>
      <c r="J3035" s="62"/>
      <c r="K3035" s="62"/>
    </row>
    <row r="3036" spans="1:11" x14ac:dyDescent="0.3">
      <c r="A3036" s="62"/>
      <c r="B3036" s="62"/>
      <c r="C3036" s="62"/>
      <c r="D3036" s="62"/>
      <c r="E3036" s="62"/>
      <c r="F3036" s="62"/>
      <c r="G3036" s="62"/>
      <c r="H3036" s="62"/>
      <c r="I3036" s="62"/>
      <c r="J3036" s="62"/>
      <c r="K3036" s="62"/>
    </row>
    <row r="3037" spans="1:11" x14ac:dyDescent="0.3">
      <c r="A3037" s="62"/>
      <c r="B3037" s="62"/>
      <c r="C3037" s="62"/>
      <c r="D3037" s="62"/>
      <c r="E3037" s="62"/>
      <c r="F3037" s="62"/>
      <c r="G3037" s="62"/>
      <c r="H3037" s="62"/>
      <c r="I3037" s="62"/>
      <c r="J3037" s="62"/>
      <c r="K3037" s="62"/>
    </row>
    <row r="3038" spans="1:11" x14ac:dyDescent="0.3">
      <c r="A3038" s="62"/>
      <c r="B3038" s="62"/>
      <c r="C3038" s="62"/>
      <c r="D3038" s="62"/>
      <c r="E3038" s="62"/>
      <c r="F3038" s="62"/>
      <c r="G3038" s="62"/>
      <c r="H3038" s="62"/>
      <c r="I3038" s="62"/>
      <c r="J3038" s="62"/>
      <c r="K3038" s="62"/>
    </row>
    <row r="3039" spans="1:11" x14ac:dyDescent="0.3">
      <c r="A3039" s="62"/>
      <c r="B3039" s="62"/>
      <c r="C3039" s="62"/>
      <c r="D3039" s="62"/>
      <c r="E3039" s="62"/>
      <c r="F3039" s="62"/>
      <c r="G3039" s="62"/>
      <c r="H3039" s="62"/>
      <c r="I3039" s="62"/>
      <c r="J3039" s="62"/>
      <c r="K3039" s="62"/>
    </row>
    <row r="3040" spans="1:11" x14ac:dyDescent="0.3">
      <c r="A3040" s="62"/>
      <c r="B3040" s="62"/>
      <c r="C3040" s="62"/>
      <c r="D3040" s="62"/>
      <c r="E3040" s="62"/>
      <c r="F3040" s="62"/>
      <c r="G3040" s="62"/>
      <c r="H3040" s="62"/>
      <c r="I3040" s="62"/>
      <c r="J3040" s="62"/>
      <c r="K3040" s="62"/>
    </row>
    <row r="3041" spans="1:11" x14ac:dyDescent="0.3">
      <c r="A3041" s="62"/>
      <c r="B3041" s="62"/>
      <c r="C3041" s="62"/>
      <c r="D3041" s="62"/>
      <c r="E3041" s="62"/>
      <c r="F3041" s="62"/>
      <c r="G3041" s="62"/>
      <c r="H3041" s="62"/>
      <c r="I3041" s="62"/>
      <c r="J3041" s="62"/>
      <c r="K3041" s="62"/>
    </row>
    <row r="3042" spans="1:11" x14ac:dyDescent="0.3">
      <c r="A3042" s="62"/>
      <c r="B3042" s="62"/>
      <c r="C3042" s="62"/>
      <c r="D3042" s="62"/>
      <c r="E3042" s="62"/>
      <c r="F3042" s="62"/>
      <c r="G3042" s="62"/>
      <c r="H3042" s="62"/>
      <c r="I3042" s="62"/>
      <c r="J3042" s="62"/>
      <c r="K3042" s="62"/>
    </row>
    <row r="3043" spans="1:11" x14ac:dyDescent="0.3">
      <c r="A3043" s="62"/>
      <c r="B3043" s="62"/>
      <c r="C3043" s="62"/>
      <c r="D3043" s="62"/>
      <c r="E3043" s="62"/>
      <c r="F3043" s="62"/>
      <c r="G3043" s="62"/>
      <c r="H3043" s="62"/>
      <c r="I3043" s="62"/>
      <c r="J3043" s="62"/>
      <c r="K3043" s="62"/>
    </row>
    <row r="3044" spans="1:11" x14ac:dyDescent="0.3">
      <c r="A3044" s="62"/>
      <c r="B3044" s="62"/>
      <c r="C3044" s="62"/>
      <c r="D3044" s="62"/>
      <c r="E3044" s="62"/>
      <c r="F3044" s="62"/>
      <c r="G3044" s="62"/>
      <c r="H3044" s="62"/>
      <c r="I3044" s="62"/>
      <c r="J3044" s="62"/>
      <c r="K3044" s="62"/>
    </row>
    <row r="3045" spans="1:11" x14ac:dyDescent="0.3">
      <c r="A3045" s="62"/>
      <c r="B3045" s="62"/>
      <c r="C3045" s="62"/>
      <c r="D3045" s="62"/>
      <c r="E3045" s="62"/>
      <c r="F3045" s="62"/>
      <c r="G3045" s="62"/>
      <c r="H3045" s="62"/>
      <c r="I3045" s="62"/>
      <c r="J3045" s="62"/>
      <c r="K3045" s="62"/>
    </row>
    <row r="3046" spans="1:11" x14ac:dyDescent="0.3">
      <c r="A3046" s="62"/>
      <c r="B3046" s="62"/>
      <c r="C3046" s="62"/>
      <c r="D3046" s="62"/>
      <c r="E3046" s="62"/>
      <c r="F3046" s="62"/>
      <c r="G3046" s="62"/>
      <c r="H3046" s="62"/>
      <c r="I3046" s="62"/>
      <c r="J3046" s="62"/>
      <c r="K3046" s="62"/>
    </row>
    <row r="3047" spans="1:11" x14ac:dyDescent="0.3">
      <c r="A3047" s="62"/>
      <c r="B3047" s="62"/>
      <c r="C3047" s="62"/>
      <c r="D3047" s="62"/>
      <c r="E3047" s="62"/>
      <c r="F3047" s="62"/>
      <c r="G3047" s="62"/>
      <c r="H3047" s="62"/>
      <c r="I3047" s="62"/>
      <c r="J3047" s="62"/>
      <c r="K3047" s="62"/>
    </row>
    <row r="3048" spans="1:11" x14ac:dyDescent="0.3">
      <c r="A3048" s="62"/>
      <c r="B3048" s="62"/>
      <c r="C3048" s="62"/>
      <c r="D3048" s="62"/>
      <c r="E3048" s="62"/>
      <c r="F3048" s="62"/>
      <c r="G3048" s="62"/>
      <c r="H3048" s="62"/>
      <c r="I3048" s="62"/>
      <c r="J3048" s="62"/>
      <c r="K3048" s="62"/>
    </row>
    <row r="3049" spans="1:11" x14ac:dyDescent="0.3">
      <c r="A3049" s="62"/>
      <c r="B3049" s="62"/>
      <c r="C3049" s="62"/>
      <c r="D3049" s="62"/>
      <c r="E3049" s="62"/>
      <c r="F3049" s="62"/>
      <c r="G3049" s="62"/>
      <c r="H3049" s="62"/>
      <c r="I3049" s="62"/>
      <c r="J3049" s="62"/>
      <c r="K3049" s="62"/>
    </row>
    <row r="3050" spans="1:11" x14ac:dyDescent="0.3">
      <c r="A3050" s="62"/>
      <c r="B3050" s="62"/>
      <c r="C3050" s="62"/>
      <c r="D3050" s="62"/>
      <c r="E3050" s="62"/>
      <c r="F3050" s="62"/>
      <c r="G3050" s="62"/>
      <c r="H3050" s="62"/>
      <c r="I3050" s="62"/>
      <c r="J3050" s="62"/>
      <c r="K3050" s="62"/>
    </row>
    <row r="3051" spans="1:11" x14ac:dyDescent="0.3">
      <c r="A3051" s="62"/>
      <c r="B3051" s="62"/>
      <c r="C3051" s="62"/>
      <c r="D3051" s="62"/>
      <c r="E3051" s="62"/>
      <c r="F3051" s="62"/>
      <c r="G3051" s="62"/>
      <c r="H3051" s="62"/>
      <c r="I3051" s="62"/>
      <c r="J3051" s="62"/>
      <c r="K3051" s="62"/>
    </row>
    <row r="3052" spans="1:11" x14ac:dyDescent="0.3">
      <c r="A3052" s="62"/>
      <c r="B3052" s="62"/>
      <c r="C3052" s="62"/>
      <c r="D3052" s="62"/>
      <c r="E3052" s="62"/>
      <c r="F3052" s="62"/>
      <c r="G3052" s="62"/>
      <c r="H3052" s="62"/>
      <c r="I3052" s="62"/>
      <c r="J3052" s="62"/>
      <c r="K3052" s="62"/>
    </row>
    <row r="3053" spans="1:11" x14ac:dyDescent="0.3">
      <c r="A3053" s="62"/>
      <c r="B3053" s="62"/>
      <c r="C3053" s="62"/>
      <c r="D3053" s="62"/>
      <c r="E3053" s="62"/>
      <c r="F3053" s="62"/>
      <c r="G3053" s="62"/>
      <c r="H3053" s="62"/>
      <c r="I3053" s="62"/>
      <c r="J3053" s="62"/>
      <c r="K3053" s="62"/>
    </row>
    <row r="3054" spans="1:11" x14ac:dyDescent="0.3">
      <c r="A3054" s="62"/>
      <c r="B3054" s="62"/>
      <c r="C3054" s="62"/>
      <c r="D3054" s="62"/>
      <c r="E3054" s="62"/>
      <c r="F3054" s="62"/>
      <c r="G3054" s="62"/>
      <c r="H3054" s="62"/>
      <c r="I3054" s="62"/>
      <c r="J3054" s="62"/>
      <c r="K3054" s="62"/>
    </row>
    <row r="3055" spans="1:11" x14ac:dyDescent="0.3">
      <c r="A3055" s="62"/>
      <c r="B3055" s="62"/>
      <c r="C3055" s="62"/>
      <c r="D3055" s="62"/>
      <c r="E3055" s="62"/>
      <c r="F3055" s="62"/>
      <c r="G3055" s="62"/>
      <c r="H3055" s="62"/>
      <c r="I3055" s="62"/>
      <c r="J3055" s="62"/>
      <c r="K3055" s="62"/>
    </row>
    <row r="3056" spans="1:11" x14ac:dyDescent="0.3">
      <c r="A3056" s="62"/>
      <c r="B3056" s="62"/>
      <c r="C3056" s="62"/>
      <c r="D3056" s="62"/>
      <c r="E3056" s="62"/>
      <c r="F3056" s="62"/>
      <c r="G3056" s="62"/>
      <c r="H3056" s="62"/>
      <c r="I3056" s="62"/>
      <c r="J3056" s="62"/>
      <c r="K3056" s="62"/>
    </row>
    <row r="3057" spans="1:11" x14ac:dyDescent="0.3">
      <c r="A3057" s="62"/>
      <c r="B3057" s="62"/>
      <c r="C3057" s="62"/>
      <c r="D3057" s="62"/>
      <c r="E3057" s="62"/>
      <c r="F3057" s="62"/>
      <c r="G3057" s="62"/>
      <c r="H3057" s="62"/>
      <c r="I3057" s="62"/>
      <c r="J3057" s="62"/>
      <c r="K3057" s="62"/>
    </row>
    <row r="3058" spans="1:11" x14ac:dyDescent="0.3">
      <c r="A3058" s="62"/>
      <c r="B3058" s="62"/>
      <c r="C3058" s="62"/>
      <c r="D3058" s="62"/>
      <c r="E3058" s="62"/>
      <c r="F3058" s="62"/>
      <c r="G3058" s="62"/>
      <c r="H3058" s="62"/>
      <c r="I3058" s="62"/>
      <c r="J3058" s="62"/>
      <c r="K3058" s="62"/>
    </row>
    <row r="3059" spans="1:11" x14ac:dyDescent="0.3">
      <c r="A3059" s="62"/>
      <c r="B3059" s="62"/>
      <c r="C3059" s="62"/>
      <c r="D3059" s="62"/>
      <c r="E3059" s="62"/>
      <c r="F3059" s="62"/>
      <c r="G3059" s="62"/>
      <c r="H3059" s="62"/>
      <c r="I3059" s="62"/>
      <c r="J3059" s="62"/>
      <c r="K3059" s="62"/>
    </row>
    <row r="3060" spans="1:11" x14ac:dyDescent="0.3">
      <c r="A3060" s="62"/>
      <c r="B3060" s="62"/>
      <c r="C3060" s="62"/>
      <c r="D3060" s="62"/>
      <c r="E3060" s="62"/>
      <c r="F3060" s="62"/>
      <c r="G3060" s="62"/>
      <c r="H3060" s="62"/>
      <c r="I3060" s="62"/>
      <c r="J3060" s="62"/>
      <c r="K3060" s="62"/>
    </row>
    <row r="3061" spans="1:11" x14ac:dyDescent="0.3">
      <c r="A3061" s="62"/>
      <c r="B3061" s="62"/>
      <c r="C3061" s="62"/>
      <c r="D3061" s="62"/>
      <c r="E3061" s="62"/>
      <c r="F3061" s="62"/>
      <c r="G3061" s="62"/>
      <c r="H3061" s="62"/>
      <c r="I3061" s="62"/>
      <c r="J3061" s="62"/>
      <c r="K3061" s="62"/>
    </row>
    <row r="3062" spans="1:11" x14ac:dyDescent="0.3">
      <c r="A3062" s="62"/>
      <c r="B3062" s="62"/>
      <c r="C3062" s="62"/>
      <c r="D3062" s="62"/>
      <c r="E3062" s="62"/>
      <c r="F3062" s="62"/>
      <c r="G3062" s="62"/>
      <c r="H3062" s="62"/>
      <c r="I3062" s="62"/>
      <c r="J3062" s="62"/>
      <c r="K3062" s="62"/>
    </row>
    <row r="3063" spans="1:11" x14ac:dyDescent="0.3">
      <c r="A3063" s="62"/>
      <c r="B3063" s="62"/>
      <c r="C3063" s="62"/>
      <c r="D3063" s="62"/>
      <c r="E3063" s="62"/>
      <c r="F3063" s="62"/>
      <c r="G3063" s="62"/>
      <c r="H3063" s="62"/>
      <c r="I3063" s="62"/>
      <c r="J3063" s="62"/>
      <c r="K3063" s="62"/>
    </row>
    <row r="3064" spans="1:11" x14ac:dyDescent="0.3">
      <c r="A3064" s="62"/>
      <c r="B3064" s="62"/>
      <c r="C3064" s="62"/>
      <c r="D3064" s="62"/>
      <c r="E3064" s="62"/>
      <c r="F3064" s="62"/>
      <c r="G3064" s="62"/>
      <c r="H3064" s="62"/>
      <c r="I3064" s="62"/>
      <c r="J3064" s="62"/>
      <c r="K3064" s="62"/>
    </row>
    <row r="3065" spans="1:11" x14ac:dyDescent="0.3">
      <c r="A3065" s="62"/>
      <c r="B3065" s="62"/>
      <c r="C3065" s="62"/>
      <c r="D3065" s="62"/>
      <c r="E3065" s="62"/>
      <c r="F3065" s="62"/>
      <c r="G3065" s="62"/>
      <c r="H3065" s="62"/>
      <c r="I3065" s="62"/>
      <c r="J3065" s="62"/>
      <c r="K3065" s="62"/>
    </row>
    <row r="3066" spans="1:11" x14ac:dyDescent="0.3">
      <c r="A3066" s="62"/>
      <c r="B3066" s="62"/>
      <c r="C3066" s="62"/>
      <c r="D3066" s="62"/>
      <c r="E3066" s="62"/>
      <c r="F3066" s="62"/>
      <c r="G3066" s="62"/>
      <c r="H3066" s="62"/>
      <c r="I3066" s="62"/>
      <c r="J3066" s="62"/>
      <c r="K3066" s="62"/>
    </row>
    <row r="3067" spans="1:11" x14ac:dyDescent="0.3">
      <c r="A3067" s="62"/>
      <c r="B3067" s="62"/>
      <c r="C3067" s="62"/>
      <c r="D3067" s="62"/>
      <c r="E3067" s="62"/>
      <c r="F3067" s="62"/>
      <c r="G3067" s="62"/>
      <c r="H3067" s="62"/>
      <c r="I3067" s="62"/>
      <c r="J3067" s="62"/>
      <c r="K3067" s="62"/>
    </row>
    <row r="3068" spans="1:11" x14ac:dyDescent="0.3">
      <c r="A3068" s="62"/>
      <c r="B3068" s="62"/>
      <c r="C3068" s="62"/>
      <c r="D3068" s="62"/>
      <c r="E3068" s="62"/>
      <c r="F3068" s="62"/>
      <c r="G3068" s="62"/>
      <c r="H3068" s="62"/>
      <c r="I3068" s="62"/>
      <c r="J3068" s="62"/>
      <c r="K3068" s="62"/>
    </row>
    <row r="3069" spans="1:11" x14ac:dyDescent="0.3">
      <c r="A3069" s="62"/>
      <c r="B3069" s="62"/>
      <c r="C3069" s="62"/>
      <c r="D3069" s="62"/>
      <c r="E3069" s="62"/>
      <c r="F3069" s="62"/>
      <c r="G3069" s="62"/>
      <c r="H3069" s="62"/>
      <c r="I3069" s="62"/>
      <c r="J3069" s="62"/>
      <c r="K3069" s="62"/>
    </row>
    <row r="3070" spans="1:11" x14ac:dyDescent="0.3">
      <c r="A3070" s="62"/>
      <c r="B3070" s="62"/>
      <c r="C3070" s="62"/>
      <c r="D3070" s="62"/>
      <c r="E3070" s="62"/>
      <c r="F3070" s="62"/>
      <c r="G3070" s="62"/>
      <c r="H3070" s="62"/>
      <c r="I3070" s="62"/>
      <c r="J3070" s="62"/>
      <c r="K3070" s="62"/>
    </row>
    <row r="3071" spans="1:11" x14ac:dyDescent="0.3">
      <c r="A3071" s="62"/>
      <c r="B3071" s="62"/>
      <c r="C3071" s="62"/>
      <c r="D3071" s="62"/>
      <c r="E3071" s="62"/>
      <c r="F3071" s="62"/>
      <c r="G3071" s="62"/>
      <c r="H3071" s="62"/>
      <c r="I3071" s="62"/>
      <c r="J3071" s="62"/>
      <c r="K3071" s="62"/>
    </row>
    <row r="3072" spans="1:11" x14ac:dyDescent="0.3">
      <c r="A3072" s="62"/>
      <c r="B3072" s="62"/>
      <c r="C3072" s="62"/>
      <c r="D3072" s="62"/>
      <c r="E3072" s="62"/>
      <c r="F3072" s="62"/>
      <c r="G3072" s="62"/>
      <c r="H3072" s="62"/>
      <c r="I3072" s="62"/>
      <c r="J3072" s="62"/>
      <c r="K3072" s="62"/>
    </row>
    <row r="3073" spans="1:11" x14ac:dyDescent="0.3">
      <c r="A3073" s="62"/>
      <c r="B3073" s="62"/>
      <c r="C3073" s="62"/>
      <c r="D3073" s="62"/>
      <c r="E3073" s="62"/>
      <c r="F3073" s="62"/>
      <c r="G3073" s="62"/>
      <c r="H3073" s="62"/>
      <c r="I3073" s="62"/>
      <c r="J3073" s="62"/>
      <c r="K3073" s="62"/>
    </row>
    <row r="3074" spans="1:11" x14ac:dyDescent="0.3">
      <c r="A3074" s="62"/>
      <c r="B3074" s="62"/>
      <c r="C3074" s="62"/>
      <c r="D3074" s="62"/>
      <c r="E3074" s="62"/>
      <c r="F3074" s="62"/>
      <c r="G3074" s="62"/>
      <c r="H3074" s="62"/>
      <c r="I3074" s="62"/>
      <c r="J3074" s="62"/>
      <c r="K3074" s="62"/>
    </row>
    <row r="3075" spans="1:11" x14ac:dyDescent="0.3">
      <c r="A3075" s="62"/>
      <c r="B3075" s="62"/>
      <c r="C3075" s="62"/>
      <c r="D3075" s="62"/>
      <c r="E3075" s="62"/>
      <c r="F3075" s="62"/>
      <c r="G3075" s="62"/>
      <c r="H3075" s="62"/>
      <c r="I3075" s="62"/>
      <c r="J3075" s="62"/>
      <c r="K3075" s="62"/>
    </row>
    <row r="3076" spans="1:11" x14ac:dyDescent="0.3">
      <c r="A3076" s="62"/>
      <c r="B3076" s="62"/>
      <c r="C3076" s="62"/>
      <c r="D3076" s="62"/>
      <c r="E3076" s="62"/>
      <c r="F3076" s="62"/>
      <c r="G3076" s="62"/>
      <c r="H3076" s="62"/>
      <c r="I3076" s="62"/>
      <c r="J3076" s="62"/>
      <c r="K3076" s="62"/>
    </row>
    <row r="3077" spans="1:11" x14ac:dyDescent="0.3">
      <c r="A3077" s="62"/>
      <c r="B3077" s="62"/>
      <c r="C3077" s="62"/>
      <c r="D3077" s="62"/>
      <c r="E3077" s="62"/>
      <c r="F3077" s="62"/>
      <c r="G3077" s="62"/>
      <c r="H3077" s="62"/>
      <c r="I3077" s="62"/>
      <c r="J3077" s="62"/>
      <c r="K3077" s="62"/>
    </row>
    <row r="3078" spans="1:11" x14ac:dyDescent="0.3">
      <c r="A3078" s="62"/>
      <c r="B3078" s="62"/>
      <c r="C3078" s="62"/>
      <c r="D3078" s="62"/>
      <c r="E3078" s="62"/>
      <c r="F3078" s="62"/>
      <c r="G3078" s="62"/>
      <c r="H3078" s="62"/>
      <c r="I3078" s="62"/>
      <c r="J3078" s="62"/>
      <c r="K3078" s="62"/>
    </row>
    <row r="3079" spans="1:11" x14ac:dyDescent="0.3">
      <c r="A3079" s="62"/>
      <c r="B3079" s="62"/>
      <c r="C3079" s="62"/>
      <c r="D3079" s="62"/>
      <c r="E3079" s="62"/>
      <c r="F3079" s="62"/>
      <c r="G3079" s="62"/>
      <c r="H3079" s="62"/>
      <c r="I3079" s="62"/>
      <c r="J3079" s="62"/>
      <c r="K3079" s="62"/>
    </row>
    <row r="3080" spans="1:11" x14ac:dyDescent="0.3">
      <c r="A3080" s="62"/>
      <c r="B3080" s="62"/>
      <c r="C3080" s="62"/>
      <c r="D3080" s="62"/>
      <c r="E3080" s="62"/>
      <c r="F3080" s="62"/>
      <c r="G3080" s="62"/>
      <c r="H3080" s="62"/>
      <c r="I3080" s="62"/>
      <c r="J3080" s="62"/>
      <c r="K3080" s="62"/>
    </row>
    <row r="3081" spans="1:11" x14ac:dyDescent="0.3">
      <c r="A3081" s="62"/>
      <c r="B3081" s="62"/>
      <c r="C3081" s="62"/>
      <c r="D3081" s="62"/>
      <c r="E3081" s="62"/>
      <c r="F3081" s="62"/>
      <c r="G3081" s="62"/>
      <c r="H3081" s="62"/>
      <c r="I3081" s="62"/>
      <c r="J3081" s="62"/>
      <c r="K3081" s="62"/>
    </row>
    <row r="3082" spans="1:11" x14ac:dyDescent="0.3">
      <c r="A3082" s="62"/>
      <c r="B3082" s="62"/>
      <c r="C3082" s="62"/>
      <c r="D3082" s="62"/>
      <c r="E3082" s="62"/>
      <c r="F3082" s="62"/>
      <c r="G3082" s="62"/>
      <c r="H3082" s="62"/>
      <c r="I3082" s="62"/>
      <c r="J3082" s="62"/>
      <c r="K3082" s="62"/>
    </row>
    <row r="3083" spans="1:11" x14ac:dyDescent="0.3">
      <c r="A3083" s="62"/>
      <c r="B3083" s="62"/>
      <c r="C3083" s="62"/>
      <c r="D3083" s="62"/>
      <c r="E3083" s="62"/>
      <c r="F3083" s="62"/>
      <c r="G3083" s="62"/>
      <c r="H3083" s="62"/>
      <c r="I3083" s="62"/>
      <c r="J3083" s="62"/>
      <c r="K3083" s="62"/>
    </row>
    <row r="3084" spans="1:11" x14ac:dyDescent="0.3">
      <c r="A3084" s="62"/>
      <c r="B3084" s="62"/>
      <c r="C3084" s="62"/>
      <c r="D3084" s="62"/>
      <c r="E3084" s="62"/>
      <c r="F3084" s="62"/>
      <c r="G3084" s="62"/>
      <c r="H3084" s="62"/>
      <c r="I3084" s="62"/>
      <c r="J3084" s="62"/>
      <c r="K3084" s="62"/>
    </row>
    <row r="3085" spans="1:11" x14ac:dyDescent="0.3">
      <c r="A3085" s="62"/>
      <c r="B3085" s="62"/>
      <c r="C3085" s="62"/>
      <c r="D3085" s="62"/>
      <c r="E3085" s="62"/>
      <c r="F3085" s="62"/>
      <c r="G3085" s="62"/>
      <c r="H3085" s="62"/>
      <c r="I3085" s="62"/>
      <c r="J3085" s="62"/>
      <c r="K3085" s="62"/>
    </row>
    <row r="3086" spans="1:11" x14ac:dyDescent="0.3">
      <c r="A3086" s="62"/>
      <c r="B3086" s="62"/>
      <c r="C3086" s="62"/>
      <c r="D3086" s="62"/>
      <c r="E3086" s="62"/>
      <c r="F3086" s="62"/>
      <c r="G3086" s="62"/>
      <c r="H3086" s="62"/>
      <c r="I3086" s="62"/>
      <c r="J3086" s="62"/>
      <c r="K3086" s="62"/>
    </row>
    <row r="3087" spans="1:11" x14ac:dyDescent="0.3">
      <c r="A3087" s="62"/>
      <c r="B3087" s="62"/>
      <c r="C3087" s="62"/>
      <c r="D3087" s="62"/>
      <c r="E3087" s="62"/>
      <c r="F3087" s="62"/>
      <c r="G3087" s="62"/>
      <c r="H3087" s="62"/>
      <c r="I3087" s="62"/>
      <c r="J3087" s="62"/>
      <c r="K3087" s="62"/>
    </row>
    <row r="3088" spans="1:11" x14ac:dyDescent="0.3">
      <c r="A3088" s="62"/>
      <c r="B3088" s="62"/>
      <c r="C3088" s="62"/>
      <c r="D3088" s="62"/>
      <c r="E3088" s="62"/>
      <c r="F3088" s="62"/>
      <c r="G3088" s="62"/>
      <c r="H3088" s="62"/>
      <c r="I3088" s="62"/>
      <c r="J3088" s="62"/>
      <c r="K3088" s="62"/>
    </row>
    <row r="3089" spans="1:11" x14ac:dyDescent="0.3">
      <c r="A3089" s="62"/>
      <c r="B3089" s="62"/>
      <c r="C3089" s="62"/>
      <c r="D3089" s="62"/>
      <c r="E3089" s="62"/>
      <c r="F3089" s="62"/>
      <c r="G3089" s="62"/>
      <c r="H3089" s="62"/>
      <c r="I3089" s="62"/>
      <c r="J3089" s="62"/>
      <c r="K3089" s="62"/>
    </row>
    <row r="3090" spans="1:11" x14ac:dyDescent="0.3">
      <c r="A3090" s="62"/>
      <c r="B3090" s="62"/>
      <c r="C3090" s="62"/>
      <c r="D3090" s="62"/>
      <c r="E3090" s="62"/>
      <c r="F3090" s="62"/>
      <c r="G3090" s="62"/>
      <c r="H3090" s="62"/>
      <c r="I3090" s="62"/>
      <c r="J3090" s="62"/>
      <c r="K3090" s="62"/>
    </row>
    <row r="3091" spans="1:11" x14ac:dyDescent="0.3">
      <c r="A3091" s="62"/>
      <c r="B3091" s="62"/>
      <c r="C3091" s="62"/>
      <c r="D3091" s="62"/>
      <c r="E3091" s="62"/>
      <c r="F3091" s="62"/>
      <c r="G3091" s="62"/>
      <c r="H3091" s="62"/>
      <c r="I3091" s="62"/>
      <c r="J3091" s="62"/>
      <c r="K3091" s="62"/>
    </row>
    <row r="3092" spans="1:11" x14ac:dyDescent="0.3">
      <c r="A3092" s="62"/>
      <c r="B3092" s="62"/>
      <c r="C3092" s="62"/>
      <c r="D3092" s="62"/>
      <c r="E3092" s="62"/>
      <c r="F3092" s="62"/>
      <c r="G3092" s="62"/>
      <c r="H3092" s="62"/>
      <c r="I3092" s="62"/>
      <c r="J3092" s="62"/>
      <c r="K3092" s="62"/>
    </row>
    <row r="3093" spans="1:11" x14ac:dyDescent="0.3">
      <c r="A3093" s="62"/>
      <c r="B3093" s="62"/>
      <c r="C3093" s="62"/>
      <c r="D3093" s="62"/>
      <c r="E3093" s="62"/>
      <c r="F3093" s="62"/>
      <c r="G3093" s="62"/>
      <c r="H3093" s="62"/>
      <c r="I3093" s="62"/>
      <c r="J3093" s="62"/>
      <c r="K3093" s="62"/>
    </row>
    <row r="3094" spans="1:11" x14ac:dyDescent="0.3">
      <c r="A3094" s="62"/>
      <c r="B3094" s="62"/>
      <c r="C3094" s="62"/>
      <c r="D3094" s="62"/>
      <c r="E3094" s="62"/>
      <c r="F3094" s="62"/>
      <c r="G3094" s="62"/>
      <c r="H3094" s="62"/>
      <c r="I3094" s="62"/>
      <c r="J3094" s="62"/>
      <c r="K3094" s="62"/>
    </row>
    <row r="3095" spans="1:11" x14ac:dyDescent="0.3">
      <c r="A3095" s="62"/>
      <c r="B3095" s="62"/>
      <c r="C3095" s="62"/>
      <c r="D3095" s="62"/>
      <c r="E3095" s="62"/>
      <c r="F3095" s="62"/>
      <c r="G3095" s="62"/>
      <c r="H3095" s="62"/>
      <c r="I3095" s="62"/>
      <c r="J3095" s="62"/>
      <c r="K3095" s="62"/>
    </row>
    <row r="3096" spans="1:11" x14ac:dyDescent="0.3">
      <c r="A3096" s="62"/>
      <c r="B3096" s="62"/>
      <c r="C3096" s="62"/>
      <c r="D3096" s="62"/>
      <c r="E3096" s="62"/>
      <c r="F3096" s="62"/>
      <c r="G3096" s="62"/>
      <c r="H3096" s="62"/>
      <c r="I3096" s="62"/>
      <c r="J3096" s="62"/>
      <c r="K3096" s="62"/>
    </row>
    <row r="3097" spans="1:11" x14ac:dyDescent="0.3">
      <c r="A3097" s="62"/>
      <c r="B3097" s="62"/>
      <c r="C3097" s="62"/>
      <c r="D3097" s="62"/>
      <c r="E3097" s="62"/>
      <c r="F3097" s="62"/>
      <c r="G3097" s="62"/>
      <c r="H3097" s="62"/>
      <c r="I3097" s="62"/>
      <c r="J3097" s="62"/>
      <c r="K3097" s="62"/>
    </row>
    <row r="3098" spans="1:11" x14ac:dyDescent="0.3">
      <c r="A3098" s="62"/>
      <c r="B3098" s="62"/>
      <c r="C3098" s="62"/>
      <c r="D3098" s="62"/>
      <c r="E3098" s="62"/>
      <c r="F3098" s="62"/>
      <c r="G3098" s="62"/>
      <c r="H3098" s="62"/>
      <c r="I3098" s="62"/>
      <c r="J3098" s="62"/>
      <c r="K3098" s="62"/>
    </row>
    <row r="3099" spans="1:11" x14ac:dyDescent="0.3">
      <c r="A3099" s="62"/>
      <c r="B3099" s="62"/>
      <c r="C3099" s="62"/>
      <c r="D3099" s="62"/>
      <c r="E3099" s="62"/>
      <c r="F3099" s="62"/>
      <c r="G3099" s="62"/>
      <c r="H3099" s="62"/>
      <c r="I3099" s="62"/>
      <c r="J3099" s="62"/>
      <c r="K3099" s="62"/>
    </row>
    <row r="3100" spans="1:11" x14ac:dyDescent="0.3">
      <c r="A3100" s="62"/>
      <c r="B3100" s="62"/>
      <c r="C3100" s="62"/>
      <c r="D3100" s="62"/>
      <c r="E3100" s="62"/>
      <c r="F3100" s="62"/>
      <c r="G3100" s="62"/>
      <c r="H3100" s="62"/>
      <c r="I3100" s="62"/>
      <c r="J3100" s="62"/>
      <c r="K3100" s="62"/>
    </row>
    <row r="3101" spans="1:11" x14ac:dyDescent="0.3">
      <c r="A3101" s="62"/>
      <c r="B3101" s="62"/>
      <c r="C3101" s="62"/>
      <c r="D3101" s="62"/>
      <c r="E3101" s="62"/>
      <c r="F3101" s="62"/>
      <c r="G3101" s="62"/>
      <c r="H3101" s="62"/>
      <c r="I3101" s="62"/>
      <c r="J3101" s="62"/>
      <c r="K3101" s="62"/>
    </row>
    <row r="3102" spans="1:11" x14ac:dyDescent="0.3">
      <c r="A3102" s="62"/>
      <c r="B3102" s="62"/>
      <c r="C3102" s="62"/>
      <c r="D3102" s="62"/>
      <c r="E3102" s="62"/>
      <c r="F3102" s="62"/>
      <c r="G3102" s="62"/>
      <c r="H3102" s="62"/>
      <c r="I3102" s="62"/>
      <c r="J3102" s="62"/>
      <c r="K3102" s="62"/>
    </row>
    <row r="3103" spans="1:11" x14ac:dyDescent="0.3">
      <c r="A3103" s="62"/>
      <c r="B3103" s="62"/>
      <c r="C3103" s="62"/>
      <c r="D3103" s="62"/>
      <c r="E3103" s="62"/>
      <c r="F3103" s="62"/>
      <c r="G3103" s="62"/>
      <c r="H3103" s="62"/>
      <c r="I3103" s="62"/>
      <c r="J3103" s="62"/>
      <c r="K3103" s="62"/>
    </row>
    <row r="3104" spans="1:11" x14ac:dyDescent="0.3">
      <c r="A3104" s="62"/>
      <c r="B3104" s="62"/>
      <c r="C3104" s="62"/>
      <c r="D3104" s="62"/>
      <c r="E3104" s="62"/>
      <c r="F3104" s="62"/>
      <c r="G3104" s="62"/>
      <c r="H3104" s="62"/>
      <c r="I3104" s="62"/>
      <c r="J3104" s="62"/>
      <c r="K3104" s="62"/>
    </row>
    <row r="3105" spans="1:11" x14ac:dyDescent="0.3">
      <c r="A3105" s="62"/>
      <c r="B3105" s="62"/>
      <c r="C3105" s="62"/>
      <c r="D3105" s="62"/>
      <c r="E3105" s="62"/>
      <c r="F3105" s="62"/>
      <c r="G3105" s="62"/>
      <c r="H3105" s="62"/>
      <c r="I3105" s="62"/>
      <c r="J3105" s="62"/>
      <c r="K3105" s="62"/>
    </row>
    <row r="3106" spans="1:11" x14ac:dyDescent="0.3">
      <c r="A3106" s="62"/>
      <c r="B3106" s="62"/>
      <c r="C3106" s="62"/>
      <c r="D3106" s="62"/>
      <c r="E3106" s="62"/>
      <c r="F3106" s="62"/>
      <c r="G3106" s="62"/>
      <c r="H3106" s="62"/>
      <c r="I3106" s="62"/>
      <c r="J3106" s="62"/>
      <c r="K3106" s="62"/>
    </row>
    <row r="3107" spans="1:11" x14ac:dyDescent="0.3">
      <c r="A3107" s="62"/>
      <c r="B3107" s="62"/>
      <c r="C3107" s="62"/>
      <c r="D3107" s="62"/>
      <c r="E3107" s="62"/>
      <c r="F3107" s="62"/>
      <c r="G3107" s="62"/>
      <c r="H3107" s="62"/>
      <c r="I3107" s="62"/>
      <c r="J3107" s="62"/>
      <c r="K3107" s="62"/>
    </row>
    <row r="3108" spans="1:11" x14ac:dyDescent="0.3">
      <c r="A3108" s="62"/>
      <c r="B3108" s="62"/>
      <c r="C3108" s="62"/>
      <c r="D3108" s="62"/>
      <c r="E3108" s="62"/>
      <c r="F3108" s="62"/>
      <c r="G3108" s="62"/>
      <c r="H3108" s="62"/>
      <c r="I3108" s="62"/>
      <c r="J3108" s="62"/>
      <c r="K3108" s="62"/>
    </row>
    <row r="3109" spans="1:11" x14ac:dyDescent="0.3">
      <c r="A3109" s="62"/>
      <c r="B3109" s="62"/>
      <c r="C3109" s="62"/>
      <c r="D3109" s="62"/>
      <c r="E3109" s="62"/>
      <c r="F3109" s="62"/>
      <c r="G3109" s="62"/>
      <c r="H3109" s="62"/>
      <c r="I3109" s="62"/>
      <c r="J3109" s="62"/>
      <c r="K3109" s="62"/>
    </row>
    <row r="3110" spans="1:11" x14ac:dyDescent="0.3">
      <c r="A3110" s="62"/>
      <c r="B3110" s="62"/>
      <c r="C3110" s="62"/>
      <c r="D3110" s="62"/>
      <c r="E3110" s="62"/>
      <c r="F3110" s="62"/>
      <c r="G3110" s="62"/>
      <c r="H3110" s="62"/>
      <c r="I3110" s="62"/>
      <c r="J3110" s="62"/>
      <c r="K3110" s="62"/>
    </row>
    <row r="3111" spans="1:11" x14ac:dyDescent="0.3">
      <c r="A3111" s="62"/>
      <c r="B3111" s="62"/>
      <c r="C3111" s="62"/>
      <c r="D3111" s="62"/>
      <c r="E3111" s="62"/>
      <c r="F3111" s="62"/>
      <c r="G3111" s="62"/>
      <c r="H3111" s="62"/>
      <c r="I3111" s="62"/>
      <c r="J3111" s="62"/>
      <c r="K3111" s="62"/>
    </row>
    <row r="3112" spans="1:11" x14ac:dyDescent="0.3">
      <c r="A3112" s="62"/>
      <c r="B3112" s="62"/>
      <c r="C3112" s="62"/>
      <c r="D3112" s="62"/>
      <c r="E3112" s="62"/>
      <c r="F3112" s="62"/>
      <c r="G3112" s="62"/>
      <c r="H3112" s="62"/>
      <c r="I3112" s="62"/>
      <c r="J3112" s="62"/>
      <c r="K3112" s="62"/>
    </row>
    <row r="3113" spans="1:11" x14ac:dyDescent="0.3">
      <c r="A3113" s="62"/>
      <c r="B3113" s="62"/>
      <c r="C3113" s="62"/>
      <c r="D3113" s="62"/>
      <c r="E3113" s="62"/>
      <c r="F3113" s="62"/>
      <c r="G3113" s="62"/>
      <c r="H3113" s="62"/>
      <c r="I3113" s="62"/>
      <c r="J3113" s="62"/>
      <c r="K3113" s="62"/>
    </row>
    <row r="3114" spans="1:11" x14ac:dyDescent="0.3">
      <c r="A3114" s="62"/>
      <c r="B3114" s="62"/>
      <c r="C3114" s="62"/>
      <c r="D3114" s="62"/>
      <c r="E3114" s="62"/>
      <c r="F3114" s="62"/>
      <c r="G3114" s="62"/>
      <c r="H3114" s="62"/>
      <c r="I3114" s="62"/>
      <c r="J3114" s="62"/>
      <c r="K3114" s="62"/>
    </row>
    <row r="3115" spans="1:11" x14ac:dyDescent="0.3">
      <c r="A3115" s="62"/>
      <c r="B3115" s="62"/>
      <c r="C3115" s="62"/>
      <c r="D3115" s="62"/>
      <c r="E3115" s="62"/>
      <c r="F3115" s="62"/>
      <c r="G3115" s="62"/>
      <c r="H3115" s="62"/>
      <c r="I3115" s="62"/>
      <c r="J3115" s="62"/>
      <c r="K3115" s="62"/>
    </row>
    <row r="3116" spans="1:11" x14ac:dyDescent="0.3">
      <c r="A3116" s="62"/>
      <c r="B3116" s="62"/>
      <c r="C3116" s="62"/>
      <c r="D3116" s="62"/>
      <c r="E3116" s="62"/>
      <c r="F3116" s="62"/>
      <c r="G3116" s="62"/>
      <c r="H3116" s="62"/>
      <c r="I3116" s="62"/>
      <c r="J3116" s="62"/>
      <c r="K3116" s="62"/>
    </row>
    <row r="3117" spans="1:11" x14ac:dyDescent="0.3">
      <c r="A3117" s="62"/>
      <c r="B3117" s="62"/>
      <c r="C3117" s="62"/>
      <c r="D3117" s="62"/>
      <c r="E3117" s="62"/>
      <c r="F3117" s="62"/>
      <c r="G3117" s="62"/>
      <c r="H3117" s="62"/>
      <c r="I3117" s="62"/>
      <c r="J3117" s="62"/>
      <c r="K3117" s="62"/>
    </row>
    <row r="3118" spans="1:11" x14ac:dyDescent="0.3">
      <c r="A3118" s="62"/>
      <c r="B3118" s="62"/>
      <c r="C3118" s="62"/>
      <c r="D3118" s="62"/>
      <c r="E3118" s="62"/>
      <c r="F3118" s="62"/>
      <c r="G3118" s="62"/>
      <c r="H3118" s="62"/>
      <c r="I3118" s="62"/>
      <c r="J3118" s="62"/>
      <c r="K3118" s="62"/>
    </row>
    <row r="3119" spans="1:11" x14ac:dyDescent="0.3">
      <c r="A3119" s="62"/>
      <c r="B3119" s="62"/>
      <c r="C3119" s="62"/>
      <c r="D3119" s="62"/>
      <c r="E3119" s="62"/>
      <c r="F3119" s="62"/>
      <c r="G3119" s="62"/>
      <c r="H3119" s="62"/>
      <c r="I3119" s="62"/>
      <c r="J3119" s="62"/>
      <c r="K3119" s="62"/>
    </row>
    <row r="3120" spans="1:11" x14ac:dyDescent="0.3">
      <c r="A3120" s="62"/>
      <c r="B3120" s="62"/>
      <c r="C3120" s="62"/>
      <c r="D3120" s="62"/>
      <c r="E3120" s="62"/>
      <c r="F3120" s="62"/>
      <c r="G3120" s="62"/>
      <c r="H3120" s="62"/>
      <c r="I3120" s="62"/>
      <c r="J3120" s="62"/>
      <c r="K3120" s="62"/>
    </row>
    <row r="3121" spans="1:11" x14ac:dyDescent="0.3">
      <c r="A3121" s="62"/>
      <c r="B3121" s="62"/>
      <c r="C3121" s="62"/>
      <c r="D3121" s="62"/>
      <c r="E3121" s="62"/>
      <c r="F3121" s="62"/>
      <c r="G3121" s="62"/>
      <c r="H3121" s="62"/>
      <c r="I3121" s="62"/>
      <c r="J3121" s="62"/>
      <c r="K3121" s="62"/>
    </row>
    <row r="3122" spans="1:11" x14ac:dyDescent="0.3">
      <c r="A3122" s="62"/>
      <c r="B3122" s="62"/>
      <c r="C3122" s="62"/>
      <c r="D3122" s="62"/>
      <c r="E3122" s="62"/>
      <c r="F3122" s="62"/>
      <c r="G3122" s="62"/>
      <c r="H3122" s="62"/>
      <c r="I3122" s="62"/>
      <c r="J3122" s="62"/>
      <c r="K3122" s="62"/>
    </row>
    <row r="3123" spans="1:11" x14ac:dyDescent="0.3">
      <c r="A3123" s="62"/>
      <c r="B3123" s="62"/>
      <c r="C3123" s="62"/>
      <c r="D3123" s="62"/>
      <c r="E3123" s="62"/>
      <c r="F3123" s="62"/>
      <c r="G3123" s="62"/>
      <c r="H3123" s="62"/>
      <c r="I3123" s="62"/>
      <c r="J3123" s="62"/>
      <c r="K3123" s="62"/>
    </row>
    <row r="3124" spans="1:11" x14ac:dyDescent="0.3">
      <c r="A3124" s="62"/>
      <c r="B3124" s="62"/>
      <c r="C3124" s="62"/>
      <c r="D3124" s="62"/>
      <c r="E3124" s="62"/>
      <c r="F3124" s="62"/>
      <c r="G3124" s="62"/>
      <c r="H3124" s="62"/>
      <c r="I3124" s="62"/>
      <c r="J3124" s="62"/>
      <c r="K3124" s="62"/>
    </row>
    <row r="3125" spans="1:11" x14ac:dyDescent="0.3">
      <c r="A3125" s="62"/>
      <c r="B3125" s="62"/>
      <c r="C3125" s="62"/>
      <c r="D3125" s="62"/>
      <c r="E3125" s="62"/>
      <c r="F3125" s="62"/>
      <c r="G3125" s="62"/>
      <c r="H3125" s="62"/>
      <c r="I3125" s="62"/>
      <c r="J3125" s="62"/>
      <c r="K3125" s="62"/>
    </row>
    <row r="3126" spans="1:11" x14ac:dyDescent="0.3">
      <c r="A3126" s="62"/>
      <c r="B3126" s="62"/>
      <c r="C3126" s="62"/>
      <c r="D3126" s="62"/>
      <c r="E3126" s="62"/>
      <c r="F3126" s="62"/>
      <c r="G3126" s="62"/>
      <c r="H3126" s="62"/>
      <c r="I3126" s="62"/>
      <c r="J3126" s="62"/>
      <c r="K3126" s="62"/>
    </row>
    <row r="3127" spans="1:11" x14ac:dyDescent="0.3">
      <c r="A3127" s="62"/>
      <c r="B3127" s="62"/>
      <c r="C3127" s="62"/>
      <c r="D3127" s="62"/>
      <c r="E3127" s="62"/>
      <c r="F3127" s="62"/>
      <c r="G3127" s="62"/>
      <c r="H3127" s="62"/>
      <c r="I3127" s="62"/>
      <c r="J3127" s="62"/>
      <c r="K3127" s="62"/>
    </row>
    <row r="3128" spans="1:11" x14ac:dyDescent="0.3">
      <c r="A3128" s="62"/>
      <c r="B3128" s="62"/>
      <c r="C3128" s="62"/>
      <c r="D3128" s="62"/>
      <c r="E3128" s="62"/>
      <c r="F3128" s="62"/>
      <c r="G3128" s="62"/>
      <c r="H3128" s="62"/>
      <c r="I3128" s="62"/>
      <c r="J3128" s="62"/>
      <c r="K3128" s="62"/>
    </row>
    <row r="3129" spans="1:11" x14ac:dyDescent="0.3">
      <c r="A3129" s="62"/>
      <c r="B3129" s="62"/>
      <c r="C3129" s="62"/>
      <c r="D3129" s="62"/>
      <c r="E3129" s="62"/>
      <c r="F3129" s="62"/>
      <c r="G3129" s="62"/>
      <c r="H3129" s="62"/>
      <c r="I3129" s="62"/>
      <c r="J3129" s="62"/>
      <c r="K3129" s="62"/>
    </row>
    <row r="3130" spans="1:11" x14ac:dyDescent="0.3">
      <c r="A3130" s="62"/>
      <c r="B3130" s="62"/>
      <c r="C3130" s="62"/>
      <c r="D3130" s="62"/>
      <c r="E3130" s="62"/>
      <c r="F3130" s="62"/>
      <c r="G3130" s="62"/>
      <c r="H3130" s="62"/>
      <c r="I3130" s="62"/>
      <c r="J3130" s="62"/>
      <c r="K3130" s="62"/>
    </row>
    <row r="3131" spans="1:11" x14ac:dyDescent="0.3">
      <c r="A3131" s="62"/>
      <c r="B3131" s="62"/>
      <c r="C3131" s="62"/>
      <c r="D3131" s="62"/>
      <c r="E3131" s="62"/>
      <c r="F3131" s="62"/>
      <c r="G3131" s="62"/>
      <c r="H3131" s="62"/>
      <c r="I3131" s="62"/>
      <c r="J3131" s="62"/>
      <c r="K3131" s="62"/>
    </row>
    <row r="3132" spans="1:11" x14ac:dyDescent="0.3">
      <c r="A3132" s="62"/>
      <c r="B3132" s="62"/>
      <c r="C3132" s="62"/>
      <c r="D3132" s="62"/>
      <c r="E3132" s="62"/>
      <c r="F3132" s="62"/>
      <c r="G3132" s="62"/>
      <c r="H3132" s="62"/>
      <c r="I3132" s="62"/>
      <c r="J3132" s="62"/>
      <c r="K3132" s="62"/>
    </row>
    <row r="3133" spans="1:11" x14ac:dyDescent="0.3">
      <c r="A3133" s="62"/>
      <c r="B3133" s="62"/>
      <c r="C3133" s="62"/>
      <c r="D3133" s="62"/>
      <c r="E3133" s="62"/>
      <c r="F3133" s="62"/>
      <c r="G3133" s="62"/>
      <c r="H3133" s="62"/>
      <c r="I3133" s="62"/>
      <c r="J3133" s="62"/>
      <c r="K3133" s="62"/>
    </row>
    <row r="3134" spans="1:11" x14ac:dyDescent="0.3">
      <c r="A3134" s="62"/>
      <c r="B3134" s="62"/>
      <c r="C3134" s="62"/>
      <c r="D3134" s="62"/>
      <c r="E3134" s="62"/>
      <c r="F3134" s="62"/>
      <c r="G3134" s="62"/>
      <c r="H3134" s="62"/>
      <c r="I3134" s="62"/>
      <c r="J3134" s="62"/>
      <c r="K3134" s="62"/>
    </row>
    <row r="3135" spans="1:11" x14ac:dyDescent="0.3">
      <c r="A3135" s="62"/>
      <c r="B3135" s="62"/>
      <c r="C3135" s="62"/>
      <c r="D3135" s="62"/>
      <c r="E3135" s="62"/>
      <c r="F3135" s="62"/>
      <c r="G3135" s="62"/>
      <c r="H3135" s="62"/>
      <c r="I3135" s="62"/>
      <c r="J3135" s="62"/>
      <c r="K3135" s="62"/>
    </row>
    <row r="3136" spans="1:11" x14ac:dyDescent="0.3">
      <c r="A3136" s="62"/>
      <c r="B3136" s="62"/>
      <c r="C3136" s="62"/>
      <c r="D3136" s="62"/>
      <c r="E3136" s="62"/>
      <c r="F3136" s="62"/>
      <c r="G3136" s="62"/>
      <c r="H3136" s="62"/>
      <c r="I3136" s="62"/>
      <c r="J3136" s="62"/>
      <c r="K3136" s="62"/>
    </row>
    <row r="3137" spans="1:11" x14ac:dyDescent="0.3">
      <c r="A3137" s="62"/>
      <c r="B3137" s="62"/>
      <c r="C3137" s="62"/>
      <c r="D3137" s="62"/>
      <c r="E3137" s="62"/>
      <c r="F3137" s="62"/>
      <c r="G3137" s="62"/>
      <c r="H3137" s="62"/>
      <c r="I3137" s="62"/>
      <c r="J3137" s="62"/>
      <c r="K3137" s="62"/>
    </row>
    <row r="3138" spans="1:11" x14ac:dyDescent="0.3">
      <c r="A3138" s="62"/>
      <c r="B3138" s="62"/>
      <c r="C3138" s="62"/>
      <c r="D3138" s="62"/>
      <c r="E3138" s="62"/>
      <c r="F3138" s="62"/>
      <c r="G3138" s="62"/>
      <c r="H3138" s="62"/>
      <c r="I3138" s="62"/>
      <c r="J3138" s="62"/>
      <c r="K3138" s="62"/>
    </row>
    <row r="3139" spans="1:11" x14ac:dyDescent="0.3">
      <c r="A3139" s="62"/>
      <c r="B3139" s="62"/>
      <c r="C3139" s="62"/>
      <c r="D3139" s="62"/>
      <c r="E3139" s="62"/>
      <c r="F3139" s="62"/>
      <c r="G3139" s="62"/>
      <c r="H3139" s="62"/>
      <c r="I3139" s="62"/>
      <c r="J3139" s="62"/>
      <c r="K3139" s="62"/>
    </row>
    <row r="3140" spans="1:11" x14ac:dyDescent="0.3">
      <c r="A3140" s="62"/>
      <c r="B3140" s="62"/>
      <c r="C3140" s="62"/>
      <c r="D3140" s="62"/>
      <c r="E3140" s="62"/>
      <c r="F3140" s="62"/>
      <c r="G3140" s="62"/>
      <c r="H3140" s="62"/>
      <c r="I3140" s="62"/>
      <c r="J3140" s="62"/>
      <c r="K3140" s="62"/>
    </row>
    <row r="3141" spans="1:11" x14ac:dyDescent="0.3">
      <c r="A3141" s="62"/>
      <c r="B3141" s="62"/>
      <c r="C3141" s="62"/>
      <c r="D3141" s="62"/>
      <c r="E3141" s="62"/>
      <c r="F3141" s="62"/>
      <c r="G3141" s="62"/>
      <c r="H3141" s="62"/>
      <c r="I3141" s="62"/>
      <c r="J3141" s="62"/>
      <c r="K3141" s="62"/>
    </row>
    <row r="3142" spans="1:11" x14ac:dyDescent="0.3">
      <c r="A3142" s="62"/>
      <c r="B3142" s="62"/>
      <c r="C3142" s="62"/>
      <c r="D3142" s="62"/>
      <c r="E3142" s="62"/>
      <c r="F3142" s="62"/>
      <c r="G3142" s="62"/>
      <c r="H3142" s="62"/>
      <c r="I3142" s="62"/>
      <c r="J3142" s="62"/>
      <c r="K3142" s="62"/>
    </row>
    <row r="3143" spans="1:11" x14ac:dyDescent="0.3">
      <c r="A3143" s="62"/>
      <c r="B3143" s="62"/>
      <c r="C3143" s="62"/>
      <c r="D3143" s="62"/>
      <c r="E3143" s="62"/>
      <c r="F3143" s="62"/>
      <c r="G3143" s="62"/>
      <c r="H3143" s="62"/>
      <c r="I3143" s="62"/>
      <c r="J3143" s="62"/>
      <c r="K3143" s="62"/>
    </row>
    <row r="3144" spans="1:11" x14ac:dyDescent="0.3">
      <c r="A3144" s="62"/>
      <c r="B3144" s="62"/>
      <c r="C3144" s="62"/>
      <c r="D3144" s="62"/>
      <c r="E3144" s="62"/>
      <c r="F3144" s="62"/>
      <c r="G3144" s="62"/>
      <c r="H3144" s="62"/>
      <c r="I3144" s="62"/>
      <c r="J3144" s="62"/>
      <c r="K3144" s="62"/>
    </row>
    <row r="3145" spans="1:11" x14ac:dyDescent="0.3">
      <c r="A3145" s="62"/>
      <c r="B3145" s="62"/>
      <c r="C3145" s="62"/>
      <c r="D3145" s="62"/>
      <c r="E3145" s="62"/>
      <c r="F3145" s="62"/>
      <c r="G3145" s="62"/>
      <c r="H3145" s="62"/>
      <c r="I3145" s="62"/>
      <c r="J3145" s="62"/>
      <c r="K3145" s="62"/>
    </row>
    <row r="3146" spans="1:11" x14ac:dyDescent="0.3">
      <c r="A3146" s="62"/>
      <c r="B3146" s="62"/>
      <c r="C3146" s="62"/>
      <c r="D3146" s="62"/>
      <c r="E3146" s="62"/>
      <c r="F3146" s="62"/>
      <c r="G3146" s="62"/>
      <c r="H3146" s="62"/>
      <c r="I3146" s="62"/>
      <c r="J3146" s="62"/>
      <c r="K3146" s="62"/>
    </row>
    <row r="3147" spans="1:11" x14ac:dyDescent="0.3">
      <c r="A3147" s="62"/>
      <c r="B3147" s="62"/>
      <c r="C3147" s="62"/>
      <c r="D3147" s="62"/>
      <c r="E3147" s="62"/>
      <c r="F3147" s="62"/>
      <c r="G3147" s="62"/>
      <c r="H3147" s="62"/>
      <c r="I3147" s="62"/>
      <c r="J3147" s="62"/>
      <c r="K3147" s="62"/>
    </row>
    <row r="3148" spans="1:11" x14ac:dyDescent="0.3">
      <c r="A3148" s="62"/>
      <c r="B3148" s="62"/>
      <c r="C3148" s="62"/>
      <c r="D3148" s="62"/>
      <c r="E3148" s="62"/>
      <c r="F3148" s="62"/>
      <c r="G3148" s="62"/>
      <c r="H3148" s="62"/>
      <c r="I3148" s="62"/>
      <c r="J3148" s="62"/>
      <c r="K3148" s="62"/>
    </row>
    <row r="3149" spans="1:11" x14ac:dyDescent="0.3">
      <c r="A3149" s="62"/>
      <c r="B3149" s="62"/>
      <c r="C3149" s="62"/>
      <c r="D3149" s="62"/>
      <c r="E3149" s="62"/>
      <c r="F3149" s="62"/>
      <c r="G3149" s="62"/>
      <c r="H3149" s="62"/>
      <c r="I3149" s="62"/>
      <c r="J3149" s="62"/>
      <c r="K3149" s="62"/>
    </row>
    <row r="3150" spans="1:11" x14ac:dyDescent="0.3">
      <c r="A3150" s="62"/>
      <c r="B3150" s="62"/>
      <c r="C3150" s="62"/>
      <c r="D3150" s="62"/>
      <c r="E3150" s="62"/>
      <c r="F3150" s="62"/>
      <c r="G3150" s="62"/>
      <c r="H3150" s="62"/>
      <c r="I3150" s="62"/>
      <c r="J3150" s="62"/>
      <c r="K3150" s="62"/>
    </row>
    <row r="3151" spans="1:11" x14ac:dyDescent="0.3">
      <c r="A3151" s="62"/>
      <c r="B3151" s="62"/>
      <c r="C3151" s="62"/>
      <c r="D3151" s="62"/>
      <c r="E3151" s="62"/>
      <c r="F3151" s="62"/>
      <c r="G3151" s="62"/>
      <c r="H3151" s="62"/>
      <c r="I3151" s="62"/>
      <c r="J3151" s="62"/>
      <c r="K3151" s="62"/>
    </row>
    <row r="3152" spans="1:11" x14ac:dyDescent="0.3">
      <c r="A3152" s="62"/>
      <c r="B3152" s="62"/>
      <c r="C3152" s="62"/>
      <c r="D3152" s="62"/>
      <c r="E3152" s="62"/>
      <c r="F3152" s="62"/>
      <c r="G3152" s="62"/>
      <c r="H3152" s="62"/>
      <c r="I3152" s="62"/>
      <c r="J3152" s="62"/>
      <c r="K3152" s="62"/>
    </row>
    <row r="3153" spans="1:11" x14ac:dyDescent="0.3">
      <c r="A3153" s="62"/>
      <c r="B3153" s="62"/>
      <c r="C3153" s="62"/>
      <c r="D3153" s="62"/>
      <c r="E3153" s="62"/>
      <c r="F3153" s="62"/>
      <c r="G3153" s="62"/>
      <c r="H3153" s="62"/>
      <c r="I3153" s="62"/>
      <c r="J3153" s="62"/>
      <c r="K3153" s="62"/>
    </row>
    <row r="3154" spans="1:11" x14ac:dyDescent="0.3">
      <c r="A3154" s="62"/>
      <c r="B3154" s="62"/>
      <c r="C3154" s="62"/>
      <c r="D3154" s="62"/>
      <c r="E3154" s="62"/>
      <c r="F3154" s="62"/>
      <c r="G3154" s="62"/>
      <c r="H3154" s="62"/>
      <c r="I3154" s="62"/>
      <c r="J3154" s="62"/>
      <c r="K3154" s="62"/>
    </row>
    <row r="3155" spans="1:11" x14ac:dyDescent="0.3">
      <c r="A3155" s="62"/>
      <c r="B3155" s="62"/>
      <c r="C3155" s="62"/>
      <c r="D3155" s="62"/>
      <c r="E3155" s="62"/>
      <c r="F3155" s="62"/>
      <c r="G3155" s="62"/>
      <c r="H3155" s="62"/>
      <c r="I3155" s="62"/>
      <c r="J3155" s="62"/>
      <c r="K3155" s="62"/>
    </row>
    <row r="3156" spans="1:11" x14ac:dyDescent="0.3">
      <c r="A3156" s="62"/>
      <c r="B3156" s="62"/>
      <c r="C3156" s="62"/>
      <c r="D3156" s="62"/>
      <c r="E3156" s="62"/>
      <c r="F3156" s="62"/>
      <c r="G3156" s="62"/>
      <c r="H3156" s="62"/>
      <c r="I3156" s="62"/>
      <c r="J3156" s="62"/>
      <c r="K3156" s="62"/>
    </row>
    <row r="3157" spans="1:11" x14ac:dyDescent="0.3">
      <c r="A3157" s="62"/>
      <c r="B3157" s="62"/>
      <c r="C3157" s="62"/>
      <c r="D3157" s="62"/>
      <c r="E3157" s="62"/>
      <c r="F3157" s="62"/>
      <c r="G3157" s="62"/>
      <c r="H3157" s="62"/>
      <c r="I3157" s="62"/>
      <c r="J3157" s="62"/>
      <c r="K3157" s="62"/>
    </row>
    <row r="3158" spans="1:11" x14ac:dyDescent="0.3">
      <c r="A3158" s="62"/>
      <c r="B3158" s="62"/>
      <c r="C3158" s="62"/>
      <c r="D3158" s="62"/>
      <c r="E3158" s="62"/>
      <c r="F3158" s="62"/>
      <c r="G3158" s="62"/>
      <c r="H3158" s="62"/>
      <c r="I3158" s="62"/>
      <c r="J3158" s="62"/>
      <c r="K3158" s="62"/>
    </row>
    <row r="3159" spans="1:11" x14ac:dyDescent="0.3">
      <c r="A3159" s="62"/>
      <c r="B3159" s="62"/>
      <c r="C3159" s="62"/>
      <c r="D3159" s="62"/>
      <c r="E3159" s="62"/>
      <c r="F3159" s="62"/>
      <c r="G3159" s="62"/>
      <c r="H3159" s="62"/>
      <c r="I3159" s="62"/>
      <c r="J3159" s="62"/>
      <c r="K3159" s="62"/>
    </row>
    <row r="3160" spans="1:11" x14ac:dyDescent="0.3">
      <c r="A3160" s="62"/>
      <c r="B3160" s="62"/>
      <c r="C3160" s="62"/>
      <c r="D3160" s="62"/>
      <c r="E3160" s="62"/>
      <c r="F3160" s="62"/>
      <c r="G3160" s="62"/>
      <c r="H3160" s="62"/>
      <c r="I3160" s="62"/>
      <c r="J3160" s="62"/>
      <c r="K3160" s="62"/>
    </row>
    <row r="3161" spans="1:11" x14ac:dyDescent="0.3">
      <c r="A3161" s="62"/>
      <c r="B3161" s="62"/>
      <c r="C3161" s="62"/>
      <c r="D3161" s="62"/>
      <c r="E3161" s="62"/>
      <c r="F3161" s="62"/>
      <c r="G3161" s="62"/>
      <c r="H3161" s="62"/>
      <c r="I3161" s="62"/>
      <c r="J3161" s="62"/>
      <c r="K3161" s="62"/>
    </row>
    <row r="3162" spans="1:11" x14ac:dyDescent="0.3">
      <c r="A3162" s="62"/>
      <c r="B3162" s="62"/>
      <c r="C3162" s="62"/>
      <c r="D3162" s="62"/>
      <c r="E3162" s="62"/>
      <c r="F3162" s="62"/>
      <c r="G3162" s="62"/>
      <c r="H3162" s="62"/>
      <c r="I3162" s="62"/>
      <c r="J3162" s="62"/>
      <c r="K3162" s="62"/>
    </row>
    <row r="3163" spans="1:11" x14ac:dyDescent="0.3">
      <c r="A3163" s="62"/>
      <c r="B3163" s="62"/>
      <c r="C3163" s="62"/>
      <c r="D3163" s="62"/>
      <c r="E3163" s="62"/>
      <c r="F3163" s="62"/>
      <c r="G3163" s="62"/>
      <c r="H3163" s="62"/>
      <c r="I3163" s="62"/>
      <c r="J3163" s="62"/>
      <c r="K3163" s="62"/>
    </row>
    <row r="3164" spans="1:11" x14ac:dyDescent="0.3">
      <c r="A3164" s="62"/>
      <c r="B3164" s="62"/>
      <c r="C3164" s="62"/>
      <c r="D3164" s="62"/>
      <c r="E3164" s="62"/>
      <c r="F3164" s="62"/>
      <c r="G3164" s="62"/>
      <c r="H3164" s="62"/>
      <c r="I3164" s="62"/>
      <c r="J3164" s="62"/>
      <c r="K3164" s="62"/>
    </row>
    <row r="3165" spans="1:11" x14ac:dyDescent="0.3">
      <c r="A3165" s="62"/>
      <c r="B3165" s="62"/>
      <c r="C3165" s="62"/>
      <c r="D3165" s="62"/>
      <c r="E3165" s="62"/>
      <c r="F3165" s="62"/>
      <c r="G3165" s="62"/>
      <c r="H3165" s="62"/>
      <c r="I3165" s="62"/>
      <c r="J3165" s="62"/>
      <c r="K3165" s="62"/>
    </row>
    <row r="3166" spans="1:11" x14ac:dyDescent="0.3">
      <c r="A3166" s="62"/>
      <c r="B3166" s="62"/>
      <c r="C3166" s="62"/>
      <c r="D3166" s="62"/>
      <c r="E3166" s="62"/>
      <c r="F3166" s="62"/>
      <c r="G3166" s="62"/>
      <c r="H3166" s="62"/>
      <c r="I3166" s="62"/>
      <c r="J3166" s="62"/>
      <c r="K3166" s="62"/>
    </row>
    <row r="3167" spans="1:11" x14ac:dyDescent="0.3">
      <c r="A3167" s="62"/>
      <c r="B3167" s="62"/>
      <c r="C3167" s="62"/>
      <c r="D3167" s="62"/>
      <c r="E3167" s="62"/>
      <c r="F3167" s="62"/>
      <c r="G3167" s="62"/>
      <c r="H3167" s="62"/>
      <c r="I3167" s="62"/>
      <c r="J3167" s="62"/>
      <c r="K3167" s="62"/>
    </row>
    <row r="3168" spans="1:11" x14ac:dyDescent="0.3">
      <c r="A3168" s="62"/>
      <c r="B3168" s="62"/>
      <c r="C3168" s="62"/>
      <c r="D3168" s="62"/>
      <c r="E3168" s="62"/>
      <c r="F3168" s="62"/>
      <c r="G3168" s="62"/>
      <c r="H3168" s="62"/>
      <c r="I3168" s="62"/>
      <c r="J3168" s="62"/>
      <c r="K3168" s="62"/>
    </row>
    <row r="3169" spans="1:11" x14ac:dyDescent="0.3">
      <c r="A3169" s="62"/>
      <c r="B3169" s="62"/>
      <c r="C3169" s="62"/>
      <c r="D3169" s="62"/>
      <c r="E3169" s="62"/>
      <c r="F3169" s="62"/>
      <c r="G3169" s="62"/>
      <c r="H3169" s="62"/>
      <c r="I3169" s="62"/>
      <c r="J3169" s="62"/>
      <c r="K3169" s="62"/>
    </row>
    <row r="3170" spans="1:11" x14ac:dyDescent="0.3">
      <c r="A3170" s="62"/>
      <c r="B3170" s="62"/>
      <c r="C3170" s="62"/>
      <c r="D3170" s="62"/>
      <c r="E3170" s="62"/>
      <c r="F3170" s="62"/>
      <c r="G3170" s="62"/>
      <c r="H3170" s="62"/>
      <c r="I3170" s="62"/>
      <c r="J3170" s="62"/>
      <c r="K3170" s="62"/>
    </row>
    <row r="3171" spans="1:11" x14ac:dyDescent="0.3">
      <c r="A3171" s="62"/>
      <c r="B3171" s="62"/>
      <c r="C3171" s="62"/>
      <c r="D3171" s="62"/>
      <c r="E3171" s="62"/>
      <c r="F3171" s="62"/>
      <c r="G3171" s="62"/>
      <c r="H3171" s="62"/>
      <c r="I3171" s="62"/>
      <c r="J3171" s="62"/>
      <c r="K3171" s="62"/>
    </row>
    <row r="3172" spans="1:11" x14ac:dyDescent="0.3">
      <c r="A3172" s="62"/>
      <c r="B3172" s="62"/>
      <c r="C3172" s="62"/>
      <c r="D3172" s="62"/>
      <c r="E3172" s="62"/>
      <c r="F3172" s="62"/>
      <c r="G3172" s="62"/>
      <c r="H3172" s="62"/>
      <c r="I3172" s="62"/>
      <c r="J3172" s="62"/>
      <c r="K3172" s="62"/>
    </row>
    <row r="3173" spans="1:11" x14ac:dyDescent="0.3">
      <c r="A3173" s="62"/>
      <c r="B3173" s="62"/>
      <c r="C3173" s="62"/>
      <c r="D3173" s="62"/>
      <c r="E3173" s="62"/>
      <c r="F3173" s="62"/>
      <c r="G3173" s="62"/>
      <c r="H3173" s="62"/>
      <c r="I3173" s="62"/>
      <c r="J3173" s="62"/>
      <c r="K3173" s="62"/>
    </row>
    <row r="3174" spans="1:11" x14ac:dyDescent="0.3">
      <c r="A3174" s="62"/>
      <c r="B3174" s="62"/>
      <c r="C3174" s="62"/>
      <c r="D3174" s="62"/>
      <c r="E3174" s="62"/>
      <c r="F3174" s="62"/>
      <c r="G3174" s="62"/>
      <c r="H3174" s="62"/>
      <c r="I3174" s="62"/>
      <c r="J3174" s="62"/>
      <c r="K3174" s="62"/>
    </row>
    <row r="3175" spans="1:11" x14ac:dyDescent="0.3">
      <c r="A3175" s="62"/>
      <c r="B3175" s="62"/>
      <c r="C3175" s="62"/>
      <c r="D3175" s="62"/>
      <c r="E3175" s="62"/>
      <c r="F3175" s="62"/>
      <c r="G3175" s="62"/>
      <c r="H3175" s="62"/>
      <c r="I3175" s="62"/>
      <c r="J3175" s="62"/>
      <c r="K3175" s="62"/>
    </row>
    <row r="3176" spans="1:11" x14ac:dyDescent="0.3">
      <c r="A3176" s="62"/>
      <c r="B3176" s="62"/>
      <c r="C3176" s="62"/>
      <c r="D3176" s="62"/>
      <c r="E3176" s="62"/>
      <c r="F3176" s="62"/>
      <c r="G3176" s="62"/>
      <c r="H3176" s="62"/>
      <c r="I3176" s="62"/>
      <c r="J3176" s="62"/>
      <c r="K3176" s="62"/>
    </row>
    <row r="3177" spans="1:11" x14ac:dyDescent="0.3">
      <c r="A3177" s="62"/>
      <c r="B3177" s="62"/>
      <c r="C3177" s="62"/>
      <c r="D3177" s="62"/>
      <c r="E3177" s="62"/>
      <c r="F3177" s="62"/>
      <c r="G3177" s="62"/>
      <c r="H3177" s="62"/>
      <c r="I3177" s="62"/>
      <c r="J3177" s="62"/>
      <c r="K3177" s="62"/>
    </row>
    <row r="3178" spans="1:11" x14ac:dyDescent="0.3">
      <c r="A3178" s="62"/>
      <c r="B3178" s="62"/>
      <c r="C3178" s="62"/>
      <c r="D3178" s="62"/>
      <c r="E3178" s="62"/>
      <c r="F3178" s="62"/>
      <c r="G3178" s="62"/>
      <c r="H3178" s="62"/>
      <c r="I3178" s="62"/>
      <c r="J3178" s="62"/>
      <c r="K3178" s="62"/>
    </row>
    <row r="3179" spans="1:11" x14ac:dyDescent="0.3">
      <c r="A3179" s="62"/>
      <c r="B3179" s="62"/>
      <c r="C3179" s="62"/>
      <c r="D3179" s="62"/>
      <c r="E3179" s="62"/>
      <c r="F3179" s="62"/>
      <c r="G3179" s="62"/>
      <c r="H3179" s="62"/>
      <c r="I3179" s="62"/>
      <c r="J3179" s="62"/>
      <c r="K3179" s="62"/>
    </row>
    <row r="3180" spans="1:11" x14ac:dyDescent="0.3">
      <c r="A3180" s="62"/>
      <c r="B3180" s="62"/>
      <c r="C3180" s="62"/>
      <c r="D3180" s="62"/>
      <c r="E3180" s="62"/>
      <c r="F3180" s="62"/>
      <c r="G3180" s="62"/>
      <c r="H3180" s="62"/>
      <c r="I3180" s="62"/>
      <c r="J3180" s="62"/>
      <c r="K3180" s="62"/>
    </row>
    <row r="3181" spans="1:11" x14ac:dyDescent="0.3">
      <c r="A3181" s="62"/>
      <c r="B3181" s="62"/>
      <c r="C3181" s="62"/>
      <c r="D3181" s="62"/>
      <c r="E3181" s="62"/>
      <c r="F3181" s="62"/>
      <c r="G3181" s="62"/>
      <c r="H3181" s="62"/>
      <c r="I3181" s="62"/>
      <c r="J3181" s="62"/>
      <c r="K3181" s="62"/>
    </row>
    <row r="3182" spans="1:11" x14ac:dyDescent="0.3">
      <c r="A3182" s="62"/>
      <c r="B3182" s="62"/>
      <c r="C3182" s="62"/>
      <c r="D3182" s="62"/>
      <c r="E3182" s="62"/>
      <c r="F3182" s="62"/>
      <c r="G3182" s="62"/>
      <c r="H3182" s="62"/>
      <c r="I3182" s="62"/>
      <c r="J3182" s="62"/>
      <c r="K3182" s="62"/>
    </row>
    <row r="3183" spans="1:11" x14ac:dyDescent="0.3">
      <c r="A3183" s="62"/>
      <c r="B3183" s="62"/>
      <c r="C3183" s="62"/>
      <c r="D3183" s="62"/>
      <c r="E3183" s="62"/>
      <c r="F3183" s="62"/>
      <c r="G3183" s="62"/>
      <c r="H3183" s="62"/>
      <c r="I3183" s="62"/>
      <c r="J3183" s="62"/>
      <c r="K3183" s="62"/>
    </row>
    <row r="3184" spans="1:11" x14ac:dyDescent="0.3">
      <c r="A3184" s="62"/>
      <c r="B3184" s="62"/>
      <c r="C3184" s="62"/>
      <c r="D3184" s="62"/>
      <c r="E3184" s="62"/>
      <c r="F3184" s="62"/>
      <c r="G3184" s="62"/>
      <c r="H3184" s="62"/>
      <c r="I3184" s="62"/>
      <c r="J3184" s="62"/>
      <c r="K3184" s="62"/>
    </row>
    <row r="3185" spans="1:11" x14ac:dyDescent="0.3">
      <c r="A3185" s="62"/>
      <c r="B3185" s="62"/>
      <c r="C3185" s="62"/>
      <c r="D3185" s="62"/>
      <c r="E3185" s="62"/>
      <c r="F3185" s="62"/>
      <c r="G3185" s="62"/>
      <c r="H3185" s="62"/>
      <c r="I3185" s="62"/>
      <c r="J3185" s="62"/>
      <c r="K3185" s="62"/>
    </row>
    <row r="3186" spans="1:11" x14ac:dyDescent="0.3">
      <c r="A3186" s="62"/>
      <c r="B3186" s="62"/>
      <c r="C3186" s="62"/>
      <c r="D3186" s="62"/>
      <c r="E3186" s="62"/>
      <c r="F3186" s="62"/>
      <c r="G3186" s="62"/>
      <c r="H3186" s="62"/>
      <c r="I3186" s="62"/>
      <c r="J3186" s="62"/>
      <c r="K3186" s="62"/>
    </row>
    <row r="3187" spans="1:11" x14ac:dyDescent="0.3">
      <c r="A3187" s="62"/>
      <c r="B3187" s="62"/>
      <c r="C3187" s="62"/>
      <c r="D3187" s="62"/>
      <c r="E3187" s="62"/>
      <c r="F3187" s="62"/>
      <c r="G3187" s="62"/>
      <c r="H3187" s="62"/>
      <c r="I3187" s="62"/>
      <c r="J3187" s="62"/>
      <c r="K3187" s="62"/>
    </row>
    <row r="3188" spans="1:11" x14ac:dyDescent="0.3">
      <c r="A3188" s="62"/>
      <c r="B3188" s="62"/>
      <c r="C3188" s="62"/>
      <c r="D3188" s="62"/>
      <c r="E3188" s="62"/>
      <c r="F3188" s="62"/>
      <c r="G3188" s="62"/>
      <c r="H3188" s="62"/>
      <c r="I3188" s="62"/>
      <c r="J3188" s="62"/>
      <c r="K3188" s="62"/>
    </row>
    <row r="3189" spans="1:11" x14ac:dyDescent="0.3">
      <c r="A3189" s="62"/>
      <c r="B3189" s="62"/>
      <c r="C3189" s="62"/>
      <c r="D3189" s="62"/>
      <c r="E3189" s="62"/>
      <c r="F3189" s="62"/>
      <c r="G3189" s="62"/>
      <c r="H3189" s="62"/>
      <c r="I3189" s="62"/>
      <c r="J3189" s="62"/>
      <c r="K3189" s="62"/>
    </row>
    <row r="3190" spans="1:11" x14ac:dyDescent="0.3">
      <c r="A3190" s="62"/>
      <c r="B3190" s="62"/>
      <c r="C3190" s="62"/>
      <c r="D3190" s="62"/>
      <c r="E3190" s="62"/>
      <c r="F3190" s="62"/>
      <c r="G3190" s="62"/>
      <c r="H3190" s="62"/>
      <c r="I3190" s="62"/>
      <c r="J3190" s="62"/>
      <c r="K3190" s="62"/>
    </row>
    <row r="3191" spans="1:11" x14ac:dyDescent="0.3">
      <c r="A3191" s="62"/>
      <c r="B3191" s="62"/>
      <c r="C3191" s="62"/>
      <c r="D3191" s="62"/>
      <c r="E3191" s="62"/>
      <c r="F3191" s="62"/>
      <c r="G3191" s="62"/>
      <c r="H3191" s="62"/>
      <c r="I3191" s="62"/>
      <c r="J3191" s="62"/>
      <c r="K3191" s="62"/>
    </row>
    <row r="3192" spans="1:11" x14ac:dyDescent="0.3">
      <c r="A3192" s="62"/>
      <c r="B3192" s="62"/>
      <c r="C3192" s="62"/>
      <c r="D3192" s="62"/>
      <c r="E3192" s="62"/>
      <c r="F3192" s="62"/>
      <c r="G3192" s="62"/>
      <c r="H3192" s="62"/>
      <c r="I3192" s="62"/>
      <c r="J3192" s="62"/>
      <c r="K3192" s="62"/>
    </row>
    <row r="3193" spans="1:11" x14ac:dyDescent="0.3">
      <c r="A3193" s="62"/>
      <c r="B3193" s="62"/>
      <c r="C3193" s="62"/>
      <c r="D3193" s="62"/>
      <c r="E3193" s="62"/>
      <c r="F3193" s="62"/>
      <c r="G3193" s="62"/>
      <c r="H3193" s="62"/>
      <c r="I3193" s="62"/>
      <c r="J3193" s="62"/>
      <c r="K3193" s="62"/>
    </row>
    <row r="3194" spans="1:11" x14ac:dyDescent="0.3">
      <c r="A3194" s="62"/>
      <c r="B3194" s="62"/>
      <c r="C3194" s="62"/>
      <c r="D3194" s="62"/>
      <c r="E3194" s="62"/>
      <c r="F3194" s="62"/>
      <c r="G3194" s="62"/>
      <c r="H3194" s="62"/>
      <c r="I3194" s="62"/>
      <c r="J3194" s="62"/>
      <c r="K3194" s="62"/>
    </row>
    <row r="3195" spans="1:11" x14ac:dyDescent="0.3">
      <c r="A3195" s="62"/>
      <c r="B3195" s="62"/>
      <c r="C3195" s="62"/>
      <c r="D3195" s="62"/>
      <c r="E3195" s="62"/>
      <c r="F3195" s="62"/>
      <c r="G3195" s="62"/>
      <c r="H3195" s="62"/>
      <c r="I3195" s="62"/>
      <c r="J3195" s="62"/>
      <c r="K3195" s="62"/>
    </row>
    <row r="3196" spans="1:11" x14ac:dyDescent="0.3">
      <c r="A3196" s="62"/>
      <c r="B3196" s="62"/>
      <c r="C3196" s="62"/>
      <c r="D3196" s="62"/>
      <c r="E3196" s="62"/>
      <c r="F3196" s="62"/>
      <c r="G3196" s="62"/>
      <c r="H3196" s="62"/>
      <c r="I3196" s="62"/>
      <c r="J3196" s="62"/>
      <c r="K3196" s="62"/>
    </row>
    <row r="3197" spans="1:11" x14ac:dyDescent="0.3">
      <c r="A3197" s="62"/>
      <c r="B3197" s="62"/>
      <c r="C3197" s="62"/>
      <c r="D3197" s="62"/>
      <c r="E3197" s="62"/>
      <c r="F3197" s="62"/>
      <c r="G3197" s="62"/>
      <c r="H3197" s="62"/>
      <c r="I3197" s="62"/>
      <c r="J3197" s="62"/>
      <c r="K3197" s="62"/>
    </row>
    <row r="3198" spans="1:11" x14ac:dyDescent="0.3">
      <c r="A3198" s="62"/>
      <c r="B3198" s="62"/>
      <c r="C3198" s="62"/>
      <c r="D3198" s="62"/>
      <c r="E3198" s="62"/>
      <c r="F3198" s="62"/>
      <c r="G3198" s="62"/>
      <c r="H3198" s="62"/>
      <c r="I3198" s="62"/>
      <c r="J3198" s="62"/>
      <c r="K3198" s="62"/>
    </row>
    <row r="3199" spans="1:11" x14ac:dyDescent="0.3">
      <c r="A3199" s="62"/>
      <c r="B3199" s="62"/>
      <c r="C3199" s="62"/>
      <c r="D3199" s="62"/>
      <c r="E3199" s="62"/>
      <c r="F3199" s="62"/>
      <c r="G3199" s="62"/>
      <c r="H3199" s="62"/>
      <c r="I3199" s="62"/>
      <c r="J3199" s="62"/>
      <c r="K3199" s="62"/>
    </row>
    <row r="3200" spans="1:11" x14ac:dyDescent="0.3">
      <c r="A3200" s="62"/>
      <c r="B3200" s="62"/>
      <c r="C3200" s="62"/>
      <c r="D3200" s="62"/>
      <c r="E3200" s="62"/>
      <c r="F3200" s="62"/>
      <c r="G3200" s="62"/>
      <c r="H3200" s="62"/>
      <c r="I3200" s="62"/>
      <c r="J3200" s="62"/>
      <c r="K3200" s="62"/>
    </row>
    <row r="3201" spans="1:11" x14ac:dyDescent="0.3">
      <c r="A3201" s="62"/>
      <c r="B3201" s="62"/>
      <c r="C3201" s="62"/>
      <c r="D3201" s="62"/>
      <c r="E3201" s="62"/>
      <c r="F3201" s="62"/>
      <c r="G3201" s="62"/>
      <c r="H3201" s="62"/>
      <c r="I3201" s="62"/>
      <c r="J3201" s="62"/>
      <c r="K3201" s="62"/>
    </row>
    <row r="3202" spans="1:11" x14ac:dyDescent="0.3">
      <c r="A3202" s="62"/>
      <c r="B3202" s="62"/>
      <c r="C3202" s="62"/>
      <c r="D3202" s="62"/>
      <c r="E3202" s="62"/>
      <c r="F3202" s="62"/>
      <c r="G3202" s="62"/>
      <c r="H3202" s="62"/>
      <c r="I3202" s="62"/>
      <c r="J3202" s="62"/>
      <c r="K3202" s="62"/>
    </row>
    <row r="3203" spans="1:11" x14ac:dyDescent="0.3">
      <c r="A3203" s="62"/>
      <c r="B3203" s="62"/>
      <c r="C3203" s="62"/>
      <c r="D3203" s="62"/>
      <c r="E3203" s="62"/>
      <c r="F3203" s="62"/>
      <c r="G3203" s="62"/>
      <c r="H3203" s="62"/>
      <c r="I3203" s="62"/>
      <c r="J3203" s="62"/>
      <c r="K3203" s="62"/>
    </row>
    <row r="3204" spans="1:11" x14ac:dyDescent="0.3">
      <c r="A3204" s="62"/>
      <c r="B3204" s="62"/>
      <c r="C3204" s="62"/>
      <c r="D3204" s="62"/>
      <c r="E3204" s="62"/>
      <c r="F3204" s="62"/>
      <c r="G3204" s="62"/>
      <c r="H3204" s="62"/>
      <c r="I3204" s="62"/>
      <c r="J3204" s="62"/>
      <c r="K3204" s="62"/>
    </row>
    <row r="3205" spans="1:11" x14ac:dyDescent="0.3">
      <c r="A3205" s="62"/>
      <c r="B3205" s="62"/>
      <c r="C3205" s="62"/>
      <c r="D3205" s="62"/>
      <c r="E3205" s="62"/>
      <c r="F3205" s="62"/>
      <c r="G3205" s="62"/>
      <c r="H3205" s="62"/>
      <c r="I3205" s="62"/>
      <c r="J3205" s="62"/>
      <c r="K3205" s="62"/>
    </row>
    <row r="3206" spans="1:11" x14ac:dyDescent="0.3">
      <c r="A3206" s="62"/>
      <c r="B3206" s="62"/>
      <c r="C3206" s="62"/>
      <c r="D3206" s="62"/>
      <c r="E3206" s="62"/>
      <c r="F3206" s="62"/>
      <c r="G3206" s="62"/>
      <c r="H3206" s="62"/>
      <c r="I3206" s="62"/>
      <c r="J3206" s="62"/>
      <c r="K3206" s="62"/>
    </row>
    <row r="3207" spans="1:11" x14ac:dyDescent="0.3">
      <c r="A3207" s="62"/>
      <c r="B3207" s="62"/>
      <c r="C3207" s="62"/>
      <c r="D3207" s="62"/>
      <c r="E3207" s="62"/>
      <c r="F3207" s="62"/>
      <c r="G3207" s="62"/>
      <c r="H3207" s="62"/>
      <c r="I3207" s="62"/>
      <c r="J3207" s="62"/>
      <c r="K3207" s="62"/>
    </row>
    <row r="3208" spans="1:11" x14ac:dyDescent="0.3">
      <c r="A3208" s="62"/>
      <c r="B3208" s="62"/>
      <c r="C3208" s="62"/>
      <c r="D3208" s="62"/>
      <c r="E3208" s="62"/>
      <c r="F3208" s="62"/>
      <c r="G3208" s="62"/>
      <c r="H3208" s="62"/>
      <c r="I3208" s="62"/>
      <c r="J3208" s="62"/>
      <c r="K3208" s="62"/>
    </row>
    <row r="3209" spans="1:11" x14ac:dyDescent="0.3">
      <c r="A3209" s="62"/>
      <c r="B3209" s="62"/>
      <c r="C3209" s="62"/>
      <c r="D3209" s="62"/>
      <c r="E3209" s="62"/>
      <c r="F3209" s="62"/>
      <c r="G3209" s="62"/>
      <c r="H3209" s="62"/>
      <c r="I3209" s="62"/>
      <c r="J3209" s="62"/>
      <c r="K3209" s="62"/>
    </row>
    <row r="3210" spans="1:11" x14ac:dyDescent="0.3">
      <c r="A3210" s="62"/>
      <c r="B3210" s="62"/>
      <c r="C3210" s="62"/>
      <c r="D3210" s="62"/>
      <c r="E3210" s="62"/>
      <c r="F3210" s="62"/>
      <c r="G3210" s="62"/>
      <c r="H3210" s="62"/>
      <c r="I3210" s="62"/>
      <c r="J3210" s="62"/>
      <c r="K3210" s="62"/>
    </row>
    <row r="3211" spans="1:11" x14ac:dyDescent="0.3">
      <c r="A3211" s="62"/>
      <c r="B3211" s="62"/>
      <c r="C3211" s="62"/>
      <c r="D3211" s="62"/>
      <c r="E3211" s="62"/>
      <c r="F3211" s="62"/>
      <c r="G3211" s="62"/>
      <c r="H3211" s="62"/>
      <c r="I3211" s="62"/>
      <c r="J3211" s="62"/>
      <c r="K3211" s="62"/>
    </row>
    <row r="3212" spans="1:11" x14ac:dyDescent="0.3">
      <c r="A3212" s="62"/>
      <c r="B3212" s="62"/>
      <c r="C3212" s="62"/>
      <c r="D3212" s="62"/>
      <c r="E3212" s="62"/>
      <c r="F3212" s="62"/>
      <c r="G3212" s="62"/>
      <c r="H3212" s="62"/>
      <c r="I3212" s="62"/>
      <c r="J3212" s="62"/>
      <c r="K3212" s="62"/>
    </row>
    <row r="3213" spans="1:11" x14ac:dyDescent="0.3">
      <c r="A3213" s="62"/>
      <c r="B3213" s="62"/>
      <c r="C3213" s="62"/>
      <c r="D3213" s="62"/>
      <c r="E3213" s="62"/>
      <c r="F3213" s="62"/>
      <c r="G3213" s="62"/>
      <c r="H3213" s="62"/>
      <c r="I3213" s="62"/>
      <c r="J3213" s="62"/>
      <c r="K3213" s="62"/>
    </row>
    <row r="3214" spans="1:11" x14ac:dyDescent="0.3">
      <c r="A3214" s="62"/>
      <c r="B3214" s="62"/>
      <c r="C3214" s="62"/>
      <c r="D3214" s="62"/>
      <c r="E3214" s="62"/>
      <c r="F3214" s="62"/>
      <c r="G3214" s="62"/>
      <c r="H3214" s="62"/>
      <c r="I3214" s="62"/>
      <c r="J3214" s="62"/>
      <c r="K3214" s="62"/>
    </row>
    <row r="3215" spans="1:11" x14ac:dyDescent="0.3">
      <c r="A3215" s="62"/>
      <c r="B3215" s="62"/>
      <c r="C3215" s="62"/>
      <c r="D3215" s="62"/>
      <c r="E3215" s="62"/>
      <c r="F3215" s="62"/>
      <c r="G3215" s="62"/>
      <c r="H3215" s="62"/>
      <c r="I3215" s="62"/>
      <c r="J3215" s="62"/>
      <c r="K3215" s="62"/>
    </row>
    <row r="3216" spans="1:11" x14ac:dyDescent="0.3">
      <c r="A3216" s="62"/>
      <c r="B3216" s="62"/>
      <c r="C3216" s="62"/>
      <c r="D3216" s="62"/>
      <c r="E3216" s="62"/>
      <c r="F3216" s="62"/>
      <c r="G3216" s="62"/>
      <c r="H3216" s="62"/>
      <c r="I3216" s="62"/>
      <c r="J3216" s="62"/>
      <c r="K3216" s="62"/>
    </row>
    <row r="3217" spans="1:11" x14ac:dyDescent="0.3">
      <c r="A3217" s="62"/>
      <c r="B3217" s="62"/>
      <c r="C3217" s="62"/>
      <c r="D3217" s="62"/>
      <c r="E3217" s="62"/>
      <c r="F3217" s="62"/>
      <c r="G3217" s="62"/>
      <c r="H3217" s="62"/>
      <c r="I3217" s="62"/>
      <c r="J3217" s="62"/>
      <c r="K3217" s="62"/>
    </row>
    <row r="3218" spans="1:11" x14ac:dyDescent="0.3">
      <c r="A3218" s="62"/>
      <c r="B3218" s="62"/>
      <c r="C3218" s="62"/>
      <c r="D3218" s="62"/>
      <c r="E3218" s="62"/>
      <c r="F3218" s="62"/>
      <c r="G3218" s="62"/>
      <c r="H3218" s="62"/>
      <c r="I3218" s="62"/>
      <c r="J3218" s="62"/>
      <c r="K3218" s="62"/>
    </row>
    <row r="3219" spans="1:11" x14ac:dyDescent="0.3">
      <c r="A3219" s="62"/>
      <c r="B3219" s="62"/>
      <c r="C3219" s="62"/>
      <c r="D3219" s="62"/>
      <c r="E3219" s="62"/>
      <c r="F3219" s="62"/>
      <c r="G3219" s="62"/>
      <c r="H3219" s="62"/>
      <c r="I3219" s="62"/>
      <c r="J3219" s="62"/>
      <c r="K3219" s="62"/>
    </row>
    <row r="3220" spans="1:11" x14ac:dyDescent="0.3">
      <c r="A3220" s="62"/>
      <c r="B3220" s="62"/>
      <c r="C3220" s="62"/>
      <c r="D3220" s="62"/>
      <c r="E3220" s="62"/>
      <c r="F3220" s="62"/>
      <c r="G3220" s="62"/>
      <c r="H3220" s="62"/>
      <c r="I3220" s="62"/>
      <c r="J3220" s="62"/>
      <c r="K3220" s="62"/>
    </row>
    <row r="3221" spans="1:11" x14ac:dyDescent="0.3">
      <c r="A3221" s="62"/>
      <c r="B3221" s="62"/>
      <c r="C3221" s="62"/>
      <c r="D3221" s="62"/>
      <c r="E3221" s="62"/>
      <c r="F3221" s="62"/>
      <c r="G3221" s="62"/>
      <c r="H3221" s="62"/>
      <c r="I3221" s="62"/>
      <c r="J3221" s="62"/>
      <c r="K3221" s="62"/>
    </row>
    <row r="3222" spans="1:11" x14ac:dyDescent="0.3">
      <c r="A3222" s="62"/>
      <c r="B3222" s="62"/>
      <c r="C3222" s="62"/>
      <c r="D3222" s="62"/>
      <c r="E3222" s="62"/>
      <c r="F3222" s="62"/>
      <c r="G3222" s="62"/>
      <c r="H3222" s="62"/>
      <c r="I3222" s="62"/>
      <c r="J3222" s="62"/>
      <c r="K3222" s="62"/>
    </row>
    <row r="3223" spans="1:11" x14ac:dyDescent="0.3">
      <c r="A3223" s="62"/>
      <c r="B3223" s="62"/>
      <c r="C3223" s="62"/>
      <c r="D3223" s="62"/>
      <c r="E3223" s="62"/>
      <c r="F3223" s="62"/>
      <c r="G3223" s="62"/>
      <c r="H3223" s="62"/>
      <c r="I3223" s="62"/>
      <c r="J3223" s="62"/>
      <c r="K3223" s="62"/>
    </row>
    <row r="3224" spans="1:11" x14ac:dyDescent="0.3">
      <c r="A3224" s="62"/>
      <c r="B3224" s="62"/>
      <c r="C3224" s="62"/>
      <c r="D3224" s="62"/>
      <c r="E3224" s="62"/>
      <c r="F3224" s="62"/>
      <c r="G3224" s="62"/>
      <c r="H3224" s="62"/>
      <c r="I3224" s="62"/>
      <c r="J3224" s="62"/>
      <c r="K3224" s="62"/>
    </row>
    <row r="3225" spans="1:11" x14ac:dyDescent="0.3">
      <c r="A3225" s="62"/>
      <c r="B3225" s="62"/>
      <c r="C3225" s="62"/>
      <c r="D3225" s="62"/>
      <c r="E3225" s="62"/>
      <c r="F3225" s="62"/>
      <c r="G3225" s="62"/>
      <c r="H3225" s="62"/>
      <c r="I3225" s="62"/>
      <c r="J3225" s="62"/>
      <c r="K3225" s="62"/>
    </row>
    <row r="3226" spans="1:11" x14ac:dyDescent="0.3">
      <c r="A3226" s="62"/>
      <c r="B3226" s="62"/>
      <c r="C3226" s="62"/>
      <c r="D3226" s="62"/>
      <c r="E3226" s="62"/>
      <c r="F3226" s="62"/>
      <c r="G3226" s="62"/>
      <c r="H3226" s="62"/>
      <c r="I3226" s="62"/>
      <c r="J3226" s="62"/>
      <c r="K3226" s="62"/>
    </row>
    <row r="3227" spans="1:11" x14ac:dyDescent="0.3">
      <c r="A3227" s="62"/>
      <c r="B3227" s="62"/>
      <c r="C3227" s="62"/>
      <c r="D3227" s="62"/>
      <c r="E3227" s="62"/>
      <c r="F3227" s="62"/>
      <c r="G3227" s="62"/>
      <c r="H3227" s="62"/>
      <c r="I3227" s="62"/>
      <c r="J3227" s="62"/>
      <c r="K3227" s="62"/>
    </row>
    <row r="3228" spans="1:11" x14ac:dyDescent="0.3">
      <c r="A3228" s="62"/>
      <c r="B3228" s="62"/>
      <c r="C3228" s="62"/>
      <c r="D3228" s="62"/>
      <c r="E3228" s="62"/>
      <c r="F3228" s="62"/>
      <c r="G3228" s="62"/>
      <c r="H3228" s="62"/>
      <c r="I3228" s="62"/>
      <c r="J3228" s="62"/>
      <c r="K3228" s="62"/>
    </row>
    <row r="3229" spans="1:11" x14ac:dyDescent="0.3">
      <c r="A3229" s="62"/>
      <c r="B3229" s="62"/>
      <c r="C3229" s="62"/>
      <c r="D3229" s="62"/>
      <c r="E3229" s="62"/>
      <c r="F3229" s="62"/>
      <c r="G3229" s="62"/>
      <c r="H3229" s="62"/>
      <c r="I3229" s="62"/>
      <c r="J3229" s="62"/>
      <c r="K3229" s="62"/>
    </row>
    <row r="3230" spans="1:11" x14ac:dyDescent="0.3">
      <c r="A3230" s="62"/>
      <c r="B3230" s="62"/>
      <c r="C3230" s="62"/>
      <c r="D3230" s="62"/>
      <c r="E3230" s="62"/>
      <c r="F3230" s="62"/>
      <c r="G3230" s="62"/>
      <c r="H3230" s="62"/>
      <c r="I3230" s="62"/>
      <c r="J3230" s="62"/>
      <c r="K3230" s="62"/>
    </row>
    <row r="3231" spans="1:11" x14ac:dyDescent="0.3">
      <c r="A3231" s="62"/>
      <c r="B3231" s="62"/>
      <c r="C3231" s="62"/>
      <c r="D3231" s="62"/>
      <c r="E3231" s="62"/>
      <c r="F3231" s="62"/>
      <c r="G3231" s="62"/>
      <c r="H3231" s="62"/>
      <c r="I3231" s="62"/>
      <c r="J3231" s="62"/>
      <c r="K3231" s="62"/>
    </row>
    <row r="3232" spans="1:11" x14ac:dyDescent="0.3">
      <c r="A3232" s="62"/>
      <c r="B3232" s="62"/>
      <c r="C3232" s="62"/>
      <c r="D3232" s="62"/>
      <c r="E3232" s="62"/>
      <c r="F3232" s="62"/>
      <c r="G3232" s="62"/>
      <c r="H3232" s="62"/>
      <c r="I3232" s="62"/>
      <c r="J3232" s="62"/>
      <c r="K3232" s="62"/>
    </row>
    <row r="3233" spans="1:11" x14ac:dyDescent="0.3">
      <c r="A3233" s="62"/>
      <c r="B3233" s="62"/>
      <c r="C3233" s="62"/>
      <c r="D3233" s="62"/>
      <c r="E3233" s="62"/>
      <c r="F3233" s="62"/>
      <c r="G3233" s="62"/>
      <c r="H3233" s="62"/>
      <c r="I3233" s="62"/>
      <c r="J3233" s="62"/>
      <c r="K3233" s="62"/>
    </row>
    <row r="3234" spans="1:11" x14ac:dyDescent="0.3">
      <c r="A3234" s="62"/>
      <c r="B3234" s="62"/>
      <c r="C3234" s="62"/>
      <c r="D3234" s="62"/>
      <c r="E3234" s="62"/>
      <c r="F3234" s="62"/>
      <c r="G3234" s="62"/>
      <c r="H3234" s="62"/>
      <c r="I3234" s="62"/>
      <c r="J3234" s="62"/>
      <c r="K3234" s="62"/>
    </row>
    <row r="3235" spans="1:11" x14ac:dyDescent="0.3">
      <c r="A3235" s="62"/>
      <c r="B3235" s="62"/>
      <c r="C3235" s="62"/>
      <c r="D3235" s="62"/>
      <c r="E3235" s="62"/>
      <c r="F3235" s="62"/>
      <c r="G3235" s="62"/>
      <c r="H3235" s="62"/>
      <c r="I3235" s="62"/>
      <c r="J3235" s="62"/>
      <c r="K3235" s="62"/>
    </row>
    <row r="3236" spans="1:11" x14ac:dyDescent="0.3">
      <c r="A3236" s="62"/>
      <c r="B3236" s="62"/>
      <c r="C3236" s="62"/>
      <c r="D3236" s="62"/>
      <c r="E3236" s="62"/>
      <c r="F3236" s="62"/>
      <c r="G3236" s="62"/>
      <c r="H3236" s="62"/>
      <c r="I3236" s="62"/>
      <c r="J3236" s="62"/>
      <c r="K3236" s="62"/>
    </row>
    <row r="3237" spans="1:11" x14ac:dyDescent="0.3">
      <c r="A3237" s="62"/>
      <c r="B3237" s="62"/>
      <c r="C3237" s="62"/>
      <c r="D3237" s="62"/>
      <c r="E3237" s="62"/>
      <c r="F3237" s="62"/>
      <c r="G3237" s="62"/>
      <c r="H3237" s="62"/>
      <c r="I3237" s="62"/>
      <c r="J3237" s="62"/>
      <c r="K3237" s="62"/>
    </row>
    <row r="3238" spans="1:11" x14ac:dyDescent="0.3">
      <c r="A3238" s="62"/>
      <c r="B3238" s="62"/>
      <c r="C3238" s="62"/>
      <c r="D3238" s="62"/>
      <c r="E3238" s="62"/>
      <c r="F3238" s="62"/>
      <c r="G3238" s="62"/>
      <c r="H3238" s="62"/>
      <c r="I3238" s="62"/>
      <c r="J3238" s="62"/>
      <c r="K3238" s="62"/>
    </row>
    <row r="3239" spans="1:11" x14ac:dyDescent="0.3">
      <c r="A3239" s="62"/>
      <c r="B3239" s="62"/>
      <c r="C3239" s="62"/>
      <c r="D3239" s="62"/>
      <c r="E3239" s="62"/>
      <c r="F3239" s="62"/>
      <c r="G3239" s="62"/>
      <c r="H3239" s="62"/>
      <c r="I3239" s="62"/>
      <c r="J3239" s="62"/>
      <c r="K3239" s="62"/>
    </row>
    <row r="3240" spans="1:11" x14ac:dyDescent="0.3">
      <c r="A3240" s="62"/>
      <c r="B3240" s="62"/>
      <c r="C3240" s="62"/>
      <c r="D3240" s="62"/>
      <c r="E3240" s="62"/>
      <c r="F3240" s="62"/>
      <c r="G3240" s="62"/>
      <c r="H3240" s="62"/>
      <c r="I3240" s="62"/>
      <c r="J3240" s="62"/>
      <c r="K3240" s="62"/>
    </row>
    <row r="3241" spans="1:11" x14ac:dyDescent="0.3">
      <c r="A3241" s="62"/>
      <c r="B3241" s="62"/>
      <c r="C3241" s="62"/>
      <c r="D3241" s="62"/>
      <c r="E3241" s="62"/>
      <c r="F3241" s="62"/>
      <c r="G3241" s="62"/>
      <c r="H3241" s="62"/>
      <c r="I3241" s="62"/>
      <c r="J3241" s="62"/>
      <c r="K3241" s="62"/>
    </row>
    <row r="3242" spans="1:11" x14ac:dyDescent="0.3">
      <c r="A3242" s="62"/>
      <c r="B3242" s="62"/>
      <c r="C3242" s="62"/>
      <c r="D3242" s="62"/>
      <c r="E3242" s="62"/>
      <c r="F3242" s="62"/>
      <c r="G3242" s="62"/>
      <c r="H3242" s="62"/>
      <c r="I3242" s="62"/>
      <c r="J3242" s="62"/>
      <c r="K3242" s="62"/>
    </row>
    <row r="3243" spans="1:11" x14ac:dyDescent="0.3">
      <c r="A3243" s="62"/>
      <c r="B3243" s="62"/>
      <c r="C3243" s="62"/>
      <c r="D3243" s="62"/>
      <c r="E3243" s="62"/>
      <c r="F3243" s="62"/>
      <c r="G3243" s="62"/>
      <c r="H3243" s="62"/>
      <c r="I3243" s="62"/>
      <c r="J3243" s="62"/>
      <c r="K3243" s="62"/>
    </row>
    <row r="3244" spans="1:11" x14ac:dyDescent="0.3">
      <c r="A3244" s="62"/>
      <c r="B3244" s="62"/>
      <c r="C3244" s="62"/>
      <c r="D3244" s="62"/>
      <c r="E3244" s="62"/>
      <c r="F3244" s="62"/>
      <c r="G3244" s="62"/>
      <c r="H3244" s="62"/>
      <c r="I3244" s="62"/>
      <c r="J3244" s="62"/>
      <c r="K3244" s="62"/>
    </row>
    <row r="3245" spans="1:11" x14ac:dyDescent="0.3">
      <c r="A3245" s="62"/>
      <c r="B3245" s="62"/>
      <c r="C3245" s="62"/>
      <c r="D3245" s="62"/>
      <c r="E3245" s="62"/>
      <c r="F3245" s="62"/>
      <c r="G3245" s="62"/>
      <c r="H3245" s="62"/>
      <c r="I3245" s="62"/>
      <c r="J3245" s="62"/>
      <c r="K3245" s="62"/>
    </row>
    <row r="3246" spans="1:11" x14ac:dyDescent="0.3">
      <c r="A3246" s="62"/>
      <c r="B3246" s="62"/>
      <c r="C3246" s="62"/>
      <c r="D3246" s="62"/>
      <c r="E3246" s="62"/>
      <c r="F3246" s="62"/>
      <c r="G3246" s="62"/>
      <c r="H3246" s="62"/>
      <c r="I3246" s="62"/>
      <c r="J3246" s="62"/>
      <c r="K3246" s="62"/>
    </row>
    <row r="3247" spans="1:11" x14ac:dyDescent="0.3">
      <c r="A3247" s="62"/>
      <c r="B3247" s="62"/>
      <c r="C3247" s="62"/>
      <c r="D3247" s="62"/>
      <c r="E3247" s="62"/>
      <c r="F3247" s="62"/>
      <c r="G3247" s="62"/>
      <c r="H3247" s="62"/>
      <c r="I3247" s="62"/>
      <c r="J3247" s="62"/>
      <c r="K3247" s="62"/>
    </row>
    <row r="3248" spans="1:11" x14ac:dyDescent="0.3">
      <c r="A3248" s="62"/>
      <c r="B3248" s="62"/>
      <c r="C3248" s="62"/>
      <c r="D3248" s="62"/>
      <c r="E3248" s="62"/>
      <c r="F3248" s="62"/>
      <c r="G3248" s="62"/>
      <c r="H3248" s="62"/>
      <c r="I3248" s="62"/>
      <c r="J3248" s="62"/>
      <c r="K3248" s="62"/>
    </row>
    <row r="3249" spans="1:11" x14ac:dyDescent="0.3">
      <c r="A3249" s="62"/>
      <c r="B3249" s="62"/>
      <c r="C3249" s="62"/>
      <c r="D3249" s="62"/>
      <c r="E3249" s="62"/>
      <c r="F3249" s="62"/>
      <c r="G3249" s="62"/>
      <c r="H3249" s="62"/>
      <c r="I3249" s="62"/>
      <c r="J3249" s="62"/>
      <c r="K3249" s="62"/>
    </row>
    <row r="3250" spans="1:11" x14ac:dyDescent="0.3">
      <c r="A3250" s="62"/>
      <c r="B3250" s="62"/>
      <c r="C3250" s="62"/>
      <c r="D3250" s="62"/>
      <c r="E3250" s="62"/>
      <c r="F3250" s="62"/>
      <c r="G3250" s="62"/>
      <c r="H3250" s="62"/>
      <c r="I3250" s="62"/>
      <c r="J3250" s="62"/>
      <c r="K3250" s="62"/>
    </row>
    <row r="3251" spans="1:11" x14ac:dyDescent="0.3">
      <c r="A3251" s="62"/>
      <c r="B3251" s="62"/>
      <c r="C3251" s="62"/>
      <c r="D3251" s="62"/>
      <c r="E3251" s="62"/>
      <c r="F3251" s="62"/>
      <c r="G3251" s="62"/>
      <c r="H3251" s="62"/>
      <c r="I3251" s="62"/>
      <c r="J3251" s="62"/>
      <c r="K3251" s="62"/>
    </row>
    <row r="3252" spans="1:11" x14ac:dyDescent="0.3">
      <c r="A3252" s="62"/>
      <c r="B3252" s="62"/>
      <c r="C3252" s="62"/>
      <c r="D3252" s="62"/>
      <c r="E3252" s="62"/>
      <c r="F3252" s="62"/>
      <c r="G3252" s="62"/>
      <c r="H3252" s="62"/>
      <c r="I3252" s="62"/>
      <c r="J3252" s="62"/>
      <c r="K3252" s="62"/>
    </row>
    <row r="3253" spans="1:11" x14ac:dyDescent="0.3">
      <c r="A3253" s="62"/>
      <c r="B3253" s="62"/>
      <c r="C3253" s="62"/>
      <c r="D3253" s="62"/>
      <c r="E3253" s="62"/>
      <c r="F3253" s="62"/>
      <c r="G3253" s="62"/>
      <c r="H3253" s="62"/>
      <c r="I3253" s="62"/>
      <c r="J3253" s="62"/>
      <c r="K3253" s="62"/>
    </row>
    <row r="3254" spans="1:11" x14ac:dyDescent="0.3">
      <c r="A3254" s="62"/>
      <c r="B3254" s="62"/>
      <c r="C3254" s="62"/>
      <c r="D3254" s="62"/>
      <c r="E3254" s="62"/>
      <c r="F3254" s="62"/>
      <c r="G3254" s="62"/>
      <c r="H3254" s="62"/>
      <c r="I3254" s="62"/>
      <c r="J3254" s="62"/>
      <c r="K3254" s="62"/>
    </row>
    <row r="3255" spans="1:11" x14ac:dyDescent="0.3">
      <c r="A3255" s="62"/>
      <c r="B3255" s="62"/>
      <c r="C3255" s="62"/>
      <c r="D3255" s="62"/>
      <c r="E3255" s="62"/>
      <c r="F3255" s="62"/>
      <c r="G3255" s="62"/>
      <c r="H3255" s="62"/>
      <c r="I3255" s="62"/>
      <c r="J3255" s="62"/>
      <c r="K3255" s="62"/>
    </row>
    <row r="3256" spans="1:11" x14ac:dyDescent="0.3">
      <c r="A3256" s="62"/>
      <c r="B3256" s="62"/>
      <c r="C3256" s="62"/>
      <c r="D3256" s="62"/>
      <c r="E3256" s="62"/>
      <c r="F3256" s="62"/>
      <c r="G3256" s="62"/>
      <c r="H3256" s="62"/>
      <c r="I3256" s="62"/>
      <c r="J3256" s="62"/>
      <c r="K3256" s="62"/>
    </row>
    <row r="3257" spans="1:11" x14ac:dyDescent="0.3">
      <c r="A3257" s="62"/>
      <c r="B3257" s="62"/>
      <c r="C3257" s="62"/>
      <c r="D3257" s="62"/>
      <c r="E3257" s="62"/>
      <c r="F3257" s="62"/>
      <c r="G3257" s="62"/>
      <c r="H3257" s="62"/>
      <c r="I3257" s="62"/>
      <c r="J3257" s="62"/>
      <c r="K3257" s="62"/>
    </row>
    <row r="3258" spans="1:11" x14ac:dyDescent="0.3">
      <c r="A3258" s="62"/>
      <c r="B3258" s="62"/>
      <c r="C3258" s="62"/>
      <c r="D3258" s="62"/>
      <c r="E3258" s="62"/>
      <c r="F3258" s="62"/>
      <c r="G3258" s="62"/>
      <c r="H3258" s="62"/>
      <c r="I3258" s="62"/>
      <c r="J3258" s="62"/>
      <c r="K3258" s="62"/>
    </row>
    <row r="3259" spans="1:11" x14ac:dyDescent="0.3">
      <c r="A3259" s="62"/>
      <c r="B3259" s="62"/>
      <c r="C3259" s="62"/>
      <c r="D3259" s="62"/>
      <c r="E3259" s="62"/>
      <c r="F3259" s="62"/>
      <c r="G3259" s="62"/>
      <c r="H3259" s="62"/>
      <c r="I3259" s="62"/>
      <c r="J3259" s="62"/>
      <c r="K3259" s="62"/>
    </row>
    <row r="3260" spans="1:11" x14ac:dyDescent="0.3">
      <c r="A3260" s="62"/>
      <c r="B3260" s="62"/>
      <c r="C3260" s="62"/>
      <c r="D3260" s="62"/>
      <c r="E3260" s="62"/>
      <c r="F3260" s="62"/>
      <c r="G3260" s="62"/>
      <c r="H3260" s="62"/>
      <c r="I3260" s="62"/>
      <c r="J3260" s="62"/>
      <c r="K3260" s="62"/>
    </row>
    <row r="3261" spans="1:11" x14ac:dyDescent="0.3">
      <c r="A3261" s="62"/>
      <c r="B3261" s="62"/>
      <c r="C3261" s="62"/>
      <c r="D3261" s="62"/>
      <c r="E3261" s="62"/>
      <c r="F3261" s="62"/>
      <c r="G3261" s="62"/>
      <c r="H3261" s="62"/>
      <c r="I3261" s="62"/>
      <c r="J3261" s="62"/>
      <c r="K3261" s="62"/>
    </row>
    <row r="3262" spans="1:11" x14ac:dyDescent="0.3">
      <c r="A3262" s="62"/>
      <c r="B3262" s="62"/>
      <c r="C3262" s="62"/>
      <c r="D3262" s="62"/>
      <c r="E3262" s="62"/>
      <c r="F3262" s="62"/>
      <c r="G3262" s="62"/>
      <c r="H3262" s="62"/>
      <c r="I3262" s="62"/>
      <c r="J3262" s="62"/>
      <c r="K3262" s="62"/>
    </row>
    <row r="3263" spans="1:11" x14ac:dyDescent="0.3">
      <c r="A3263" s="62"/>
      <c r="B3263" s="62"/>
      <c r="C3263" s="62"/>
      <c r="D3263" s="62"/>
      <c r="E3263" s="62"/>
      <c r="F3263" s="62"/>
      <c r="G3263" s="62"/>
      <c r="H3263" s="62"/>
      <c r="I3263" s="62"/>
      <c r="J3263" s="62"/>
      <c r="K3263" s="62"/>
    </row>
    <row r="3264" spans="1:11" x14ac:dyDescent="0.3">
      <c r="A3264" s="62"/>
      <c r="B3264" s="62"/>
      <c r="C3264" s="62"/>
      <c r="D3264" s="62"/>
      <c r="E3264" s="62"/>
      <c r="F3264" s="62"/>
      <c r="G3264" s="62"/>
      <c r="H3264" s="62"/>
      <c r="I3264" s="62"/>
      <c r="J3264" s="62"/>
      <c r="K3264" s="62"/>
    </row>
    <row r="3265" spans="1:11" x14ac:dyDescent="0.3">
      <c r="A3265" s="62"/>
      <c r="B3265" s="62"/>
      <c r="C3265" s="62"/>
      <c r="D3265" s="62"/>
      <c r="E3265" s="62"/>
      <c r="F3265" s="62"/>
      <c r="G3265" s="62"/>
      <c r="H3265" s="62"/>
      <c r="I3265" s="62"/>
      <c r="J3265" s="62"/>
      <c r="K3265" s="62"/>
    </row>
    <row r="3266" spans="1:11" x14ac:dyDescent="0.3">
      <c r="A3266" s="62"/>
      <c r="B3266" s="62"/>
      <c r="C3266" s="62"/>
      <c r="D3266" s="62"/>
      <c r="E3266" s="62"/>
      <c r="F3266" s="62"/>
      <c r="G3266" s="62"/>
      <c r="H3266" s="62"/>
      <c r="I3266" s="62"/>
      <c r="J3266" s="62"/>
      <c r="K3266" s="62"/>
    </row>
    <row r="3267" spans="1:11" x14ac:dyDescent="0.3">
      <c r="A3267" s="62"/>
      <c r="B3267" s="62"/>
      <c r="C3267" s="62"/>
      <c r="D3267" s="62"/>
      <c r="E3267" s="62"/>
      <c r="F3267" s="62"/>
      <c r="G3267" s="62"/>
      <c r="H3267" s="62"/>
      <c r="I3267" s="62"/>
      <c r="J3267" s="62"/>
      <c r="K3267" s="62"/>
    </row>
    <row r="3268" spans="1:11" x14ac:dyDescent="0.3">
      <c r="A3268" s="62"/>
      <c r="B3268" s="62"/>
      <c r="C3268" s="62"/>
      <c r="D3268" s="62"/>
      <c r="E3268" s="62"/>
      <c r="F3268" s="62"/>
      <c r="G3268" s="62"/>
      <c r="H3268" s="62"/>
      <c r="I3268" s="62"/>
      <c r="J3268" s="62"/>
      <c r="K3268" s="62"/>
    </row>
    <row r="3269" spans="1:11" x14ac:dyDescent="0.3">
      <c r="A3269" s="62"/>
      <c r="B3269" s="62"/>
      <c r="C3269" s="62"/>
      <c r="D3269" s="62"/>
      <c r="E3269" s="62"/>
      <c r="F3269" s="62"/>
      <c r="G3269" s="62"/>
      <c r="H3269" s="62"/>
      <c r="I3269" s="62"/>
      <c r="J3269" s="62"/>
      <c r="K3269" s="62"/>
    </row>
    <row r="3270" spans="1:11" x14ac:dyDescent="0.3">
      <c r="A3270" s="62"/>
      <c r="B3270" s="62"/>
      <c r="C3270" s="62"/>
      <c r="D3270" s="62"/>
      <c r="E3270" s="62"/>
      <c r="F3270" s="62"/>
      <c r="G3270" s="62"/>
      <c r="H3270" s="62"/>
      <c r="I3270" s="62"/>
      <c r="J3270" s="62"/>
      <c r="K3270" s="62"/>
    </row>
    <row r="3271" spans="1:11" x14ac:dyDescent="0.3">
      <c r="A3271" s="62"/>
      <c r="B3271" s="62"/>
      <c r="C3271" s="62"/>
      <c r="D3271" s="62"/>
      <c r="E3271" s="62"/>
      <c r="F3271" s="62"/>
      <c r="G3271" s="62"/>
      <c r="H3271" s="62"/>
      <c r="I3271" s="62"/>
      <c r="J3271" s="62"/>
      <c r="K3271" s="62"/>
    </row>
    <row r="3272" spans="1:11" x14ac:dyDescent="0.3">
      <c r="A3272" s="62"/>
      <c r="B3272" s="62"/>
      <c r="C3272" s="62"/>
      <c r="D3272" s="62"/>
      <c r="E3272" s="62"/>
      <c r="F3272" s="62"/>
      <c r="G3272" s="62"/>
      <c r="H3272" s="62"/>
      <c r="I3272" s="62"/>
      <c r="J3272" s="62"/>
      <c r="K3272" s="62"/>
    </row>
    <row r="3273" spans="1:11" x14ac:dyDescent="0.3">
      <c r="A3273" s="62"/>
      <c r="B3273" s="62"/>
      <c r="C3273" s="62"/>
      <c r="D3273" s="62"/>
      <c r="E3273" s="62"/>
      <c r="F3273" s="62"/>
      <c r="G3273" s="62"/>
      <c r="H3273" s="62"/>
      <c r="I3273" s="62"/>
      <c r="J3273" s="62"/>
      <c r="K3273" s="62"/>
    </row>
    <row r="3274" spans="1:11" x14ac:dyDescent="0.3">
      <c r="A3274" s="62"/>
      <c r="B3274" s="62"/>
      <c r="C3274" s="62"/>
      <c r="D3274" s="62"/>
      <c r="E3274" s="62"/>
      <c r="F3274" s="62"/>
      <c r="G3274" s="62"/>
      <c r="H3274" s="62"/>
      <c r="I3274" s="62"/>
      <c r="J3274" s="62"/>
      <c r="K3274" s="62"/>
    </row>
    <row r="3275" spans="1:11" x14ac:dyDescent="0.3">
      <c r="A3275" s="62"/>
      <c r="B3275" s="62"/>
      <c r="C3275" s="62"/>
      <c r="D3275" s="62"/>
      <c r="E3275" s="62"/>
      <c r="F3275" s="62"/>
      <c r="G3275" s="62"/>
      <c r="H3275" s="62"/>
      <c r="I3275" s="62"/>
      <c r="J3275" s="62"/>
      <c r="K3275" s="62"/>
    </row>
    <row r="3276" spans="1:11" x14ac:dyDescent="0.3">
      <c r="A3276" s="62"/>
      <c r="B3276" s="62"/>
      <c r="C3276" s="62"/>
      <c r="D3276" s="62"/>
      <c r="E3276" s="62"/>
      <c r="F3276" s="62"/>
      <c r="G3276" s="62"/>
      <c r="H3276" s="62"/>
      <c r="I3276" s="62"/>
      <c r="J3276" s="62"/>
      <c r="K3276" s="62"/>
    </row>
    <row r="3277" spans="1:11" x14ac:dyDescent="0.3">
      <c r="A3277" s="62"/>
      <c r="B3277" s="62"/>
      <c r="C3277" s="62"/>
      <c r="D3277" s="62"/>
      <c r="E3277" s="62"/>
      <c r="F3277" s="62"/>
      <c r="G3277" s="62"/>
      <c r="H3277" s="62"/>
      <c r="I3277" s="62"/>
      <c r="J3277" s="62"/>
      <c r="K3277" s="62"/>
    </row>
    <row r="3278" spans="1:11" x14ac:dyDescent="0.3">
      <c r="A3278" s="62"/>
      <c r="B3278" s="62"/>
      <c r="C3278" s="62"/>
      <c r="D3278" s="62"/>
      <c r="E3278" s="62"/>
      <c r="F3278" s="62"/>
      <c r="G3278" s="62"/>
      <c r="H3278" s="62"/>
      <c r="I3278" s="62"/>
      <c r="J3278" s="62"/>
      <c r="K3278" s="62"/>
    </row>
    <row r="3279" spans="1:11" x14ac:dyDescent="0.3">
      <c r="A3279" s="62"/>
      <c r="B3279" s="62"/>
      <c r="C3279" s="62"/>
      <c r="D3279" s="62"/>
      <c r="E3279" s="62"/>
      <c r="F3279" s="62"/>
      <c r="G3279" s="62"/>
      <c r="H3279" s="62"/>
      <c r="I3279" s="62"/>
      <c r="J3279" s="62"/>
      <c r="K3279" s="62"/>
    </row>
    <row r="3280" spans="1:11" x14ac:dyDescent="0.3">
      <c r="A3280" s="62"/>
      <c r="B3280" s="62"/>
      <c r="C3280" s="62"/>
      <c r="D3280" s="62"/>
      <c r="E3280" s="62"/>
      <c r="F3280" s="62"/>
      <c r="G3280" s="62"/>
      <c r="H3280" s="62"/>
      <c r="I3280" s="62"/>
      <c r="J3280" s="62"/>
      <c r="K3280" s="62"/>
    </row>
    <row r="3281" spans="1:11" x14ac:dyDescent="0.3">
      <c r="A3281" s="62"/>
      <c r="B3281" s="62"/>
      <c r="C3281" s="62"/>
      <c r="D3281" s="62"/>
      <c r="E3281" s="62"/>
      <c r="F3281" s="62"/>
      <c r="G3281" s="62"/>
      <c r="H3281" s="62"/>
      <c r="I3281" s="62"/>
      <c r="J3281" s="62"/>
      <c r="K3281" s="62"/>
    </row>
    <row r="3282" spans="1:11" x14ac:dyDescent="0.3">
      <c r="A3282" s="62"/>
      <c r="B3282" s="62"/>
      <c r="C3282" s="62"/>
      <c r="D3282" s="62"/>
      <c r="E3282" s="62"/>
      <c r="F3282" s="62"/>
      <c r="G3282" s="62"/>
      <c r="H3282" s="62"/>
      <c r="I3282" s="62"/>
      <c r="J3282" s="62"/>
      <c r="K3282" s="62"/>
    </row>
    <row r="3283" spans="1:11" x14ac:dyDescent="0.3">
      <c r="A3283" s="62"/>
      <c r="B3283" s="62"/>
      <c r="C3283" s="62"/>
      <c r="D3283" s="62"/>
      <c r="E3283" s="62"/>
      <c r="F3283" s="62"/>
      <c r="G3283" s="62"/>
      <c r="H3283" s="62"/>
      <c r="I3283" s="62"/>
      <c r="J3283" s="62"/>
      <c r="K3283" s="62"/>
    </row>
    <row r="3284" spans="1:11" x14ac:dyDescent="0.3">
      <c r="A3284" s="62"/>
      <c r="B3284" s="62"/>
      <c r="C3284" s="62"/>
      <c r="D3284" s="62"/>
      <c r="E3284" s="62"/>
      <c r="F3284" s="62"/>
      <c r="G3284" s="62"/>
      <c r="H3284" s="62"/>
      <c r="I3284" s="62"/>
      <c r="J3284" s="62"/>
      <c r="K3284" s="62"/>
    </row>
    <row r="3285" spans="1:11" x14ac:dyDescent="0.3">
      <c r="A3285" s="62"/>
      <c r="B3285" s="62"/>
      <c r="C3285" s="62"/>
      <c r="D3285" s="62"/>
      <c r="E3285" s="62"/>
      <c r="F3285" s="62"/>
      <c r="G3285" s="62"/>
      <c r="H3285" s="62"/>
      <c r="I3285" s="62"/>
      <c r="J3285" s="62"/>
      <c r="K3285" s="62"/>
    </row>
    <row r="3286" spans="1:11" x14ac:dyDescent="0.3">
      <c r="A3286" s="62"/>
      <c r="B3286" s="62"/>
      <c r="C3286" s="62"/>
      <c r="D3286" s="62"/>
      <c r="E3286" s="62"/>
      <c r="F3286" s="62"/>
      <c r="G3286" s="62"/>
      <c r="H3286" s="62"/>
      <c r="I3286" s="62"/>
      <c r="J3286" s="62"/>
      <c r="K3286" s="62"/>
    </row>
    <row r="3287" spans="1:11" x14ac:dyDescent="0.3">
      <c r="A3287" s="62"/>
      <c r="B3287" s="62"/>
      <c r="C3287" s="62"/>
      <c r="D3287" s="62"/>
      <c r="E3287" s="62"/>
      <c r="F3287" s="62"/>
      <c r="G3287" s="62"/>
      <c r="H3287" s="62"/>
      <c r="I3287" s="62"/>
      <c r="J3287" s="62"/>
      <c r="K3287" s="62"/>
    </row>
    <row r="3288" spans="1:11" x14ac:dyDescent="0.3">
      <c r="A3288" s="62"/>
      <c r="B3288" s="62"/>
      <c r="C3288" s="62"/>
      <c r="D3288" s="62"/>
      <c r="E3288" s="62"/>
      <c r="F3288" s="62"/>
      <c r="G3288" s="62"/>
      <c r="H3288" s="62"/>
      <c r="I3288" s="62"/>
      <c r="J3288" s="62"/>
      <c r="K3288" s="62"/>
    </row>
    <row r="3289" spans="1:11" x14ac:dyDescent="0.3">
      <c r="A3289" s="62"/>
      <c r="B3289" s="62"/>
      <c r="C3289" s="62"/>
      <c r="D3289" s="62"/>
      <c r="E3289" s="62"/>
      <c r="F3289" s="62"/>
      <c r="G3289" s="62"/>
      <c r="H3289" s="62"/>
      <c r="I3289" s="62"/>
      <c r="J3289" s="62"/>
      <c r="K3289" s="62"/>
    </row>
    <row r="3290" spans="1:11" x14ac:dyDescent="0.3">
      <c r="A3290" s="62"/>
      <c r="B3290" s="62"/>
      <c r="C3290" s="62"/>
      <c r="D3290" s="62"/>
      <c r="E3290" s="62"/>
      <c r="F3290" s="62"/>
      <c r="G3290" s="62"/>
      <c r="H3290" s="62"/>
      <c r="I3290" s="62"/>
      <c r="J3290" s="62"/>
      <c r="K3290" s="62"/>
    </row>
    <row r="3291" spans="1:11" x14ac:dyDescent="0.3">
      <c r="A3291" s="62"/>
      <c r="B3291" s="62"/>
      <c r="C3291" s="62"/>
      <c r="D3291" s="62"/>
      <c r="E3291" s="62"/>
      <c r="F3291" s="62"/>
      <c r="G3291" s="62"/>
      <c r="H3291" s="62"/>
      <c r="I3291" s="62"/>
      <c r="J3291" s="62"/>
      <c r="K3291" s="62"/>
    </row>
    <row r="3292" spans="1:11" x14ac:dyDescent="0.3">
      <c r="A3292" s="62"/>
      <c r="B3292" s="62"/>
      <c r="C3292" s="62"/>
      <c r="D3292" s="62"/>
      <c r="E3292" s="62"/>
      <c r="F3292" s="62"/>
      <c r="G3292" s="62"/>
      <c r="H3292" s="62"/>
      <c r="I3292" s="62"/>
      <c r="J3292" s="62"/>
      <c r="K3292" s="62"/>
    </row>
    <row r="3293" spans="1:11" x14ac:dyDescent="0.3">
      <c r="A3293" s="62"/>
      <c r="B3293" s="62"/>
      <c r="C3293" s="62"/>
      <c r="D3293" s="62"/>
      <c r="E3293" s="62"/>
      <c r="F3293" s="62"/>
      <c r="G3293" s="62"/>
      <c r="H3293" s="62"/>
      <c r="I3293" s="62"/>
      <c r="J3293" s="62"/>
      <c r="K3293" s="62"/>
    </row>
    <row r="3294" spans="1:11" x14ac:dyDescent="0.3">
      <c r="A3294" s="62"/>
      <c r="B3294" s="62"/>
      <c r="C3294" s="62"/>
      <c r="D3294" s="62"/>
      <c r="E3294" s="62"/>
      <c r="F3294" s="62"/>
      <c r="G3294" s="62"/>
      <c r="H3294" s="62"/>
      <c r="I3294" s="62"/>
      <c r="J3294" s="62"/>
      <c r="K3294" s="62"/>
    </row>
    <row r="3295" spans="1:11" x14ac:dyDescent="0.3">
      <c r="A3295" s="62"/>
      <c r="B3295" s="62"/>
      <c r="C3295" s="62"/>
      <c r="D3295" s="62"/>
      <c r="E3295" s="62"/>
      <c r="F3295" s="62"/>
      <c r="G3295" s="62"/>
      <c r="H3295" s="62"/>
      <c r="I3295" s="62"/>
      <c r="J3295" s="62"/>
      <c r="K3295" s="62"/>
    </row>
    <row r="3296" spans="1:11" x14ac:dyDescent="0.3">
      <c r="A3296" s="62"/>
      <c r="B3296" s="62"/>
      <c r="C3296" s="62"/>
      <c r="D3296" s="62"/>
      <c r="E3296" s="62"/>
      <c r="F3296" s="62"/>
      <c r="G3296" s="62"/>
      <c r="H3296" s="62"/>
      <c r="I3296" s="62"/>
      <c r="J3296" s="62"/>
      <c r="K3296" s="62"/>
    </row>
    <row r="3297" spans="1:11" x14ac:dyDescent="0.3">
      <c r="A3297" s="62"/>
      <c r="B3297" s="62"/>
      <c r="C3297" s="62"/>
      <c r="D3297" s="62"/>
      <c r="E3297" s="62"/>
      <c r="F3297" s="62"/>
      <c r="G3297" s="62"/>
      <c r="H3297" s="62"/>
      <c r="I3297" s="62"/>
      <c r="J3297" s="62"/>
      <c r="K3297" s="62"/>
    </row>
    <row r="3298" spans="1:11" x14ac:dyDescent="0.3">
      <c r="A3298" s="62"/>
      <c r="B3298" s="62"/>
      <c r="C3298" s="62"/>
      <c r="D3298" s="62"/>
      <c r="E3298" s="62"/>
      <c r="F3298" s="62"/>
      <c r="G3298" s="62"/>
      <c r="H3298" s="62"/>
      <c r="I3298" s="62"/>
      <c r="J3298" s="62"/>
      <c r="K3298" s="62"/>
    </row>
    <row r="3299" spans="1:11" x14ac:dyDescent="0.3">
      <c r="A3299" s="62"/>
      <c r="B3299" s="62"/>
      <c r="C3299" s="62"/>
      <c r="D3299" s="62"/>
      <c r="E3299" s="62"/>
      <c r="F3299" s="62"/>
      <c r="G3299" s="62"/>
      <c r="H3299" s="62"/>
      <c r="I3299" s="62"/>
      <c r="J3299" s="62"/>
      <c r="K3299" s="62"/>
    </row>
    <row r="3300" spans="1:11" x14ac:dyDescent="0.3">
      <c r="A3300" s="62"/>
      <c r="B3300" s="62"/>
      <c r="C3300" s="62"/>
      <c r="D3300" s="62"/>
      <c r="E3300" s="62"/>
      <c r="F3300" s="62"/>
      <c r="G3300" s="62"/>
      <c r="H3300" s="62"/>
      <c r="I3300" s="62"/>
      <c r="J3300" s="62"/>
      <c r="K3300" s="62"/>
    </row>
    <row r="3301" spans="1:11" x14ac:dyDescent="0.3">
      <c r="A3301" s="62"/>
      <c r="B3301" s="62"/>
      <c r="C3301" s="62"/>
      <c r="D3301" s="62"/>
      <c r="E3301" s="62"/>
      <c r="F3301" s="62"/>
      <c r="G3301" s="62"/>
      <c r="H3301" s="62"/>
      <c r="I3301" s="62"/>
      <c r="J3301" s="62"/>
      <c r="K3301" s="62"/>
    </row>
    <row r="3302" spans="1:11" x14ac:dyDescent="0.3">
      <c r="A3302" s="62"/>
      <c r="B3302" s="62"/>
      <c r="C3302" s="62"/>
      <c r="D3302" s="62"/>
      <c r="E3302" s="62"/>
      <c r="F3302" s="62"/>
      <c r="G3302" s="62"/>
      <c r="H3302" s="62"/>
      <c r="I3302" s="62"/>
      <c r="J3302" s="62"/>
      <c r="K3302" s="62"/>
    </row>
    <row r="3303" spans="1:11" x14ac:dyDescent="0.3">
      <c r="A3303" s="62"/>
      <c r="B3303" s="62"/>
      <c r="C3303" s="62"/>
      <c r="D3303" s="62"/>
      <c r="E3303" s="62"/>
      <c r="F3303" s="62"/>
      <c r="G3303" s="62"/>
      <c r="H3303" s="62"/>
      <c r="I3303" s="62"/>
      <c r="J3303" s="62"/>
      <c r="K3303" s="62"/>
    </row>
    <row r="3304" spans="1:11" x14ac:dyDescent="0.3">
      <c r="A3304" s="62"/>
      <c r="B3304" s="62"/>
      <c r="C3304" s="62"/>
      <c r="D3304" s="62"/>
      <c r="E3304" s="62"/>
      <c r="F3304" s="62"/>
      <c r="G3304" s="62"/>
      <c r="H3304" s="62"/>
      <c r="I3304" s="62"/>
      <c r="J3304" s="62"/>
      <c r="K3304" s="62"/>
    </row>
    <row r="3305" spans="1:11" x14ac:dyDescent="0.3">
      <c r="A3305" s="62"/>
      <c r="B3305" s="62"/>
      <c r="C3305" s="62"/>
      <c r="D3305" s="62"/>
      <c r="E3305" s="62"/>
      <c r="F3305" s="62"/>
      <c r="G3305" s="62"/>
      <c r="H3305" s="62"/>
      <c r="I3305" s="62"/>
      <c r="J3305" s="62"/>
      <c r="K3305" s="62"/>
    </row>
    <row r="3306" spans="1:11" x14ac:dyDescent="0.3">
      <c r="A3306" s="62"/>
      <c r="B3306" s="62"/>
      <c r="C3306" s="62"/>
      <c r="D3306" s="62"/>
      <c r="E3306" s="62"/>
      <c r="F3306" s="62"/>
      <c r="G3306" s="62"/>
      <c r="H3306" s="62"/>
      <c r="I3306" s="62"/>
      <c r="J3306" s="62"/>
      <c r="K3306" s="62"/>
    </row>
    <row r="3307" spans="1:11" x14ac:dyDescent="0.3">
      <c r="A3307" s="62"/>
      <c r="B3307" s="62"/>
      <c r="C3307" s="62"/>
      <c r="D3307" s="62"/>
      <c r="E3307" s="62"/>
      <c r="F3307" s="62"/>
      <c r="G3307" s="62"/>
      <c r="H3307" s="62"/>
      <c r="I3307" s="62"/>
      <c r="J3307" s="62"/>
      <c r="K3307" s="62"/>
    </row>
    <row r="3308" spans="1:11" x14ac:dyDescent="0.3">
      <c r="A3308" s="62"/>
      <c r="B3308" s="62"/>
      <c r="C3308" s="62"/>
      <c r="D3308" s="62"/>
      <c r="E3308" s="62"/>
      <c r="F3308" s="62"/>
      <c r="G3308" s="62"/>
      <c r="H3308" s="62"/>
      <c r="I3308" s="62"/>
      <c r="J3308" s="62"/>
      <c r="K3308" s="62"/>
    </row>
    <row r="3309" spans="1:11" x14ac:dyDescent="0.3">
      <c r="A3309" s="62"/>
      <c r="B3309" s="62"/>
      <c r="C3309" s="62"/>
      <c r="D3309" s="62"/>
      <c r="E3309" s="62"/>
      <c r="F3309" s="62"/>
      <c r="G3309" s="62"/>
      <c r="H3309" s="62"/>
      <c r="I3309" s="62"/>
      <c r="J3309" s="62"/>
      <c r="K3309" s="62"/>
    </row>
    <row r="3310" spans="1:11" x14ac:dyDescent="0.3">
      <c r="A3310" s="62"/>
      <c r="B3310" s="62"/>
      <c r="C3310" s="62"/>
      <c r="D3310" s="62"/>
      <c r="E3310" s="62"/>
      <c r="F3310" s="62"/>
      <c r="G3310" s="62"/>
      <c r="H3310" s="62"/>
      <c r="I3310" s="62"/>
      <c r="J3310" s="62"/>
      <c r="K3310" s="62"/>
    </row>
    <row r="3311" spans="1:11" x14ac:dyDescent="0.3">
      <c r="A3311" s="62"/>
      <c r="B3311" s="62"/>
      <c r="C3311" s="62"/>
      <c r="D3311" s="62"/>
      <c r="E3311" s="62"/>
      <c r="F3311" s="62"/>
      <c r="G3311" s="62"/>
      <c r="H3311" s="62"/>
      <c r="I3311" s="62"/>
      <c r="J3311" s="62"/>
      <c r="K3311" s="62"/>
    </row>
    <row r="3312" spans="1:11" x14ac:dyDescent="0.3">
      <c r="A3312" s="62"/>
      <c r="B3312" s="62"/>
      <c r="C3312" s="62"/>
      <c r="D3312" s="62"/>
      <c r="E3312" s="62"/>
      <c r="F3312" s="62"/>
      <c r="G3312" s="62"/>
      <c r="H3312" s="62"/>
      <c r="I3312" s="62"/>
      <c r="J3312" s="62"/>
      <c r="K3312" s="62"/>
    </row>
    <row r="3313" spans="1:11" x14ac:dyDescent="0.3">
      <c r="A3313" s="62"/>
      <c r="B3313" s="62"/>
      <c r="C3313" s="62"/>
      <c r="D3313" s="62"/>
      <c r="E3313" s="62"/>
      <c r="F3313" s="62"/>
      <c r="G3313" s="62"/>
      <c r="H3313" s="62"/>
      <c r="I3313" s="62"/>
      <c r="J3313" s="62"/>
      <c r="K3313" s="62"/>
    </row>
    <row r="3314" spans="1:11" x14ac:dyDescent="0.3">
      <c r="A3314" s="62"/>
      <c r="B3314" s="62"/>
      <c r="C3314" s="62"/>
      <c r="D3314" s="62"/>
      <c r="E3314" s="62"/>
      <c r="F3314" s="62"/>
      <c r="G3314" s="62"/>
      <c r="H3314" s="62"/>
      <c r="I3314" s="62"/>
      <c r="J3314" s="62"/>
      <c r="K3314" s="62"/>
    </row>
    <row r="3315" spans="1:11" x14ac:dyDescent="0.3">
      <c r="A3315" s="62"/>
      <c r="B3315" s="62"/>
      <c r="C3315" s="62"/>
      <c r="D3315" s="62"/>
      <c r="E3315" s="62"/>
      <c r="F3315" s="62"/>
      <c r="G3315" s="62"/>
      <c r="H3315" s="62"/>
      <c r="I3315" s="62"/>
      <c r="J3315" s="62"/>
      <c r="K3315" s="62"/>
    </row>
    <row r="3316" spans="1:11" x14ac:dyDescent="0.3">
      <c r="A3316" s="62"/>
      <c r="B3316" s="62"/>
      <c r="C3316" s="62"/>
      <c r="D3316" s="62"/>
      <c r="E3316" s="62"/>
      <c r="F3316" s="62"/>
      <c r="G3316" s="62"/>
      <c r="H3316" s="62"/>
      <c r="I3316" s="62"/>
      <c r="J3316" s="62"/>
      <c r="K3316" s="62"/>
    </row>
    <row r="3317" spans="1:11" x14ac:dyDescent="0.3">
      <c r="A3317" s="62"/>
      <c r="B3317" s="62"/>
      <c r="C3317" s="62"/>
      <c r="D3317" s="62"/>
      <c r="E3317" s="62"/>
      <c r="F3317" s="62"/>
      <c r="G3317" s="62"/>
      <c r="H3317" s="62"/>
      <c r="I3317" s="62"/>
      <c r="J3317" s="62"/>
      <c r="K3317" s="62"/>
    </row>
    <row r="3318" spans="1:11" x14ac:dyDescent="0.3">
      <c r="A3318" s="62"/>
      <c r="B3318" s="62"/>
      <c r="C3318" s="62"/>
      <c r="D3318" s="62"/>
      <c r="E3318" s="62"/>
      <c r="F3318" s="62"/>
      <c r="G3318" s="62"/>
      <c r="H3318" s="62"/>
      <c r="I3318" s="62"/>
      <c r="J3318" s="62"/>
      <c r="K3318" s="62"/>
    </row>
    <row r="3319" spans="1:11" x14ac:dyDescent="0.3">
      <c r="A3319" s="62"/>
      <c r="B3319" s="62"/>
      <c r="C3319" s="62"/>
      <c r="D3319" s="62"/>
      <c r="E3319" s="62"/>
      <c r="F3319" s="62"/>
      <c r="G3319" s="62"/>
      <c r="H3319" s="62"/>
      <c r="I3319" s="62"/>
      <c r="J3319" s="62"/>
      <c r="K3319" s="62"/>
    </row>
    <row r="3320" spans="1:11" x14ac:dyDescent="0.3">
      <c r="A3320" s="62"/>
      <c r="B3320" s="62"/>
      <c r="C3320" s="62"/>
      <c r="D3320" s="62"/>
      <c r="E3320" s="62"/>
      <c r="F3320" s="62"/>
      <c r="G3320" s="62"/>
      <c r="H3320" s="62"/>
      <c r="I3320" s="62"/>
      <c r="J3320" s="62"/>
      <c r="K3320" s="62"/>
    </row>
    <row r="3321" spans="1:11" x14ac:dyDescent="0.3">
      <c r="A3321" s="62"/>
      <c r="B3321" s="62"/>
      <c r="C3321" s="62"/>
      <c r="D3321" s="62"/>
      <c r="E3321" s="62"/>
      <c r="F3321" s="62"/>
      <c r="G3321" s="62"/>
      <c r="H3321" s="62"/>
      <c r="I3321" s="62"/>
      <c r="J3321" s="62"/>
      <c r="K3321" s="62"/>
    </row>
    <row r="3322" spans="1:11" x14ac:dyDescent="0.3">
      <c r="A3322" s="62"/>
      <c r="B3322" s="62"/>
      <c r="C3322" s="62"/>
      <c r="D3322" s="62"/>
      <c r="E3322" s="62"/>
      <c r="F3322" s="62"/>
      <c r="G3322" s="62"/>
      <c r="H3322" s="62"/>
      <c r="I3322" s="62"/>
      <c r="J3322" s="62"/>
      <c r="K3322" s="62"/>
    </row>
    <row r="3323" spans="1:11" x14ac:dyDescent="0.3">
      <c r="A3323" s="62"/>
      <c r="B3323" s="62"/>
      <c r="C3323" s="62"/>
      <c r="D3323" s="62"/>
      <c r="E3323" s="62"/>
      <c r="F3323" s="62"/>
      <c r="G3323" s="62"/>
      <c r="H3323" s="62"/>
      <c r="I3323" s="62"/>
      <c r="J3323" s="62"/>
      <c r="K3323" s="62"/>
    </row>
    <row r="3324" spans="1:11" x14ac:dyDescent="0.3">
      <c r="A3324" s="62"/>
      <c r="B3324" s="62"/>
      <c r="C3324" s="62"/>
      <c r="D3324" s="62"/>
      <c r="E3324" s="62"/>
      <c r="F3324" s="62"/>
      <c r="G3324" s="62"/>
      <c r="H3324" s="62"/>
      <c r="I3324" s="62"/>
      <c r="J3324" s="62"/>
      <c r="K3324" s="62"/>
    </row>
    <row r="3325" spans="1:11" x14ac:dyDescent="0.3">
      <c r="A3325" s="62"/>
      <c r="B3325" s="62"/>
      <c r="C3325" s="62"/>
      <c r="D3325" s="62"/>
      <c r="E3325" s="62"/>
      <c r="F3325" s="62"/>
      <c r="G3325" s="62"/>
      <c r="H3325" s="62"/>
      <c r="I3325" s="62"/>
      <c r="J3325" s="62"/>
      <c r="K3325" s="62"/>
    </row>
    <row r="3326" spans="1:11" x14ac:dyDescent="0.3">
      <c r="A3326" s="62"/>
      <c r="B3326" s="62"/>
      <c r="C3326" s="62"/>
      <c r="D3326" s="62"/>
      <c r="E3326" s="62"/>
      <c r="F3326" s="62"/>
      <c r="G3326" s="62"/>
      <c r="H3326" s="62"/>
      <c r="I3326" s="62"/>
      <c r="J3326" s="62"/>
      <c r="K3326" s="62"/>
    </row>
    <row r="3327" spans="1:11" x14ac:dyDescent="0.3">
      <c r="A3327" s="62"/>
      <c r="B3327" s="62"/>
      <c r="C3327" s="62"/>
      <c r="D3327" s="62"/>
      <c r="E3327" s="62"/>
      <c r="F3327" s="62"/>
      <c r="G3327" s="62"/>
      <c r="H3327" s="62"/>
      <c r="I3327" s="62"/>
      <c r="J3327" s="62"/>
      <c r="K3327" s="62"/>
    </row>
    <row r="3328" spans="1:11" x14ac:dyDescent="0.3">
      <c r="A3328" s="62"/>
      <c r="B3328" s="62"/>
      <c r="C3328" s="62"/>
      <c r="D3328" s="62"/>
      <c r="E3328" s="62"/>
      <c r="F3328" s="62"/>
      <c r="G3328" s="62"/>
      <c r="H3328" s="62"/>
      <c r="I3328" s="62"/>
      <c r="J3328" s="62"/>
      <c r="K3328" s="62"/>
    </row>
    <row r="3329" spans="1:11" x14ac:dyDescent="0.3">
      <c r="A3329" s="62"/>
      <c r="B3329" s="62"/>
      <c r="C3329" s="62"/>
      <c r="D3329" s="62"/>
      <c r="E3329" s="62"/>
      <c r="F3329" s="62"/>
      <c r="G3329" s="62"/>
      <c r="H3329" s="62"/>
      <c r="I3329" s="62"/>
      <c r="J3329" s="62"/>
      <c r="K3329" s="62"/>
    </row>
    <row r="3330" spans="1:11" x14ac:dyDescent="0.3">
      <c r="A3330" s="62"/>
      <c r="B3330" s="62"/>
      <c r="C3330" s="62"/>
      <c r="D3330" s="62"/>
      <c r="E3330" s="62"/>
      <c r="F3330" s="62"/>
      <c r="G3330" s="62"/>
      <c r="H3330" s="62"/>
      <c r="I3330" s="62"/>
      <c r="J3330" s="62"/>
      <c r="K3330" s="62"/>
    </row>
    <row r="3331" spans="1:11" x14ac:dyDescent="0.3">
      <c r="A3331" s="62"/>
      <c r="B3331" s="62"/>
      <c r="C3331" s="62"/>
      <c r="D3331" s="62"/>
      <c r="E3331" s="62"/>
      <c r="F3331" s="62"/>
      <c r="G3331" s="62"/>
      <c r="H3331" s="62"/>
      <c r="I3331" s="62"/>
      <c r="J3331" s="62"/>
      <c r="K3331" s="62"/>
    </row>
    <row r="3332" spans="1:11" x14ac:dyDescent="0.3">
      <c r="A3332" s="62"/>
      <c r="B3332" s="62"/>
      <c r="C3332" s="62"/>
      <c r="D3332" s="62"/>
      <c r="E3332" s="62"/>
      <c r="F3332" s="62"/>
      <c r="G3332" s="62"/>
      <c r="H3332" s="62"/>
      <c r="I3332" s="62"/>
      <c r="J3332" s="62"/>
      <c r="K3332" s="62"/>
    </row>
    <row r="3333" spans="1:11" x14ac:dyDescent="0.3">
      <c r="A3333" s="62"/>
      <c r="B3333" s="62"/>
      <c r="C3333" s="62"/>
      <c r="D3333" s="62"/>
      <c r="E3333" s="62"/>
      <c r="F3333" s="62"/>
      <c r="G3333" s="62"/>
      <c r="H3333" s="62"/>
      <c r="I3333" s="62"/>
      <c r="J3333" s="62"/>
      <c r="K3333" s="62"/>
    </row>
    <row r="3334" spans="1:11" x14ac:dyDescent="0.3">
      <c r="A3334" s="62"/>
      <c r="B3334" s="62"/>
      <c r="C3334" s="62"/>
      <c r="D3334" s="62"/>
      <c r="E3334" s="62"/>
      <c r="F3334" s="62"/>
      <c r="G3334" s="62"/>
      <c r="H3334" s="62"/>
      <c r="I3334" s="62"/>
      <c r="J3334" s="62"/>
      <c r="K3334" s="62"/>
    </row>
    <row r="3335" spans="1:11" x14ac:dyDescent="0.3">
      <c r="A3335" s="62"/>
      <c r="B3335" s="62"/>
      <c r="C3335" s="62"/>
      <c r="D3335" s="62"/>
      <c r="E3335" s="62"/>
      <c r="F3335" s="62"/>
      <c r="G3335" s="62"/>
      <c r="H3335" s="62"/>
      <c r="I3335" s="62"/>
      <c r="J3335" s="62"/>
      <c r="K3335" s="62"/>
    </row>
    <row r="3336" spans="1:11" x14ac:dyDescent="0.3">
      <c r="A3336" s="62"/>
      <c r="B3336" s="62"/>
      <c r="C3336" s="62"/>
      <c r="D3336" s="62"/>
      <c r="E3336" s="62"/>
      <c r="F3336" s="62"/>
      <c r="G3336" s="62"/>
      <c r="H3336" s="62"/>
      <c r="I3336" s="62"/>
      <c r="J3336" s="62"/>
      <c r="K3336" s="62"/>
    </row>
    <row r="3337" spans="1:11" x14ac:dyDescent="0.3">
      <c r="A3337" s="62"/>
      <c r="B3337" s="62"/>
      <c r="C3337" s="62"/>
      <c r="D3337" s="62"/>
      <c r="E3337" s="62"/>
      <c r="F3337" s="62"/>
      <c r="G3337" s="62"/>
      <c r="H3337" s="62"/>
      <c r="I3337" s="62"/>
      <c r="J3337" s="62"/>
      <c r="K3337" s="62"/>
    </row>
    <row r="3338" spans="1:11" x14ac:dyDescent="0.3">
      <c r="A3338" s="62"/>
      <c r="B3338" s="62"/>
      <c r="C3338" s="62"/>
      <c r="D3338" s="62"/>
      <c r="E3338" s="62"/>
      <c r="F3338" s="62"/>
      <c r="G3338" s="62"/>
      <c r="H3338" s="62"/>
      <c r="I3338" s="62"/>
      <c r="J3338" s="62"/>
      <c r="K3338" s="62"/>
    </row>
    <row r="3339" spans="1:11" x14ac:dyDescent="0.3">
      <c r="A3339" s="62"/>
      <c r="B3339" s="62"/>
      <c r="C3339" s="62"/>
      <c r="D3339" s="62"/>
      <c r="E3339" s="62"/>
      <c r="F3339" s="62"/>
      <c r="G3339" s="62"/>
      <c r="H3339" s="62"/>
      <c r="I3339" s="62"/>
      <c r="J3339" s="62"/>
      <c r="K3339" s="62"/>
    </row>
    <row r="3340" spans="1:11" x14ac:dyDescent="0.3">
      <c r="A3340" s="62"/>
      <c r="B3340" s="62"/>
      <c r="C3340" s="62"/>
      <c r="D3340" s="62"/>
      <c r="E3340" s="62"/>
      <c r="F3340" s="62"/>
      <c r="G3340" s="62"/>
      <c r="H3340" s="62"/>
      <c r="I3340" s="62"/>
      <c r="J3340" s="62"/>
      <c r="K3340" s="62"/>
    </row>
    <row r="3341" spans="1:11" x14ac:dyDescent="0.3">
      <c r="A3341" s="62"/>
      <c r="B3341" s="62"/>
      <c r="C3341" s="62"/>
      <c r="D3341" s="62"/>
      <c r="E3341" s="62"/>
      <c r="F3341" s="62"/>
      <c r="G3341" s="62"/>
      <c r="H3341" s="62"/>
      <c r="I3341" s="62"/>
      <c r="J3341" s="62"/>
      <c r="K3341" s="62"/>
    </row>
    <row r="3342" spans="1:11" x14ac:dyDescent="0.3">
      <c r="A3342" s="62"/>
      <c r="B3342" s="62"/>
      <c r="C3342" s="62"/>
      <c r="D3342" s="62"/>
      <c r="E3342" s="62"/>
      <c r="F3342" s="62"/>
      <c r="G3342" s="62"/>
      <c r="H3342" s="62"/>
      <c r="I3342" s="62"/>
      <c r="J3342" s="62"/>
      <c r="K3342" s="62"/>
    </row>
    <row r="3343" spans="1:11" x14ac:dyDescent="0.3">
      <c r="A3343" s="62"/>
      <c r="B3343" s="62"/>
      <c r="C3343" s="62"/>
      <c r="D3343" s="62"/>
      <c r="E3343" s="62"/>
      <c r="F3343" s="62"/>
      <c r="G3343" s="62"/>
      <c r="H3343" s="62"/>
      <c r="I3343" s="62"/>
      <c r="J3343" s="62"/>
      <c r="K3343" s="62"/>
    </row>
    <row r="3344" spans="1:11" x14ac:dyDescent="0.3">
      <c r="A3344" s="62"/>
      <c r="B3344" s="62"/>
      <c r="C3344" s="62"/>
      <c r="D3344" s="62"/>
      <c r="E3344" s="62"/>
      <c r="F3344" s="62"/>
      <c r="G3344" s="62"/>
      <c r="H3344" s="62"/>
      <c r="I3344" s="62"/>
      <c r="J3344" s="62"/>
      <c r="K3344" s="62"/>
    </row>
    <row r="3345" spans="1:11" x14ac:dyDescent="0.3">
      <c r="A3345" s="62"/>
      <c r="B3345" s="62"/>
      <c r="C3345" s="62"/>
      <c r="D3345" s="62"/>
      <c r="E3345" s="62"/>
      <c r="F3345" s="62"/>
      <c r="G3345" s="62"/>
      <c r="H3345" s="62"/>
      <c r="I3345" s="62"/>
      <c r="J3345" s="62"/>
      <c r="K3345" s="62"/>
    </row>
    <row r="3346" spans="1:11" x14ac:dyDescent="0.3">
      <c r="A3346" s="62"/>
      <c r="B3346" s="62"/>
      <c r="C3346" s="62"/>
      <c r="D3346" s="62"/>
      <c r="E3346" s="62"/>
      <c r="F3346" s="62"/>
      <c r="G3346" s="62"/>
      <c r="H3346" s="62"/>
      <c r="I3346" s="62"/>
      <c r="J3346" s="62"/>
      <c r="K3346" s="62"/>
    </row>
    <row r="3347" spans="1:11" x14ac:dyDescent="0.3">
      <c r="A3347" s="62"/>
      <c r="B3347" s="62"/>
      <c r="C3347" s="62"/>
      <c r="D3347" s="62"/>
      <c r="E3347" s="62"/>
      <c r="F3347" s="62"/>
      <c r="G3347" s="62"/>
      <c r="H3347" s="62"/>
      <c r="I3347" s="62"/>
      <c r="J3347" s="62"/>
      <c r="K3347" s="62"/>
    </row>
    <row r="3348" spans="1:11" x14ac:dyDescent="0.3">
      <c r="A3348" s="62"/>
      <c r="B3348" s="62"/>
      <c r="C3348" s="62"/>
      <c r="D3348" s="62"/>
      <c r="E3348" s="62"/>
      <c r="F3348" s="62"/>
      <c r="G3348" s="62"/>
      <c r="H3348" s="62"/>
      <c r="I3348" s="62"/>
      <c r="J3348" s="62"/>
      <c r="K3348" s="62"/>
    </row>
    <row r="3349" spans="1:11" x14ac:dyDescent="0.3">
      <c r="A3349" s="62"/>
      <c r="B3349" s="62"/>
      <c r="C3349" s="62"/>
      <c r="D3349" s="62"/>
      <c r="E3349" s="62"/>
      <c r="F3349" s="62"/>
      <c r="G3349" s="62"/>
      <c r="H3349" s="62"/>
      <c r="I3349" s="62"/>
      <c r="J3349" s="62"/>
      <c r="K3349" s="62"/>
    </row>
    <row r="3350" spans="1:11" x14ac:dyDescent="0.3">
      <c r="A3350" s="62"/>
      <c r="B3350" s="62"/>
      <c r="C3350" s="62"/>
      <c r="D3350" s="62"/>
      <c r="E3350" s="62"/>
      <c r="F3350" s="62"/>
      <c r="G3350" s="62"/>
      <c r="H3350" s="62"/>
      <c r="I3350" s="62"/>
      <c r="J3350" s="62"/>
      <c r="K3350" s="62"/>
    </row>
    <row r="3351" spans="1:11" x14ac:dyDescent="0.3">
      <c r="A3351" s="62"/>
      <c r="B3351" s="62"/>
      <c r="C3351" s="62"/>
      <c r="D3351" s="62"/>
      <c r="E3351" s="62"/>
      <c r="F3351" s="62"/>
      <c r="G3351" s="62"/>
      <c r="H3351" s="62"/>
      <c r="I3351" s="62"/>
      <c r="J3351" s="62"/>
      <c r="K3351" s="62"/>
    </row>
    <row r="3352" spans="1:11" x14ac:dyDescent="0.3">
      <c r="A3352" s="62"/>
      <c r="B3352" s="62"/>
      <c r="C3352" s="62"/>
      <c r="D3352" s="62"/>
      <c r="E3352" s="62"/>
      <c r="F3352" s="62"/>
      <c r="G3352" s="62"/>
      <c r="H3352" s="62"/>
      <c r="I3352" s="62"/>
      <c r="J3352" s="62"/>
      <c r="K3352" s="62"/>
    </row>
    <row r="3353" spans="1:11" x14ac:dyDescent="0.3">
      <c r="A3353" s="62"/>
      <c r="B3353" s="62"/>
      <c r="C3353" s="62"/>
      <c r="D3353" s="62"/>
      <c r="E3353" s="62"/>
      <c r="F3353" s="62"/>
      <c r="G3353" s="62"/>
      <c r="H3353" s="62"/>
      <c r="I3353" s="62"/>
      <c r="J3353" s="62"/>
      <c r="K3353" s="62"/>
    </row>
    <row r="3354" spans="1:11" x14ac:dyDescent="0.3">
      <c r="A3354" s="62"/>
      <c r="B3354" s="62"/>
      <c r="C3354" s="62"/>
      <c r="D3354" s="62"/>
      <c r="E3354" s="62"/>
      <c r="F3354" s="62"/>
      <c r="G3354" s="62"/>
      <c r="H3354" s="62"/>
      <c r="I3354" s="62"/>
      <c r="J3354" s="62"/>
      <c r="K3354" s="62"/>
    </row>
    <row r="3355" spans="1:11" x14ac:dyDescent="0.3">
      <c r="A3355" s="62"/>
      <c r="B3355" s="62"/>
      <c r="C3355" s="62"/>
      <c r="D3355" s="62"/>
      <c r="E3355" s="62"/>
      <c r="F3355" s="62"/>
      <c r="G3355" s="62"/>
      <c r="H3355" s="62"/>
      <c r="I3355" s="62"/>
      <c r="J3355" s="62"/>
      <c r="K3355" s="62"/>
    </row>
    <row r="3356" spans="1:11" x14ac:dyDescent="0.3">
      <c r="A3356" s="62"/>
      <c r="B3356" s="62"/>
      <c r="C3356" s="62"/>
      <c r="D3356" s="62"/>
      <c r="E3356" s="62"/>
      <c r="F3356" s="62"/>
      <c r="G3356" s="62"/>
      <c r="H3356" s="62"/>
      <c r="I3356" s="62"/>
      <c r="J3356" s="62"/>
      <c r="K3356" s="62"/>
    </row>
    <row r="3357" spans="1:11" x14ac:dyDescent="0.3">
      <c r="A3357" s="62"/>
      <c r="B3357" s="62"/>
      <c r="C3357" s="62"/>
      <c r="D3357" s="62"/>
      <c r="E3357" s="62"/>
      <c r="F3357" s="62"/>
      <c r="G3357" s="62"/>
      <c r="H3357" s="62"/>
      <c r="I3357" s="62"/>
      <c r="J3357" s="62"/>
      <c r="K3357" s="62"/>
    </row>
    <row r="3358" spans="1:11" x14ac:dyDescent="0.3">
      <c r="A3358" s="62"/>
      <c r="B3358" s="62"/>
      <c r="C3358" s="62"/>
      <c r="D3358" s="62"/>
      <c r="E3358" s="62"/>
      <c r="F3358" s="62"/>
      <c r="G3358" s="62"/>
      <c r="H3358" s="62"/>
      <c r="I3358" s="62"/>
      <c r="J3358" s="62"/>
      <c r="K3358" s="62"/>
    </row>
    <row r="3359" spans="1:11" x14ac:dyDescent="0.3">
      <c r="A3359" s="62"/>
      <c r="B3359" s="62"/>
      <c r="C3359" s="62"/>
      <c r="D3359" s="62"/>
      <c r="E3359" s="62"/>
      <c r="F3359" s="62"/>
      <c r="G3359" s="62"/>
      <c r="H3359" s="62"/>
      <c r="I3359" s="62"/>
      <c r="J3359" s="62"/>
      <c r="K3359" s="62"/>
    </row>
    <row r="3360" spans="1:11" x14ac:dyDescent="0.3">
      <c r="A3360" s="62"/>
      <c r="B3360" s="62"/>
      <c r="C3360" s="62"/>
      <c r="D3360" s="62"/>
      <c r="E3360" s="62"/>
      <c r="F3360" s="62"/>
      <c r="G3360" s="62"/>
      <c r="H3360" s="62"/>
      <c r="I3360" s="62"/>
      <c r="J3360" s="62"/>
      <c r="K3360" s="62"/>
    </row>
    <row r="3361" spans="1:11" x14ac:dyDescent="0.3">
      <c r="A3361" s="62"/>
      <c r="B3361" s="62"/>
      <c r="C3361" s="62"/>
      <c r="D3361" s="62"/>
      <c r="E3361" s="62"/>
      <c r="F3361" s="62"/>
      <c r="G3361" s="62"/>
      <c r="H3361" s="62"/>
      <c r="I3361" s="62"/>
      <c r="J3361" s="62"/>
      <c r="K3361" s="62"/>
    </row>
    <row r="3362" spans="1:11" x14ac:dyDescent="0.3">
      <c r="A3362" s="62"/>
      <c r="B3362" s="62"/>
      <c r="C3362" s="62"/>
      <c r="D3362" s="62"/>
      <c r="E3362" s="62"/>
      <c r="F3362" s="62"/>
      <c r="G3362" s="62"/>
      <c r="H3362" s="62"/>
      <c r="I3362" s="62"/>
      <c r="J3362" s="62"/>
      <c r="K3362" s="62"/>
    </row>
    <row r="3363" spans="1:11" x14ac:dyDescent="0.3">
      <c r="A3363" s="62"/>
      <c r="B3363" s="62"/>
      <c r="C3363" s="62"/>
      <c r="D3363" s="62"/>
      <c r="E3363" s="62"/>
      <c r="F3363" s="62"/>
      <c r="G3363" s="62"/>
      <c r="H3363" s="62"/>
      <c r="I3363" s="62"/>
      <c r="J3363" s="62"/>
      <c r="K3363" s="62"/>
    </row>
    <row r="3364" spans="1:11" x14ac:dyDescent="0.3">
      <c r="A3364" s="62"/>
      <c r="B3364" s="62"/>
      <c r="C3364" s="62"/>
      <c r="D3364" s="62"/>
      <c r="E3364" s="62"/>
      <c r="F3364" s="62"/>
      <c r="G3364" s="62"/>
      <c r="H3364" s="62"/>
      <c r="I3364" s="62"/>
      <c r="J3364" s="62"/>
      <c r="K3364" s="62"/>
    </row>
    <row r="3365" spans="1:11" x14ac:dyDescent="0.3">
      <c r="A3365" s="62"/>
      <c r="B3365" s="62"/>
      <c r="C3365" s="62"/>
      <c r="D3365" s="62"/>
      <c r="E3365" s="62"/>
      <c r="F3365" s="62"/>
      <c r="G3365" s="62"/>
      <c r="H3365" s="62"/>
      <c r="I3365" s="62"/>
      <c r="J3365" s="62"/>
      <c r="K3365" s="62"/>
    </row>
    <row r="3366" spans="1:11" x14ac:dyDescent="0.3">
      <c r="A3366" s="62"/>
      <c r="B3366" s="62"/>
      <c r="C3366" s="62"/>
      <c r="D3366" s="62"/>
      <c r="E3366" s="62"/>
      <c r="F3366" s="62"/>
      <c r="G3366" s="62"/>
      <c r="H3366" s="62"/>
      <c r="I3366" s="62"/>
      <c r="J3366" s="62"/>
      <c r="K3366" s="62"/>
    </row>
    <row r="3367" spans="1:11" x14ac:dyDescent="0.3">
      <c r="A3367" s="62"/>
      <c r="B3367" s="62"/>
      <c r="C3367" s="62"/>
      <c r="D3367" s="62"/>
      <c r="E3367" s="62"/>
      <c r="F3367" s="62"/>
      <c r="G3367" s="62"/>
      <c r="H3367" s="62"/>
      <c r="I3367" s="62"/>
      <c r="J3367" s="62"/>
      <c r="K3367" s="62"/>
    </row>
    <row r="3368" spans="1:11" x14ac:dyDescent="0.3">
      <c r="A3368" s="62"/>
      <c r="B3368" s="62"/>
      <c r="C3368" s="62"/>
      <c r="D3368" s="62"/>
      <c r="E3368" s="62"/>
      <c r="F3368" s="62"/>
      <c r="G3368" s="62"/>
      <c r="H3368" s="62"/>
      <c r="I3368" s="62"/>
      <c r="J3368" s="62"/>
      <c r="K3368" s="62"/>
    </row>
    <row r="3369" spans="1:11" x14ac:dyDescent="0.3">
      <c r="A3369" s="62"/>
      <c r="B3369" s="62"/>
      <c r="C3369" s="62"/>
      <c r="D3369" s="62"/>
      <c r="E3369" s="62"/>
      <c r="F3369" s="62"/>
      <c r="G3369" s="62"/>
      <c r="H3369" s="62"/>
      <c r="I3369" s="62"/>
      <c r="J3369" s="62"/>
      <c r="K3369" s="62"/>
    </row>
    <row r="3370" spans="1:11" x14ac:dyDescent="0.3">
      <c r="A3370" s="62"/>
      <c r="B3370" s="62"/>
      <c r="C3370" s="62"/>
      <c r="D3370" s="62"/>
      <c r="E3370" s="62"/>
      <c r="F3370" s="62"/>
      <c r="G3370" s="62"/>
      <c r="H3370" s="62"/>
      <c r="I3370" s="62"/>
      <c r="J3370" s="62"/>
      <c r="K3370" s="62"/>
    </row>
    <row r="3371" spans="1:11" x14ac:dyDescent="0.3">
      <c r="A3371" s="62"/>
      <c r="B3371" s="62"/>
      <c r="C3371" s="62"/>
      <c r="D3371" s="62"/>
      <c r="E3371" s="62"/>
      <c r="F3371" s="62"/>
      <c r="G3371" s="62"/>
      <c r="H3371" s="62"/>
      <c r="I3371" s="62"/>
      <c r="J3371" s="62"/>
      <c r="K3371" s="62"/>
    </row>
    <row r="3372" spans="1:11" x14ac:dyDescent="0.3">
      <c r="A3372" s="62"/>
      <c r="B3372" s="62"/>
      <c r="C3372" s="62"/>
      <c r="D3372" s="62"/>
      <c r="E3372" s="62"/>
      <c r="F3372" s="62"/>
      <c r="G3372" s="62"/>
      <c r="H3372" s="62"/>
      <c r="I3372" s="62"/>
      <c r="J3372" s="62"/>
      <c r="K3372" s="62"/>
    </row>
    <row r="3373" spans="1:11" x14ac:dyDescent="0.3">
      <c r="A3373" s="62"/>
      <c r="B3373" s="62"/>
      <c r="C3373" s="62"/>
      <c r="D3373" s="62"/>
      <c r="E3373" s="62"/>
      <c r="F3373" s="62"/>
      <c r="G3373" s="62"/>
      <c r="H3373" s="62"/>
      <c r="I3373" s="62"/>
      <c r="J3373" s="62"/>
      <c r="K3373" s="62"/>
    </row>
    <row r="3374" spans="1:11" x14ac:dyDescent="0.3">
      <c r="A3374" s="62"/>
      <c r="B3374" s="62"/>
      <c r="C3374" s="62"/>
      <c r="D3374" s="62"/>
      <c r="E3374" s="62"/>
      <c r="F3374" s="62"/>
      <c r="G3374" s="62"/>
      <c r="H3374" s="62"/>
      <c r="I3374" s="62"/>
      <c r="J3374" s="62"/>
      <c r="K3374" s="62"/>
    </row>
    <row r="3375" spans="1:11" x14ac:dyDescent="0.3">
      <c r="A3375" s="62"/>
      <c r="B3375" s="62"/>
      <c r="C3375" s="62"/>
      <c r="D3375" s="62"/>
      <c r="E3375" s="62"/>
      <c r="F3375" s="62"/>
      <c r="G3375" s="62"/>
      <c r="H3375" s="62"/>
      <c r="I3375" s="62"/>
      <c r="J3375" s="62"/>
      <c r="K3375" s="62"/>
    </row>
    <row r="3376" spans="1:11" x14ac:dyDescent="0.3">
      <c r="A3376" s="62"/>
      <c r="B3376" s="62"/>
      <c r="C3376" s="62"/>
      <c r="D3376" s="62"/>
      <c r="E3376" s="62"/>
      <c r="F3376" s="62"/>
      <c r="G3376" s="62"/>
      <c r="H3376" s="62"/>
      <c r="I3376" s="62"/>
      <c r="J3376" s="62"/>
      <c r="K3376" s="62"/>
    </row>
    <row r="3377" spans="1:11" x14ac:dyDescent="0.3">
      <c r="A3377" s="62"/>
      <c r="B3377" s="62"/>
      <c r="C3377" s="62"/>
      <c r="D3377" s="62"/>
      <c r="E3377" s="62"/>
      <c r="F3377" s="62"/>
      <c r="G3377" s="62"/>
      <c r="H3377" s="62"/>
      <c r="I3377" s="62"/>
      <c r="J3377" s="62"/>
      <c r="K3377" s="62"/>
    </row>
    <row r="3378" spans="1:11" x14ac:dyDescent="0.3">
      <c r="A3378" s="62"/>
      <c r="B3378" s="62"/>
      <c r="C3378" s="62"/>
      <c r="D3378" s="62"/>
      <c r="E3378" s="62"/>
      <c r="F3378" s="62"/>
      <c r="G3378" s="62"/>
      <c r="H3378" s="62"/>
      <c r="I3378" s="62"/>
      <c r="J3378" s="62"/>
      <c r="K3378" s="62"/>
    </row>
    <row r="3379" spans="1:11" x14ac:dyDescent="0.3">
      <c r="A3379" s="62"/>
      <c r="B3379" s="62"/>
      <c r="C3379" s="62"/>
      <c r="D3379" s="62"/>
      <c r="E3379" s="62"/>
      <c r="F3379" s="62"/>
      <c r="G3379" s="62"/>
      <c r="H3379" s="62"/>
      <c r="I3379" s="62"/>
      <c r="J3379" s="62"/>
      <c r="K3379" s="62"/>
    </row>
    <row r="3380" spans="1:11" x14ac:dyDescent="0.3">
      <c r="A3380" s="62"/>
      <c r="B3380" s="62"/>
      <c r="C3380" s="62"/>
      <c r="D3380" s="62"/>
      <c r="E3380" s="62"/>
      <c r="F3380" s="62"/>
      <c r="G3380" s="62"/>
      <c r="H3380" s="62"/>
      <c r="I3380" s="62"/>
      <c r="J3380" s="62"/>
      <c r="K3380" s="62"/>
    </row>
    <row r="3381" spans="1:11" x14ac:dyDescent="0.3">
      <c r="A3381" s="62"/>
      <c r="B3381" s="62"/>
      <c r="C3381" s="62"/>
      <c r="D3381" s="62"/>
      <c r="E3381" s="62"/>
      <c r="F3381" s="62"/>
      <c r="G3381" s="62"/>
      <c r="H3381" s="62"/>
      <c r="I3381" s="62"/>
      <c r="J3381" s="62"/>
      <c r="K3381" s="62"/>
    </row>
    <row r="3382" spans="1:11" x14ac:dyDescent="0.3">
      <c r="A3382" s="62"/>
      <c r="B3382" s="62"/>
      <c r="C3382" s="62"/>
      <c r="D3382" s="62"/>
      <c r="E3382" s="62"/>
      <c r="F3382" s="62"/>
      <c r="G3382" s="62"/>
      <c r="H3382" s="62"/>
      <c r="I3382" s="62"/>
      <c r="J3382" s="62"/>
      <c r="K3382" s="62"/>
    </row>
    <row r="3383" spans="1:11" x14ac:dyDescent="0.3">
      <c r="A3383" s="62"/>
      <c r="B3383" s="62"/>
      <c r="C3383" s="62"/>
      <c r="D3383" s="62"/>
      <c r="E3383" s="62"/>
      <c r="F3383" s="62"/>
      <c r="G3383" s="62"/>
      <c r="H3383" s="62"/>
      <c r="I3383" s="62"/>
      <c r="J3383" s="62"/>
      <c r="K3383" s="62"/>
    </row>
    <row r="3384" spans="1:11" x14ac:dyDescent="0.3">
      <c r="A3384" s="62"/>
      <c r="B3384" s="62"/>
      <c r="C3384" s="62"/>
      <c r="D3384" s="62"/>
      <c r="E3384" s="62"/>
      <c r="F3384" s="62"/>
      <c r="G3384" s="62"/>
      <c r="H3384" s="62"/>
      <c r="I3384" s="62"/>
      <c r="J3384" s="62"/>
      <c r="K3384" s="62"/>
    </row>
    <row r="3385" spans="1:11" x14ac:dyDescent="0.3">
      <c r="A3385" s="62"/>
      <c r="B3385" s="62"/>
      <c r="C3385" s="62"/>
      <c r="D3385" s="62"/>
      <c r="E3385" s="62"/>
      <c r="F3385" s="62"/>
      <c r="G3385" s="62"/>
      <c r="H3385" s="62"/>
      <c r="I3385" s="62"/>
      <c r="J3385" s="62"/>
      <c r="K3385" s="62"/>
    </row>
    <row r="3386" spans="1:11" x14ac:dyDescent="0.3">
      <c r="A3386" s="62"/>
      <c r="B3386" s="62"/>
      <c r="C3386" s="62"/>
      <c r="D3386" s="62"/>
      <c r="E3386" s="62"/>
      <c r="F3386" s="62"/>
      <c r="G3386" s="62"/>
      <c r="H3386" s="62"/>
      <c r="I3386" s="62"/>
      <c r="J3386" s="62"/>
      <c r="K3386" s="62"/>
    </row>
    <row r="3387" spans="1:11" x14ac:dyDescent="0.3">
      <c r="A3387" s="62"/>
      <c r="B3387" s="62"/>
      <c r="C3387" s="62"/>
      <c r="D3387" s="62"/>
      <c r="E3387" s="62"/>
      <c r="F3387" s="62"/>
      <c r="G3387" s="62"/>
      <c r="H3387" s="62"/>
      <c r="I3387" s="62"/>
      <c r="J3387" s="62"/>
      <c r="K3387" s="62"/>
    </row>
    <row r="3388" spans="1:11" x14ac:dyDescent="0.3">
      <c r="A3388" s="62"/>
      <c r="B3388" s="62"/>
      <c r="C3388" s="62"/>
      <c r="D3388" s="62"/>
      <c r="E3388" s="62"/>
      <c r="F3388" s="62"/>
      <c r="G3388" s="62"/>
      <c r="H3388" s="62"/>
      <c r="I3388" s="62"/>
      <c r="J3388" s="62"/>
      <c r="K3388" s="62"/>
    </row>
    <row r="3389" spans="1:11" x14ac:dyDescent="0.3">
      <c r="A3389" s="62"/>
      <c r="B3389" s="62"/>
      <c r="C3389" s="62"/>
      <c r="D3389" s="62"/>
      <c r="E3389" s="62"/>
      <c r="F3389" s="62"/>
      <c r="G3389" s="62"/>
      <c r="H3389" s="62"/>
      <c r="I3389" s="62"/>
      <c r="J3389" s="62"/>
      <c r="K3389" s="62"/>
    </row>
    <row r="3390" spans="1:11" x14ac:dyDescent="0.3">
      <c r="A3390" s="62"/>
      <c r="B3390" s="62"/>
      <c r="C3390" s="62"/>
      <c r="D3390" s="62"/>
      <c r="E3390" s="62"/>
      <c r="F3390" s="62"/>
      <c r="G3390" s="62"/>
      <c r="H3390" s="62"/>
      <c r="I3390" s="62"/>
      <c r="J3390" s="62"/>
      <c r="K3390" s="62"/>
    </row>
    <row r="3391" spans="1:11" x14ac:dyDescent="0.3">
      <c r="A3391" s="62"/>
      <c r="B3391" s="62"/>
      <c r="C3391" s="62"/>
      <c r="D3391" s="62"/>
      <c r="E3391" s="62"/>
      <c r="F3391" s="62"/>
      <c r="G3391" s="62"/>
      <c r="H3391" s="62"/>
      <c r="I3391" s="62"/>
      <c r="J3391" s="62"/>
      <c r="K3391" s="62"/>
    </row>
    <row r="3392" spans="1:11" x14ac:dyDescent="0.3">
      <c r="A3392" s="62"/>
      <c r="B3392" s="62"/>
      <c r="C3392" s="62"/>
      <c r="D3392" s="62"/>
      <c r="E3392" s="62"/>
      <c r="F3392" s="62"/>
      <c r="G3392" s="62"/>
      <c r="H3392" s="62"/>
      <c r="I3392" s="62"/>
      <c r="J3392" s="62"/>
      <c r="K3392" s="62"/>
    </row>
    <row r="3393" spans="1:11" x14ac:dyDescent="0.3">
      <c r="A3393" s="62"/>
      <c r="B3393" s="62"/>
      <c r="C3393" s="62"/>
      <c r="D3393" s="62"/>
      <c r="E3393" s="62"/>
      <c r="F3393" s="62"/>
      <c r="G3393" s="62"/>
      <c r="H3393" s="62"/>
      <c r="I3393" s="62"/>
      <c r="J3393" s="62"/>
      <c r="K3393" s="62"/>
    </row>
    <row r="3394" spans="1:11" x14ac:dyDescent="0.3">
      <c r="A3394" s="62"/>
      <c r="B3394" s="62"/>
      <c r="C3394" s="62"/>
      <c r="D3394" s="62"/>
      <c r="E3394" s="62"/>
      <c r="F3394" s="62"/>
      <c r="G3394" s="62"/>
      <c r="H3394" s="62"/>
      <c r="I3394" s="62"/>
      <c r="J3394" s="62"/>
      <c r="K3394" s="62"/>
    </row>
    <row r="3395" spans="1:11" x14ac:dyDescent="0.3">
      <c r="A3395" s="62"/>
      <c r="B3395" s="62"/>
      <c r="C3395" s="62"/>
      <c r="D3395" s="62"/>
      <c r="E3395" s="62"/>
      <c r="F3395" s="62"/>
      <c r="G3395" s="62"/>
      <c r="H3395" s="62"/>
      <c r="I3395" s="62"/>
      <c r="J3395" s="62"/>
      <c r="K3395" s="62"/>
    </row>
    <row r="3396" spans="1:11" x14ac:dyDescent="0.3">
      <c r="A3396" s="62"/>
      <c r="B3396" s="62"/>
      <c r="C3396" s="62"/>
      <c r="D3396" s="62"/>
      <c r="E3396" s="62"/>
      <c r="F3396" s="62"/>
      <c r="G3396" s="62"/>
      <c r="H3396" s="62"/>
      <c r="I3396" s="62"/>
      <c r="J3396" s="62"/>
      <c r="K3396" s="62"/>
    </row>
    <row r="3397" spans="1:11" x14ac:dyDescent="0.3">
      <c r="A3397" s="62"/>
      <c r="B3397" s="62"/>
      <c r="C3397" s="62"/>
      <c r="D3397" s="62"/>
      <c r="E3397" s="62"/>
      <c r="F3397" s="62"/>
      <c r="G3397" s="62"/>
      <c r="H3397" s="62"/>
      <c r="I3397" s="62"/>
      <c r="J3397" s="62"/>
      <c r="K3397" s="62"/>
    </row>
    <row r="3398" spans="1:11" x14ac:dyDescent="0.3">
      <c r="A3398" s="62"/>
      <c r="B3398" s="62"/>
      <c r="C3398" s="62"/>
      <c r="D3398" s="62"/>
      <c r="E3398" s="62"/>
      <c r="F3398" s="62"/>
      <c r="G3398" s="62"/>
      <c r="H3398" s="62"/>
      <c r="I3398" s="62"/>
      <c r="J3398" s="62"/>
      <c r="K3398" s="62"/>
    </row>
    <row r="3399" spans="1:11" x14ac:dyDescent="0.3">
      <c r="A3399" s="62"/>
      <c r="B3399" s="62"/>
      <c r="C3399" s="62"/>
      <c r="D3399" s="62"/>
      <c r="E3399" s="62"/>
      <c r="F3399" s="62"/>
      <c r="G3399" s="62"/>
      <c r="H3399" s="62"/>
      <c r="I3399" s="62"/>
      <c r="J3399" s="62"/>
      <c r="K3399" s="62"/>
    </row>
    <row r="3400" spans="1:11" x14ac:dyDescent="0.3">
      <c r="A3400" s="62"/>
      <c r="B3400" s="62"/>
      <c r="C3400" s="62"/>
      <c r="D3400" s="62"/>
      <c r="E3400" s="62"/>
      <c r="F3400" s="62"/>
      <c r="G3400" s="62"/>
      <c r="H3400" s="62"/>
      <c r="I3400" s="62"/>
      <c r="J3400" s="62"/>
      <c r="K3400" s="62"/>
    </row>
    <row r="3401" spans="1:11" x14ac:dyDescent="0.3">
      <c r="A3401" s="62"/>
      <c r="B3401" s="62"/>
      <c r="C3401" s="62"/>
      <c r="D3401" s="62"/>
      <c r="E3401" s="62"/>
      <c r="F3401" s="62"/>
      <c r="G3401" s="62"/>
      <c r="H3401" s="62"/>
      <c r="I3401" s="62"/>
      <c r="J3401" s="62"/>
      <c r="K3401" s="62"/>
    </row>
    <row r="3402" spans="1:11" x14ac:dyDescent="0.3">
      <c r="A3402" s="62"/>
      <c r="B3402" s="62"/>
      <c r="C3402" s="62"/>
      <c r="D3402" s="62"/>
      <c r="E3402" s="62"/>
      <c r="F3402" s="62"/>
      <c r="G3402" s="62"/>
      <c r="H3402" s="62"/>
      <c r="I3402" s="62"/>
      <c r="J3402" s="62"/>
      <c r="K3402" s="62"/>
    </row>
    <row r="3403" spans="1:11" x14ac:dyDescent="0.3">
      <c r="A3403" s="62"/>
      <c r="B3403" s="62"/>
      <c r="C3403" s="62"/>
      <c r="D3403" s="62"/>
      <c r="E3403" s="62"/>
      <c r="F3403" s="62"/>
      <c r="G3403" s="62"/>
      <c r="H3403" s="62"/>
      <c r="I3403" s="62"/>
      <c r="J3403" s="62"/>
      <c r="K3403" s="62"/>
    </row>
    <row r="3404" spans="1:11" x14ac:dyDescent="0.3">
      <c r="A3404" s="62"/>
      <c r="B3404" s="62"/>
      <c r="C3404" s="62"/>
      <c r="D3404" s="62"/>
      <c r="E3404" s="62"/>
      <c r="F3404" s="62"/>
      <c r="G3404" s="62"/>
      <c r="H3404" s="62"/>
      <c r="I3404" s="62"/>
      <c r="J3404" s="62"/>
      <c r="K3404" s="62"/>
    </row>
    <row r="3405" spans="1:11" x14ac:dyDescent="0.3">
      <c r="A3405" s="62"/>
      <c r="B3405" s="62"/>
      <c r="C3405" s="62"/>
      <c r="D3405" s="62"/>
      <c r="E3405" s="62"/>
      <c r="F3405" s="62"/>
      <c r="G3405" s="62"/>
      <c r="H3405" s="62"/>
      <c r="I3405" s="62"/>
      <c r="J3405" s="62"/>
      <c r="K3405" s="62"/>
    </row>
    <row r="3406" spans="1:11" x14ac:dyDescent="0.3">
      <c r="A3406" s="62"/>
      <c r="B3406" s="62"/>
      <c r="C3406" s="62"/>
      <c r="D3406" s="62"/>
      <c r="E3406" s="62"/>
      <c r="F3406" s="62"/>
      <c r="G3406" s="62"/>
      <c r="H3406" s="62"/>
      <c r="I3406" s="62"/>
      <c r="J3406" s="62"/>
      <c r="K3406" s="62"/>
    </row>
    <row r="3407" spans="1:11" x14ac:dyDescent="0.3">
      <c r="A3407" s="62"/>
      <c r="B3407" s="62"/>
      <c r="C3407" s="62"/>
      <c r="D3407" s="62"/>
      <c r="E3407" s="62"/>
      <c r="F3407" s="62"/>
      <c r="G3407" s="62"/>
      <c r="H3407" s="62"/>
      <c r="I3407" s="62"/>
      <c r="J3407" s="62"/>
      <c r="K3407" s="62"/>
    </row>
    <row r="3408" spans="1:11" x14ac:dyDescent="0.3">
      <c r="A3408" s="62"/>
      <c r="B3408" s="62"/>
      <c r="C3408" s="62"/>
      <c r="D3408" s="62"/>
      <c r="E3408" s="62"/>
      <c r="F3408" s="62"/>
      <c r="G3408" s="62"/>
      <c r="H3408" s="62"/>
      <c r="I3408" s="62"/>
      <c r="J3408" s="62"/>
      <c r="K3408" s="62"/>
    </row>
    <row r="3409" spans="1:11" x14ac:dyDescent="0.3">
      <c r="A3409" s="62"/>
      <c r="B3409" s="62"/>
      <c r="C3409" s="62"/>
      <c r="D3409" s="62"/>
      <c r="E3409" s="62"/>
      <c r="F3409" s="62"/>
      <c r="G3409" s="62"/>
      <c r="H3409" s="62"/>
      <c r="I3409" s="62"/>
      <c r="J3409" s="62"/>
      <c r="K3409" s="62"/>
    </row>
    <row r="3410" spans="1:11" x14ac:dyDescent="0.3">
      <c r="A3410" s="62"/>
      <c r="B3410" s="62"/>
      <c r="C3410" s="62"/>
      <c r="D3410" s="62"/>
      <c r="E3410" s="62"/>
      <c r="F3410" s="62"/>
      <c r="G3410" s="62"/>
      <c r="H3410" s="62"/>
      <c r="I3410" s="62"/>
      <c r="J3410" s="62"/>
      <c r="K3410" s="62"/>
    </row>
    <row r="3411" spans="1:11" x14ac:dyDescent="0.3">
      <c r="A3411" s="62"/>
      <c r="B3411" s="62"/>
      <c r="C3411" s="62"/>
      <c r="D3411" s="62"/>
      <c r="E3411" s="62"/>
      <c r="F3411" s="62"/>
      <c r="G3411" s="62"/>
      <c r="H3411" s="62"/>
      <c r="I3411" s="62"/>
      <c r="J3411" s="62"/>
      <c r="K3411" s="62"/>
    </row>
    <row r="3412" spans="1:11" x14ac:dyDescent="0.3">
      <c r="A3412" s="62"/>
      <c r="B3412" s="62"/>
      <c r="C3412" s="62"/>
      <c r="D3412" s="62"/>
      <c r="E3412" s="62"/>
      <c r="F3412" s="62"/>
      <c r="G3412" s="62"/>
      <c r="H3412" s="62"/>
      <c r="I3412" s="62"/>
      <c r="J3412" s="62"/>
      <c r="K3412" s="62"/>
    </row>
    <row r="3413" spans="1:11" x14ac:dyDescent="0.3">
      <c r="A3413" s="62"/>
      <c r="B3413" s="62"/>
      <c r="C3413" s="62"/>
      <c r="D3413" s="62"/>
      <c r="E3413" s="62"/>
      <c r="F3413" s="62"/>
      <c r="G3413" s="62"/>
      <c r="H3413" s="62"/>
      <c r="I3413" s="62"/>
      <c r="J3413" s="62"/>
      <c r="K3413" s="62"/>
    </row>
    <row r="3414" spans="1:11" x14ac:dyDescent="0.3">
      <c r="A3414" s="62"/>
      <c r="B3414" s="62"/>
      <c r="C3414" s="62"/>
      <c r="D3414" s="62"/>
      <c r="E3414" s="62"/>
      <c r="F3414" s="62"/>
      <c r="G3414" s="62"/>
      <c r="H3414" s="62"/>
      <c r="I3414" s="62"/>
      <c r="J3414" s="62"/>
      <c r="K3414" s="62"/>
    </row>
    <row r="3415" spans="1:11" x14ac:dyDescent="0.3">
      <c r="A3415" s="62"/>
      <c r="B3415" s="62"/>
      <c r="C3415" s="62"/>
      <c r="D3415" s="62"/>
      <c r="E3415" s="62"/>
      <c r="F3415" s="62"/>
      <c r="G3415" s="62"/>
      <c r="H3415" s="62"/>
      <c r="I3415" s="62"/>
      <c r="J3415" s="62"/>
      <c r="K3415" s="62"/>
    </row>
    <row r="3416" spans="1:11" x14ac:dyDescent="0.3">
      <c r="A3416" s="62"/>
      <c r="B3416" s="62"/>
      <c r="C3416" s="62"/>
      <c r="D3416" s="62"/>
      <c r="E3416" s="62"/>
      <c r="F3416" s="62"/>
      <c r="G3416" s="62"/>
      <c r="H3416" s="62"/>
      <c r="I3416" s="62"/>
      <c r="J3416" s="62"/>
      <c r="K3416" s="62"/>
    </row>
    <row r="3417" spans="1:11" x14ac:dyDescent="0.3">
      <c r="A3417" s="62"/>
      <c r="B3417" s="62"/>
      <c r="C3417" s="62"/>
      <c r="D3417" s="62"/>
      <c r="E3417" s="62"/>
      <c r="F3417" s="62"/>
      <c r="G3417" s="62"/>
      <c r="H3417" s="62"/>
      <c r="I3417" s="62"/>
      <c r="J3417" s="62"/>
      <c r="K3417" s="62"/>
    </row>
    <row r="3418" spans="1:11" x14ac:dyDescent="0.3">
      <c r="A3418" s="62"/>
      <c r="B3418" s="62"/>
      <c r="C3418" s="62"/>
      <c r="D3418" s="62"/>
      <c r="E3418" s="62"/>
      <c r="F3418" s="62"/>
      <c r="G3418" s="62"/>
      <c r="H3418" s="62"/>
      <c r="I3418" s="62"/>
      <c r="J3418" s="62"/>
      <c r="K3418" s="62"/>
    </row>
    <row r="3419" spans="1:11" x14ac:dyDescent="0.3">
      <c r="A3419" s="62"/>
      <c r="B3419" s="62"/>
      <c r="C3419" s="62"/>
      <c r="D3419" s="62"/>
      <c r="E3419" s="62"/>
      <c r="F3419" s="62"/>
      <c r="G3419" s="62"/>
      <c r="H3419" s="62"/>
      <c r="I3419" s="62"/>
      <c r="J3419" s="62"/>
      <c r="K3419" s="62"/>
    </row>
    <row r="3420" spans="1:11" x14ac:dyDescent="0.3">
      <c r="A3420" s="62"/>
      <c r="B3420" s="62"/>
      <c r="C3420" s="62"/>
      <c r="D3420" s="62"/>
      <c r="E3420" s="62"/>
      <c r="F3420" s="62"/>
      <c r="G3420" s="62"/>
      <c r="H3420" s="62"/>
      <c r="I3420" s="62"/>
      <c r="J3420" s="62"/>
      <c r="K3420" s="62"/>
    </row>
    <row r="3421" spans="1:11" x14ac:dyDescent="0.3">
      <c r="A3421" s="62"/>
      <c r="B3421" s="62"/>
      <c r="C3421" s="62"/>
      <c r="D3421" s="62"/>
      <c r="E3421" s="62"/>
      <c r="F3421" s="62"/>
      <c r="G3421" s="62"/>
      <c r="H3421" s="62"/>
      <c r="I3421" s="62"/>
      <c r="J3421" s="62"/>
      <c r="K3421" s="62"/>
    </row>
    <row r="3422" spans="1:11" x14ac:dyDescent="0.3">
      <c r="A3422" s="62"/>
      <c r="B3422" s="62"/>
      <c r="C3422" s="62"/>
      <c r="D3422" s="62"/>
      <c r="E3422" s="62"/>
      <c r="F3422" s="62"/>
      <c r="G3422" s="62"/>
      <c r="H3422" s="62"/>
      <c r="I3422" s="62"/>
      <c r="J3422" s="62"/>
      <c r="K3422" s="62"/>
    </row>
    <row r="3423" spans="1:11" x14ac:dyDescent="0.3">
      <c r="A3423" s="62"/>
      <c r="B3423" s="62"/>
      <c r="C3423" s="62"/>
      <c r="D3423" s="62"/>
      <c r="E3423" s="62"/>
      <c r="F3423" s="62"/>
      <c r="G3423" s="62"/>
      <c r="H3423" s="62"/>
      <c r="I3423" s="62"/>
      <c r="J3423" s="62"/>
      <c r="K3423" s="62"/>
    </row>
    <row r="3424" spans="1:11" x14ac:dyDescent="0.3">
      <c r="A3424" s="62"/>
      <c r="B3424" s="62"/>
      <c r="C3424" s="62"/>
      <c r="D3424" s="62"/>
      <c r="E3424" s="62"/>
      <c r="F3424" s="62"/>
      <c r="G3424" s="62"/>
      <c r="H3424" s="62"/>
      <c r="I3424" s="62"/>
      <c r="J3424" s="62"/>
      <c r="K3424" s="62"/>
    </row>
    <row r="3425" spans="1:11" x14ac:dyDescent="0.3">
      <c r="A3425" s="62"/>
      <c r="B3425" s="62"/>
      <c r="C3425" s="62"/>
      <c r="D3425" s="62"/>
      <c r="E3425" s="62"/>
      <c r="F3425" s="62"/>
      <c r="G3425" s="62"/>
      <c r="H3425" s="62"/>
      <c r="I3425" s="62"/>
      <c r="J3425" s="62"/>
      <c r="K3425" s="62"/>
    </row>
    <row r="3426" spans="1:11" x14ac:dyDescent="0.3">
      <c r="A3426" s="62"/>
      <c r="B3426" s="62"/>
      <c r="C3426" s="62"/>
      <c r="D3426" s="62"/>
      <c r="E3426" s="62"/>
      <c r="F3426" s="62"/>
      <c r="G3426" s="62"/>
      <c r="H3426" s="62"/>
      <c r="I3426" s="62"/>
      <c r="J3426" s="62"/>
      <c r="K3426" s="62"/>
    </row>
    <row r="3427" spans="1:11" x14ac:dyDescent="0.3">
      <c r="A3427" s="62"/>
      <c r="B3427" s="62"/>
      <c r="C3427" s="62"/>
      <c r="D3427" s="62"/>
      <c r="E3427" s="62"/>
      <c r="F3427" s="62"/>
      <c r="G3427" s="62"/>
      <c r="H3427" s="62"/>
      <c r="I3427" s="62"/>
      <c r="J3427" s="62"/>
      <c r="K3427" s="62"/>
    </row>
    <row r="3428" spans="1:11" x14ac:dyDescent="0.3">
      <c r="A3428" s="62"/>
      <c r="B3428" s="62"/>
      <c r="C3428" s="62"/>
      <c r="D3428" s="62"/>
      <c r="E3428" s="62"/>
      <c r="F3428" s="62"/>
      <c r="G3428" s="62"/>
      <c r="H3428" s="62"/>
      <c r="I3428" s="62"/>
      <c r="J3428" s="62"/>
      <c r="K3428" s="62"/>
    </row>
    <row r="3429" spans="1:11" x14ac:dyDescent="0.3">
      <c r="A3429" s="62"/>
      <c r="B3429" s="62"/>
      <c r="C3429" s="62"/>
      <c r="D3429" s="62"/>
      <c r="E3429" s="62"/>
      <c r="F3429" s="62"/>
      <c r="G3429" s="62"/>
      <c r="H3429" s="62"/>
      <c r="I3429" s="62"/>
      <c r="J3429" s="62"/>
      <c r="K3429" s="62"/>
    </row>
    <row r="3430" spans="1:11" x14ac:dyDescent="0.3">
      <c r="A3430" s="62"/>
      <c r="B3430" s="62"/>
      <c r="C3430" s="62"/>
      <c r="D3430" s="62"/>
      <c r="E3430" s="62"/>
      <c r="F3430" s="62"/>
      <c r="G3430" s="62"/>
      <c r="H3430" s="62"/>
      <c r="I3430" s="62"/>
      <c r="J3430" s="62"/>
      <c r="K3430" s="62"/>
    </row>
    <row r="3431" spans="1:11" x14ac:dyDescent="0.3">
      <c r="A3431" s="62"/>
      <c r="B3431" s="62"/>
      <c r="C3431" s="62"/>
      <c r="D3431" s="62"/>
      <c r="E3431" s="62"/>
      <c r="F3431" s="62"/>
      <c r="G3431" s="62"/>
      <c r="H3431" s="62"/>
      <c r="I3431" s="62"/>
      <c r="J3431" s="62"/>
      <c r="K3431" s="62"/>
    </row>
    <row r="3432" spans="1:11" x14ac:dyDescent="0.3">
      <c r="A3432" s="62"/>
      <c r="B3432" s="62"/>
      <c r="C3432" s="62"/>
      <c r="D3432" s="62"/>
      <c r="E3432" s="62"/>
      <c r="F3432" s="62"/>
      <c r="G3432" s="62"/>
      <c r="H3432" s="62"/>
      <c r="I3432" s="62"/>
      <c r="J3432" s="62"/>
      <c r="K3432" s="62"/>
    </row>
    <row r="3433" spans="1:11" x14ac:dyDescent="0.3">
      <c r="A3433" s="62"/>
      <c r="B3433" s="62"/>
      <c r="C3433" s="62"/>
      <c r="D3433" s="62"/>
      <c r="E3433" s="62"/>
      <c r="F3433" s="62"/>
      <c r="G3433" s="62"/>
      <c r="H3433" s="62"/>
      <c r="I3433" s="62"/>
      <c r="J3433" s="62"/>
      <c r="K3433" s="62"/>
    </row>
    <row r="3434" spans="1:11" x14ac:dyDescent="0.3">
      <c r="A3434" s="62"/>
      <c r="B3434" s="62"/>
      <c r="C3434" s="62"/>
      <c r="D3434" s="62"/>
      <c r="E3434" s="62"/>
      <c r="F3434" s="62"/>
      <c r="G3434" s="62"/>
      <c r="H3434" s="62"/>
      <c r="I3434" s="62"/>
      <c r="J3434" s="62"/>
      <c r="K3434" s="62"/>
    </row>
    <row r="3435" spans="1:11" x14ac:dyDescent="0.3">
      <c r="A3435" s="62"/>
      <c r="B3435" s="62"/>
      <c r="C3435" s="62"/>
      <c r="D3435" s="62"/>
      <c r="E3435" s="62"/>
      <c r="F3435" s="62"/>
      <c r="G3435" s="62"/>
      <c r="H3435" s="62"/>
      <c r="I3435" s="62"/>
      <c r="J3435" s="62"/>
      <c r="K3435" s="62"/>
    </row>
    <row r="3436" spans="1:11" x14ac:dyDescent="0.3">
      <c r="A3436" s="62"/>
      <c r="B3436" s="62"/>
      <c r="C3436" s="62"/>
      <c r="D3436" s="62"/>
      <c r="E3436" s="62"/>
      <c r="F3436" s="62"/>
      <c r="G3436" s="62"/>
      <c r="H3436" s="62"/>
      <c r="I3436" s="62"/>
      <c r="J3436" s="62"/>
      <c r="K3436" s="62"/>
    </row>
    <row r="3437" spans="1:11" x14ac:dyDescent="0.3">
      <c r="A3437" s="62"/>
      <c r="B3437" s="62"/>
      <c r="C3437" s="62"/>
      <c r="D3437" s="62"/>
      <c r="E3437" s="62"/>
      <c r="F3437" s="62"/>
      <c r="G3437" s="62"/>
      <c r="H3437" s="62"/>
      <c r="I3437" s="62"/>
      <c r="J3437" s="62"/>
      <c r="K3437" s="62"/>
    </row>
    <row r="3438" spans="1:11" x14ac:dyDescent="0.3">
      <c r="A3438" s="62"/>
      <c r="B3438" s="62"/>
      <c r="C3438" s="62"/>
      <c r="D3438" s="62"/>
      <c r="E3438" s="62"/>
      <c r="F3438" s="62"/>
      <c r="G3438" s="62"/>
      <c r="H3438" s="62"/>
      <c r="I3438" s="62"/>
      <c r="J3438" s="62"/>
      <c r="K3438" s="62"/>
    </row>
    <row r="3439" spans="1:11" x14ac:dyDescent="0.3">
      <c r="A3439" s="62"/>
      <c r="B3439" s="62"/>
      <c r="C3439" s="62"/>
      <c r="D3439" s="62"/>
      <c r="E3439" s="62"/>
      <c r="F3439" s="62"/>
      <c r="G3439" s="62"/>
      <c r="H3439" s="62"/>
      <c r="I3439" s="62"/>
      <c r="J3439" s="62"/>
      <c r="K3439" s="62"/>
    </row>
    <row r="3440" spans="1:11" x14ac:dyDescent="0.3">
      <c r="A3440" s="62"/>
      <c r="B3440" s="62"/>
      <c r="C3440" s="62"/>
      <c r="D3440" s="62"/>
      <c r="E3440" s="62"/>
      <c r="F3440" s="62"/>
      <c r="G3440" s="62"/>
      <c r="H3440" s="62"/>
      <c r="I3440" s="62"/>
      <c r="J3440" s="62"/>
      <c r="K3440" s="62"/>
    </row>
    <row r="3441" spans="1:11" x14ac:dyDescent="0.3">
      <c r="A3441" s="62"/>
      <c r="B3441" s="62"/>
      <c r="C3441" s="62"/>
      <c r="D3441" s="62"/>
      <c r="E3441" s="62"/>
      <c r="F3441" s="62"/>
      <c r="G3441" s="62"/>
      <c r="H3441" s="62"/>
      <c r="I3441" s="62"/>
      <c r="J3441" s="62"/>
      <c r="K3441" s="62"/>
    </row>
    <row r="3442" spans="1:11" x14ac:dyDescent="0.3">
      <c r="A3442" s="62"/>
      <c r="B3442" s="62"/>
      <c r="C3442" s="62"/>
      <c r="D3442" s="62"/>
      <c r="E3442" s="62"/>
      <c r="F3442" s="62"/>
      <c r="G3442" s="62"/>
      <c r="H3442" s="62"/>
      <c r="I3442" s="62"/>
      <c r="J3442" s="62"/>
      <c r="K3442" s="62"/>
    </row>
    <row r="3443" spans="1:11" x14ac:dyDescent="0.3">
      <c r="A3443" s="62"/>
      <c r="B3443" s="62"/>
      <c r="C3443" s="62"/>
      <c r="D3443" s="62"/>
      <c r="E3443" s="62"/>
      <c r="F3443" s="62"/>
      <c r="G3443" s="62"/>
      <c r="H3443" s="62"/>
      <c r="I3443" s="62"/>
      <c r="J3443" s="62"/>
      <c r="K3443" s="62"/>
    </row>
    <row r="3444" spans="1:11" x14ac:dyDescent="0.3">
      <c r="A3444" s="62"/>
      <c r="B3444" s="62"/>
      <c r="C3444" s="62"/>
      <c r="D3444" s="62"/>
      <c r="E3444" s="62"/>
      <c r="F3444" s="62"/>
      <c r="G3444" s="62"/>
      <c r="H3444" s="62"/>
      <c r="I3444" s="62"/>
      <c r="J3444" s="62"/>
      <c r="K3444" s="62"/>
    </row>
    <row r="3445" spans="1:11" x14ac:dyDescent="0.3">
      <c r="A3445" s="62"/>
      <c r="B3445" s="62"/>
      <c r="C3445" s="62"/>
      <c r="D3445" s="62"/>
      <c r="E3445" s="62"/>
      <c r="F3445" s="62"/>
      <c r="G3445" s="62"/>
      <c r="H3445" s="62"/>
      <c r="I3445" s="62"/>
      <c r="J3445" s="62"/>
      <c r="K3445" s="62"/>
    </row>
    <row r="3446" spans="1:11" x14ac:dyDescent="0.3">
      <c r="A3446" s="62"/>
      <c r="B3446" s="62"/>
      <c r="C3446" s="62"/>
      <c r="D3446" s="62"/>
      <c r="E3446" s="62"/>
      <c r="F3446" s="62"/>
      <c r="G3446" s="62"/>
      <c r="H3446" s="62"/>
      <c r="I3446" s="62"/>
      <c r="J3446" s="62"/>
      <c r="K3446" s="62"/>
    </row>
    <row r="3447" spans="1:11" x14ac:dyDescent="0.3">
      <c r="A3447" s="62"/>
      <c r="B3447" s="62"/>
      <c r="C3447" s="62"/>
      <c r="D3447" s="62"/>
      <c r="E3447" s="62"/>
      <c r="F3447" s="62"/>
      <c r="G3447" s="62"/>
      <c r="H3447" s="62"/>
      <c r="I3447" s="62"/>
      <c r="J3447" s="62"/>
      <c r="K3447" s="62"/>
    </row>
    <row r="3448" spans="1:11" x14ac:dyDescent="0.3">
      <c r="A3448" s="62"/>
      <c r="B3448" s="62"/>
      <c r="C3448" s="62"/>
      <c r="D3448" s="62"/>
      <c r="E3448" s="62"/>
      <c r="F3448" s="62"/>
      <c r="G3448" s="62"/>
      <c r="H3448" s="62"/>
      <c r="I3448" s="62"/>
      <c r="J3448" s="62"/>
      <c r="K3448" s="62"/>
    </row>
    <row r="3449" spans="1:11" x14ac:dyDescent="0.3">
      <c r="A3449" s="62"/>
      <c r="B3449" s="62"/>
      <c r="C3449" s="62"/>
      <c r="D3449" s="62"/>
      <c r="E3449" s="62"/>
      <c r="F3449" s="62"/>
      <c r="G3449" s="62"/>
      <c r="H3449" s="62"/>
      <c r="I3449" s="62"/>
      <c r="J3449" s="62"/>
      <c r="K3449" s="62"/>
    </row>
    <row r="3450" spans="1:11" x14ac:dyDescent="0.3">
      <c r="A3450" s="62"/>
      <c r="B3450" s="62"/>
      <c r="C3450" s="62"/>
      <c r="D3450" s="62"/>
      <c r="E3450" s="62"/>
      <c r="F3450" s="62"/>
      <c r="G3450" s="62"/>
      <c r="H3450" s="62"/>
      <c r="I3450" s="62"/>
      <c r="J3450" s="62"/>
      <c r="K3450" s="62"/>
    </row>
    <row r="3451" spans="1:11" x14ac:dyDescent="0.3">
      <c r="A3451" s="62"/>
      <c r="B3451" s="62"/>
      <c r="C3451" s="62"/>
      <c r="D3451" s="62"/>
      <c r="E3451" s="62"/>
      <c r="F3451" s="62"/>
      <c r="G3451" s="62"/>
      <c r="H3451" s="62"/>
      <c r="I3451" s="62"/>
      <c r="J3451" s="62"/>
      <c r="K3451" s="62"/>
    </row>
    <row r="3452" spans="1:11" x14ac:dyDescent="0.3">
      <c r="A3452" s="62"/>
      <c r="B3452" s="62"/>
      <c r="C3452" s="62"/>
      <c r="D3452" s="62"/>
      <c r="E3452" s="62"/>
      <c r="F3452" s="62"/>
      <c r="G3452" s="62"/>
      <c r="H3452" s="62"/>
      <c r="I3452" s="62"/>
      <c r="J3452" s="62"/>
      <c r="K3452" s="62"/>
    </row>
    <row r="3453" spans="1:11" x14ac:dyDescent="0.3">
      <c r="A3453" s="62"/>
      <c r="B3453" s="62"/>
      <c r="C3453" s="62"/>
      <c r="D3453" s="62"/>
      <c r="E3453" s="62"/>
      <c r="F3453" s="62"/>
      <c r="G3453" s="62"/>
      <c r="H3453" s="62"/>
      <c r="I3453" s="62"/>
      <c r="J3453" s="62"/>
      <c r="K3453" s="62"/>
    </row>
    <row r="3454" spans="1:11" x14ac:dyDescent="0.3">
      <c r="A3454" s="62"/>
      <c r="B3454" s="62"/>
      <c r="C3454" s="62"/>
      <c r="D3454" s="62"/>
      <c r="E3454" s="62"/>
      <c r="F3454" s="62"/>
      <c r="G3454" s="62"/>
      <c r="H3454" s="62"/>
      <c r="I3454" s="62"/>
      <c r="J3454" s="62"/>
      <c r="K3454" s="62"/>
    </row>
    <row r="3455" spans="1:11" x14ac:dyDescent="0.3">
      <c r="A3455" s="62"/>
      <c r="B3455" s="62"/>
      <c r="C3455" s="62"/>
      <c r="D3455" s="62"/>
      <c r="E3455" s="62"/>
      <c r="F3455" s="62"/>
      <c r="G3455" s="62"/>
      <c r="H3455" s="62"/>
      <c r="I3455" s="62"/>
      <c r="J3455" s="62"/>
      <c r="K3455" s="62"/>
    </row>
    <row r="3456" spans="1:11" x14ac:dyDescent="0.3">
      <c r="A3456" s="62"/>
      <c r="B3456" s="62"/>
      <c r="C3456" s="62"/>
      <c r="D3456" s="62"/>
      <c r="E3456" s="62"/>
      <c r="F3456" s="62"/>
      <c r="G3456" s="62"/>
      <c r="H3456" s="62"/>
      <c r="I3456" s="62"/>
      <c r="J3456" s="62"/>
      <c r="K3456" s="62"/>
    </row>
    <row r="3457" spans="1:11" x14ac:dyDescent="0.3">
      <c r="A3457" s="62"/>
      <c r="B3457" s="62"/>
      <c r="C3457" s="62"/>
      <c r="D3457" s="62"/>
      <c r="E3457" s="62"/>
      <c r="F3457" s="62"/>
      <c r="G3457" s="62"/>
      <c r="H3457" s="62"/>
      <c r="I3457" s="62"/>
      <c r="J3457" s="62"/>
      <c r="K3457" s="62"/>
    </row>
    <row r="3458" spans="1:11" x14ac:dyDescent="0.3">
      <c r="A3458" s="62"/>
      <c r="B3458" s="62"/>
      <c r="C3458" s="62"/>
      <c r="D3458" s="62"/>
      <c r="E3458" s="62"/>
      <c r="F3458" s="62"/>
      <c r="G3458" s="62"/>
      <c r="H3458" s="62"/>
      <c r="I3458" s="62"/>
      <c r="J3458" s="62"/>
      <c r="K3458" s="62"/>
    </row>
    <row r="3459" spans="1:11" x14ac:dyDescent="0.3">
      <c r="A3459" s="62"/>
      <c r="B3459" s="62"/>
      <c r="C3459" s="62"/>
      <c r="D3459" s="62"/>
      <c r="E3459" s="62"/>
      <c r="F3459" s="62"/>
      <c r="G3459" s="62"/>
      <c r="H3459" s="62"/>
      <c r="I3459" s="62"/>
      <c r="J3459" s="62"/>
      <c r="K3459" s="62"/>
    </row>
    <row r="3460" spans="1:11" x14ac:dyDescent="0.3">
      <c r="A3460" s="62"/>
      <c r="B3460" s="62"/>
      <c r="C3460" s="62"/>
      <c r="D3460" s="62"/>
      <c r="E3460" s="62"/>
      <c r="F3460" s="62"/>
      <c r="G3460" s="62"/>
      <c r="H3460" s="62"/>
      <c r="I3460" s="62"/>
      <c r="J3460" s="62"/>
      <c r="K3460" s="62"/>
    </row>
    <row r="3461" spans="1:11" x14ac:dyDescent="0.3">
      <c r="A3461" s="62"/>
      <c r="B3461" s="62"/>
      <c r="C3461" s="62"/>
      <c r="D3461" s="62"/>
      <c r="E3461" s="62"/>
      <c r="F3461" s="62"/>
      <c r="G3461" s="62"/>
      <c r="H3461" s="62"/>
      <c r="I3461" s="62"/>
      <c r="J3461" s="62"/>
      <c r="K3461" s="62"/>
    </row>
    <row r="3462" spans="1:11" x14ac:dyDescent="0.3">
      <c r="A3462" s="62"/>
      <c r="B3462" s="62"/>
      <c r="C3462" s="62"/>
      <c r="D3462" s="62"/>
      <c r="E3462" s="62"/>
      <c r="F3462" s="62"/>
      <c r="G3462" s="62"/>
      <c r="H3462" s="62"/>
      <c r="I3462" s="62"/>
      <c r="J3462" s="62"/>
      <c r="K3462" s="62"/>
    </row>
    <row r="3463" spans="1:11" x14ac:dyDescent="0.3">
      <c r="A3463" s="62"/>
      <c r="B3463" s="62"/>
      <c r="C3463" s="62"/>
      <c r="D3463" s="62"/>
      <c r="E3463" s="62"/>
      <c r="F3463" s="62"/>
      <c r="G3463" s="62"/>
      <c r="H3463" s="62"/>
      <c r="I3463" s="62"/>
      <c r="J3463" s="62"/>
      <c r="K3463" s="62"/>
    </row>
    <row r="3464" spans="1:11" x14ac:dyDescent="0.3">
      <c r="A3464" s="62"/>
      <c r="B3464" s="62"/>
      <c r="C3464" s="62"/>
      <c r="D3464" s="62"/>
      <c r="E3464" s="62"/>
      <c r="F3464" s="62"/>
      <c r="G3464" s="62"/>
      <c r="H3464" s="62"/>
      <c r="I3464" s="62"/>
      <c r="J3464" s="62"/>
      <c r="K3464" s="62"/>
    </row>
    <row r="3465" spans="1:11" x14ac:dyDescent="0.3">
      <c r="A3465" s="62"/>
      <c r="B3465" s="62"/>
      <c r="C3465" s="62"/>
      <c r="D3465" s="62"/>
      <c r="E3465" s="62"/>
      <c r="F3465" s="62"/>
      <c r="G3465" s="62"/>
      <c r="H3465" s="62"/>
      <c r="I3465" s="62"/>
      <c r="J3465" s="62"/>
      <c r="K3465" s="62"/>
    </row>
    <row r="3466" spans="1:11" x14ac:dyDescent="0.3">
      <c r="A3466" s="62"/>
      <c r="B3466" s="62"/>
      <c r="C3466" s="62"/>
      <c r="D3466" s="62"/>
      <c r="E3466" s="62"/>
      <c r="F3466" s="62"/>
      <c r="G3466" s="62"/>
      <c r="H3466" s="62"/>
      <c r="I3466" s="62"/>
      <c r="J3466" s="62"/>
      <c r="K3466" s="62"/>
    </row>
    <row r="3467" spans="1:11" x14ac:dyDescent="0.3">
      <c r="A3467" s="62"/>
      <c r="B3467" s="62"/>
      <c r="C3467" s="62"/>
      <c r="D3467" s="62"/>
      <c r="E3467" s="62"/>
      <c r="F3467" s="62"/>
      <c r="G3467" s="62"/>
      <c r="H3467" s="62"/>
      <c r="I3467" s="62"/>
      <c r="J3467" s="62"/>
      <c r="K3467" s="62"/>
    </row>
    <row r="3468" spans="1:11" x14ac:dyDescent="0.3">
      <c r="A3468" s="62"/>
      <c r="B3468" s="62"/>
      <c r="C3468" s="62"/>
      <c r="D3468" s="62"/>
      <c r="E3468" s="62"/>
      <c r="F3468" s="62"/>
      <c r="G3468" s="62"/>
      <c r="H3468" s="62"/>
      <c r="I3468" s="62"/>
      <c r="J3468" s="62"/>
      <c r="K3468" s="62"/>
    </row>
    <row r="3469" spans="1:11" x14ac:dyDescent="0.3">
      <c r="A3469" s="62"/>
      <c r="B3469" s="62"/>
      <c r="C3469" s="62"/>
      <c r="D3469" s="62"/>
      <c r="E3469" s="62"/>
      <c r="F3469" s="62"/>
      <c r="G3469" s="62"/>
      <c r="H3469" s="62"/>
      <c r="I3469" s="62"/>
      <c r="J3469" s="62"/>
      <c r="K3469" s="62"/>
    </row>
    <row r="3470" spans="1:11" x14ac:dyDescent="0.3">
      <c r="A3470" s="62"/>
      <c r="B3470" s="62"/>
      <c r="C3470" s="62"/>
      <c r="D3470" s="62"/>
      <c r="E3470" s="62"/>
      <c r="F3470" s="62"/>
      <c r="G3470" s="62"/>
      <c r="H3470" s="62"/>
      <c r="I3470" s="62"/>
      <c r="J3470" s="62"/>
      <c r="K3470" s="62"/>
    </row>
    <row r="3471" spans="1:11" x14ac:dyDescent="0.3">
      <c r="A3471" s="62"/>
      <c r="B3471" s="62"/>
      <c r="C3471" s="62"/>
      <c r="D3471" s="62"/>
      <c r="E3471" s="62"/>
      <c r="F3471" s="62"/>
      <c r="G3471" s="62"/>
      <c r="H3471" s="62"/>
      <c r="I3471" s="62"/>
      <c r="J3471" s="62"/>
      <c r="K3471" s="62"/>
    </row>
    <row r="3472" spans="1:11" x14ac:dyDescent="0.3">
      <c r="A3472" s="62"/>
      <c r="B3472" s="62"/>
      <c r="C3472" s="62"/>
      <c r="D3472" s="62"/>
      <c r="E3472" s="62"/>
      <c r="F3472" s="62"/>
      <c r="G3472" s="62"/>
      <c r="H3472" s="62"/>
      <c r="I3472" s="62"/>
      <c r="J3472" s="62"/>
      <c r="K3472" s="62"/>
    </row>
    <row r="3473" spans="1:11" x14ac:dyDescent="0.3">
      <c r="A3473" s="62"/>
      <c r="B3473" s="62"/>
      <c r="C3473" s="62"/>
      <c r="D3473" s="62"/>
      <c r="E3473" s="62"/>
      <c r="F3473" s="62"/>
      <c r="G3473" s="62"/>
      <c r="H3473" s="62"/>
      <c r="I3473" s="62"/>
      <c r="J3473" s="62"/>
      <c r="K3473" s="62"/>
    </row>
    <row r="3474" spans="1:11" x14ac:dyDescent="0.3">
      <c r="A3474" s="62"/>
      <c r="B3474" s="62"/>
      <c r="C3474" s="62"/>
      <c r="D3474" s="62"/>
      <c r="E3474" s="62"/>
      <c r="F3474" s="62"/>
      <c r="G3474" s="62"/>
      <c r="H3474" s="62"/>
      <c r="I3474" s="62"/>
      <c r="J3474" s="62"/>
      <c r="K3474" s="62"/>
    </row>
    <row r="3475" spans="1:11" x14ac:dyDescent="0.3">
      <c r="A3475" s="62"/>
      <c r="B3475" s="62"/>
      <c r="C3475" s="62"/>
      <c r="D3475" s="62"/>
      <c r="E3475" s="62"/>
      <c r="F3475" s="62"/>
      <c r="G3475" s="62"/>
      <c r="H3475" s="62"/>
      <c r="I3475" s="62"/>
      <c r="J3475" s="62"/>
      <c r="K3475" s="62"/>
    </row>
    <row r="3476" spans="1:11" x14ac:dyDescent="0.3">
      <c r="A3476" s="62"/>
      <c r="B3476" s="62"/>
      <c r="C3476" s="62"/>
      <c r="D3476" s="62"/>
      <c r="E3476" s="62"/>
      <c r="F3476" s="62"/>
      <c r="G3476" s="62"/>
      <c r="H3476" s="62"/>
      <c r="I3476" s="62"/>
      <c r="J3476" s="62"/>
      <c r="K3476" s="62"/>
    </row>
    <row r="3477" spans="1:11" x14ac:dyDescent="0.3">
      <c r="A3477" s="62"/>
      <c r="B3477" s="62"/>
      <c r="C3477" s="62"/>
      <c r="D3477" s="62"/>
      <c r="E3477" s="62"/>
      <c r="F3477" s="62"/>
      <c r="G3477" s="62"/>
      <c r="H3477" s="62"/>
      <c r="I3477" s="62"/>
      <c r="J3477" s="62"/>
      <c r="K3477" s="62"/>
    </row>
    <row r="3478" spans="1:11" x14ac:dyDescent="0.3">
      <c r="A3478" s="62"/>
      <c r="B3478" s="62"/>
      <c r="C3478" s="62"/>
      <c r="D3478" s="62"/>
      <c r="E3478" s="62"/>
      <c r="F3478" s="62"/>
      <c r="G3478" s="62"/>
      <c r="H3478" s="62"/>
      <c r="I3478" s="62"/>
      <c r="J3478" s="62"/>
      <c r="K3478" s="62"/>
    </row>
    <row r="3479" spans="1:11" x14ac:dyDescent="0.3">
      <c r="A3479" s="62"/>
      <c r="B3479" s="62"/>
      <c r="C3479" s="62"/>
      <c r="D3479" s="62"/>
      <c r="E3479" s="62"/>
      <c r="F3479" s="62"/>
      <c r="G3479" s="62"/>
      <c r="H3479" s="62"/>
      <c r="I3479" s="62"/>
      <c r="J3479" s="62"/>
      <c r="K3479" s="62"/>
    </row>
    <row r="3480" spans="1:11" x14ac:dyDescent="0.3">
      <c r="A3480" s="62"/>
      <c r="B3480" s="62"/>
      <c r="C3480" s="62"/>
      <c r="D3480" s="62"/>
      <c r="E3480" s="62"/>
      <c r="F3480" s="62"/>
      <c r="G3480" s="62"/>
      <c r="H3480" s="62"/>
      <c r="I3480" s="62"/>
      <c r="J3480" s="62"/>
      <c r="K3480" s="62"/>
    </row>
    <row r="3481" spans="1:11" x14ac:dyDescent="0.3">
      <c r="A3481" s="62"/>
      <c r="B3481" s="62"/>
      <c r="C3481" s="62"/>
      <c r="D3481" s="62"/>
      <c r="E3481" s="62"/>
      <c r="F3481" s="62"/>
      <c r="G3481" s="62"/>
      <c r="H3481" s="62"/>
      <c r="I3481" s="62"/>
      <c r="J3481" s="62"/>
      <c r="K3481" s="62"/>
    </row>
    <row r="3482" spans="1:11" x14ac:dyDescent="0.3">
      <c r="A3482" s="62"/>
      <c r="B3482" s="62"/>
      <c r="C3482" s="62"/>
      <c r="D3482" s="62"/>
      <c r="E3482" s="62"/>
      <c r="F3482" s="62"/>
      <c r="G3482" s="62"/>
      <c r="H3482" s="62"/>
      <c r="I3482" s="62"/>
      <c r="J3482" s="62"/>
      <c r="K3482" s="62"/>
    </row>
    <row r="3483" spans="1:11" x14ac:dyDescent="0.3">
      <c r="A3483" s="62"/>
      <c r="B3483" s="62"/>
      <c r="C3483" s="62"/>
      <c r="D3483" s="62"/>
      <c r="E3483" s="62"/>
      <c r="F3483" s="62"/>
      <c r="G3483" s="62"/>
      <c r="H3483" s="62"/>
      <c r="I3483" s="62"/>
      <c r="J3483" s="62"/>
      <c r="K3483" s="62"/>
    </row>
    <row r="3484" spans="1:11" x14ac:dyDescent="0.3">
      <c r="A3484" s="62"/>
      <c r="B3484" s="62"/>
      <c r="C3484" s="62"/>
      <c r="D3484" s="62"/>
      <c r="E3484" s="62"/>
      <c r="F3484" s="62"/>
      <c r="G3484" s="62"/>
      <c r="H3484" s="62"/>
      <c r="I3484" s="62"/>
      <c r="J3484" s="62"/>
      <c r="K3484" s="62"/>
    </row>
    <row r="3485" spans="1:11" x14ac:dyDescent="0.3">
      <c r="A3485" s="62"/>
      <c r="B3485" s="62"/>
      <c r="C3485" s="62"/>
      <c r="D3485" s="62"/>
      <c r="E3485" s="62"/>
      <c r="F3485" s="62"/>
      <c r="G3485" s="62"/>
      <c r="H3485" s="62"/>
      <c r="I3485" s="62"/>
      <c r="J3485" s="62"/>
      <c r="K3485" s="62"/>
    </row>
    <row r="3486" spans="1:11" x14ac:dyDescent="0.3">
      <c r="A3486" s="62"/>
      <c r="B3486" s="62"/>
      <c r="C3486" s="62"/>
      <c r="D3486" s="62"/>
      <c r="E3486" s="62"/>
      <c r="F3486" s="62"/>
      <c r="G3486" s="62"/>
      <c r="H3486" s="62"/>
      <c r="I3486" s="62"/>
      <c r="J3486" s="62"/>
      <c r="K3486" s="62"/>
    </row>
    <row r="3487" spans="1:11" x14ac:dyDescent="0.3">
      <c r="A3487" s="62"/>
      <c r="B3487" s="62"/>
      <c r="C3487" s="62"/>
      <c r="D3487" s="62"/>
      <c r="E3487" s="62"/>
      <c r="F3487" s="62"/>
      <c r="G3487" s="62"/>
      <c r="H3487" s="62"/>
      <c r="I3487" s="62"/>
      <c r="J3487" s="62"/>
      <c r="K3487" s="62"/>
    </row>
    <row r="3488" spans="1:11" x14ac:dyDescent="0.3">
      <c r="A3488" s="62"/>
      <c r="B3488" s="62"/>
      <c r="C3488" s="62"/>
      <c r="D3488" s="62"/>
      <c r="E3488" s="62"/>
      <c r="F3488" s="62"/>
      <c r="G3488" s="62"/>
      <c r="H3488" s="62"/>
      <c r="I3488" s="62"/>
      <c r="J3488" s="62"/>
      <c r="K3488" s="62"/>
    </row>
    <row r="3489" spans="1:11" x14ac:dyDescent="0.3">
      <c r="A3489" s="62"/>
      <c r="B3489" s="62"/>
      <c r="C3489" s="62"/>
      <c r="D3489" s="62"/>
      <c r="E3489" s="62"/>
      <c r="F3489" s="62"/>
      <c r="G3489" s="62"/>
      <c r="H3489" s="62"/>
      <c r="I3489" s="62"/>
      <c r="J3489" s="62"/>
      <c r="K3489" s="62"/>
    </row>
    <row r="3490" spans="1:11" x14ac:dyDescent="0.3">
      <c r="A3490" s="62"/>
      <c r="B3490" s="62"/>
      <c r="C3490" s="62"/>
      <c r="D3490" s="62"/>
      <c r="E3490" s="62"/>
      <c r="F3490" s="62"/>
      <c r="G3490" s="62"/>
      <c r="H3490" s="62"/>
      <c r="I3490" s="62"/>
      <c r="J3490" s="62"/>
      <c r="K3490" s="62"/>
    </row>
    <row r="3491" spans="1:11" x14ac:dyDescent="0.3">
      <c r="A3491" s="62"/>
      <c r="B3491" s="62"/>
      <c r="C3491" s="62"/>
      <c r="D3491" s="62"/>
      <c r="E3491" s="62"/>
      <c r="F3491" s="62"/>
      <c r="G3491" s="62"/>
      <c r="H3491" s="62"/>
      <c r="I3491" s="62"/>
      <c r="J3491" s="62"/>
      <c r="K3491" s="62"/>
    </row>
    <row r="3492" spans="1:11" x14ac:dyDescent="0.3">
      <c r="A3492" s="62"/>
      <c r="B3492" s="62"/>
      <c r="C3492" s="62"/>
      <c r="D3492" s="62"/>
      <c r="E3492" s="62"/>
      <c r="F3492" s="62"/>
      <c r="G3492" s="62"/>
      <c r="H3492" s="62"/>
      <c r="I3492" s="62"/>
      <c r="J3492" s="62"/>
      <c r="K3492" s="62"/>
    </row>
    <row r="3493" spans="1:11" x14ac:dyDescent="0.3">
      <c r="A3493" s="62"/>
      <c r="B3493" s="62"/>
      <c r="C3493" s="62"/>
      <c r="D3493" s="62"/>
      <c r="E3493" s="62"/>
      <c r="F3493" s="62"/>
      <c r="G3493" s="62"/>
      <c r="H3493" s="62"/>
      <c r="I3493" s="62"/>
      <c r="J3493" s="62"/>
      <c r="K3493" s="62"/>
    </row>
    <row r="3494" spans="1:11" x14ac:dyDescent="0.3">
      <c r="A3494" s="62"/>
      <c r="B3494" s="62"/>
      <c r="C3494" s="62"/>
      <c r="D3494" s="62"/>
      <c r="E3494" s="62"/>
      <c r="F3494" s="62"/>
      <c r="G3494" s="62"/>
      <c r="H3494" s="62"/>
      <c r="I3494" s="62"/>
      <c r="J3494" s="62"/>
      <c r="K3494" s="62"/>
    </row>
    <row r="3495" spans="1:11" x14ac:dyDescent="0.3">
      <c r="A3495" s="62"/>
      <c r="B3495" s="62"/>
      <c r="C3495" s="62"/>
      <c r="D3495" s="62"/>
      <c r="E3495" s="62"/>
      <c r="F3495" s="62"/>
      <c r="G3495" s="62"/>
      <c r="H3495" s="62"/>
      <c r="I3495" s="62"/>
      <c r="J3495" s="62"/>
      <c r="K3495" s="62"/>
    </row>
    <row r="3496" spans="1:11" x14ac:dyDescent="0.3">
      <c r="A3496" s="62"/>
      <c r="B3496" s="62"/>
      <c r="C3496" s="62"/>
      <c r="D3496" s="62"/>
      <c r="E3496" s="62"/>
      <c r="F3496" s="62"/>
      <c r="G3496" s="62"/>
      <c r="H3496" s="62"/>
      <c r="I3496" s="62"/>
      <c r="J3496" s="62"/>
      <c r="K3496" s="62"/>
    </row>
    <row r="3497" spans="1:11" x14ac:dyDescent="0.3">
      <c r="A3497" s="62"/>
      <c r="B3497" s="62"/>
      <c r="C3497" s="62"/>
      <c r="D3497" s="62"/>
      <c r="E3497" s="62"/>
      <c r="F3497" s="62"/>
      <c r="G3497" s="62"/>
      <c r="H3497" s="62"/>
      <c r="I3497" s="62"/>
      <c r="J3497" s="62"/>
      <c r="K3497" s="62"/>
    </row>
    <row r="3498" spans="1:11" x14ac:dyDescent="0.3">
      <c r="A3498" s="62"/>
      <c r="B3498" s="62"/>
      <c r="C3498" s="62"/>
      <c r="D3498" s="62"/>
      <c r="E3498" s="62"/>
      <c r="F3498" s="62"/>
      <c r="G3498" s="62"/>
      <c r="H3498" s="62"/>
      <c r="I3498" s="62"/>
      <c r="J3498" s="62"/>
      <c r="K3498" s="62"/>
    </row>
    <row r="3499" spans="1:11" x14ac:dyDescent="0.3">
      <c r="A3499" s="62"/>
      <c r="B3499" s="62"/>
      <c r="C3499" s="62"/>
      <c r="D3499" s="62"/>
      <c r="E3499" s="62"/>
      <c r="F3499" s="62"/>
      <c r="G3499" s="62"/>
      <c r="H3499" s="62"/>
      <c r="I3499" s="62"/>
      <c r="J3499" s="62"/>
      <c r="K3499" s="62"/>
    </row>
    <row r="3500" spans="1:11" x14ac:dyDescent="0.3">
      <c r="A3500" s="62"/>
      <c r="B3500" s="62"/>
      <c r="C3500" s="62"/>
      <c r="D3500" s="62"/>
      <c r="E3500" s="62"/>
      <c r="F3500" s="62"/>
      <c r="G3500" s="62"/>
      <c r="H3500" s="62"/>
      <c r="I3500" s="62"/>
      <c r="J3500" s="62"/>
      <c r="K3500" s="62"/>
    </row>
    <row r="3501" spans="1:11" x14ac:dyDescent="0.3">
      <c r="A3501" s="62"/>
      <c r="B3501" s="62"/>
      <c r="C3501" s="62"/>
      <c r="D3501" s="62"/>
      <c r="E3501" s="62"/>
      <c r="F3501" s="62"/>
      <c r="G3501" s="62"/>
      <c r="H3501" s="62"/>
      <c r="I3501" s="62"/>
      <c r="J3501" s="62"/>
      <c r="K3501" s="62"/>
    </row>
    <row r="3502" spans="1:11" x14ac:dyDescent="0.3">
      <c r="A3502" s="62"/>
      <c r="B3502" s="62"/>
      <c r="C3502" s="62"/>
      <c r="D3502" s="62"/>
      <c r="E3502" s="62"/>
      <c r="F3502" s="62"/>
      <c r="G3502" s="62"/>
      <c r="H3502" s="62"/>
      <c r="I3502" s="62"/>
      <c r="J3502" s="62"/>
      <c r="K3502" s="62"/>
    </row>
    <row r="3503" spans="1:11" x14ac:dyDescent="0.3">
      <c r="A3503" s="62"/>
      <c r="B3503" s="62"/>
      <c r="C3503" s="62"/>
      <c r="D3503" s="62"/>
      <c r="E3503" s="62"/>
      <c r="F3503" s="62"/>
      <c r="G3503" s="62"/>
      <c r="H3503" s="62"/>
      <c r="I3503" s="62"/>
      <c r="J3503" s="62"/>
      <c r="K3503" s="62"/>
    </row>
    <row r="3504" spans="1:11" x14ac:dyDescent="0.3">
      <c r="A3504" s="62"/>
      <c r="B3504" s="62"/>
      <c r="C3504" s="62"/>
      <c r="D3504" s="62"/>
      <c r="E3504" s="62"/>
      <c r="F3504" s="62"/>
      <c r="G3504" s="62"/>
      <c r="H3504" s="62"/>
      <c r="I3504" s="62"/>
      <c r="J3504" s="62"/>
      <c r="K3504" s="62"/>
    </row>
    <row r="3505" spans="1:11" x14ac:dyDescent="0.3">
      <c r="A3505" s="62"/>
      <c r="B3505" s="62"/>
      <c r="C3505" s="62"/>
      <c r="D3505" s="62"/>
      <c r="E3505" s="62"/>
      <c r="F3505" s="62"/>
      <c r="G3505" s="62"/>
      <c r="H3505" s="62"/>
      <c r="I3505" s="62"/>
      <c r="J3505" s="62"/>
      <c r="K3505" s="62"/>
    </row>
    <row r="3506" spans="1:11" x14ac:dyDescent="0.3">
      <c r="A3506" s="62"/>
      <c r="B3506" s="62"/>
      <c r="C3506" s="62"/>
      <c r="D3506" s="62"/>
      <c r="E3506" s="62"/>
      <c r="F3506" s="62"/>
      <c r="G3506" s="62"/>
      <c r="H3506" s="62"/>
      <c r="I3506" s="62"/>
      <c r="J3506" s="62"/>
      <c r="K3506" s="62"/>
    </row>
    <row r="3507" spans="1:11" x14ac:dyDescent="0.3">
      <c r="A3507" s="62"/>
      <c r="B3507" s="62"/>
      <c r="C3507" s="62"/>
      <c r="D3507" s="62"/>
      <c r="E3507" s="62"/>
      <c r="F3507" s="62"/>
      <c r="G3507" s="62"/>
      <c r="H3507" s="62"/>
      <c r="I3507" s="62"/>
      <c r="J3507" s="62"/>
      <c r="K3507" s="62"/>
    </row>
    <row r="3508" spans="1:11" x14ac:dyDescent="0.3">
      <c r="A3508" s="62"/>
      <c r="B3508" s="62"/>
      <c r="C3508" s="62"/>
      <c r="D3508" s="62"/>
      <c r="E3508" s="62"/>
      <c r="F3508" s="62"/>
      <c r="G3508" s="62"/>
      <c r="H3508" s="62"/>
      <c r="I3508" s="62"/>
      <c r="J3508" s="62"/>
      <c r="K3508" s="62"/>
    </row>
    <row r="3509" spans="1:11" x14ac:dyDescent="0.3">
      <c r="A3509" s="62"/>
      <c r="B3509" s="62"/>
      <c r="C3509" s="62"/>
      <c r="D3509" s="62"/>
      <c r="E3509" s="62"/>
      <c r="F3509" s="62"/>
      <c r="G3509" s="62"/>
      <c r="H3509" s="62"/>
      <c r="I3509" s="62"/>
      <c r="J3509" s="62"/>
      <c r="K3509" s="62"/>
    </row>
    <row r="3510" spans="1:11" x14ac:dyDescent="0.3">
      <c r="A3510" s="62"/>
      <c r="B3510" s="62"/>
      <c r="C3510" s="62"/>
      <c r="D3510" s="62"/>
      <c r="E3510" s="62"/>
      <c r="F3510" s="62"/>
      <c r="G3510" s="62"/>
      <c r="H3510" s="62"/>
      <c r="I3510" s="62"/>
      <c r="J3510" s="62"/>
      <c r="K3510" s="62"/>
    </row>
    <row r="3511" spans="1:11" x14ac:dyDescent="0.3">
      <c r="A3511" s="62"/>
      <c r="B3511" s="62"/>
      <c r="C3511" s="62"/>
      <c r="D3511" s="62"/>
      <c r="E3511" s="62"/>
      <c r="F3511" s="62"/>
      <c r="G3511" s="62"/>
      <c r="H3511" s="62"/>
      <c r="I3511" s="62"/>
      <c r="J3511" s="62"/>
      <c r="K3511" s="62"/>
    </row>
    <row r="3512" spans="1:11" x14ac:dyDescent="0.3">
      <c r="A3512" s="62"/>
      <c r="B3512" s="62"/>
      <c r="C3512" s="62"/>
      <c r="D3512" s="62"/>
      <c r="E3512" s="62"/>
      <c r="F3512" s="62"/>
      <c r="G3512" s="62"/>
      <c r="H3512" s="62"/>
      <c r="I3512" s="62"/>
      <c r="J3512" s="62"/>
      <c r="K3512" s="62"/>
    </row>
    <row r="3513" spans="1:11" x14ac:dyDescent="0.3">
      <c r="A3513" s="62"/>
      <c r="B3513" s="62"/>
      <c r="C3513" s="62"/>
      <c r="D3513" s="62"/>
      <c r="E3513" s="62"/>
      <c r="F3513" s="62"/>
      <c r="G3513" s="62"/>
      <c r="H3513" s="62"/>
      <c r="I3513" s="62"/>
      <c r="J3513" s="62"/>
      <c r="K3513" s="62"/>
    </row>
    <row r="3514" spans="1:11" x14ac:dyDescent="0.3">
      <c r="A3514" s="62"/>
      <c r="B3514" s="62"/>
      <c r="C3514" s="62"/>
      <c r="D3514" s="62"/>
      <c r="E3514" s="62"/>
      <c r="F3514" s="62"/>
      <c r="G3514" s="62"/>
      <c r="H3514" s="62"/>
      <c r="I3514" s="62"/>
      <c r="J3514" s="62"/>
      <c r="K3514" s="62"/>
    </row>
    <row r="3515" spans="1:11" x14ac:dyDescent="0.3">
      <c r="A3515" s="62"/>
      <c r="B3515" s="62"/>
      <c r="C3515" s="62"/>
      <c r="D3515" s="62"/>
      <c r="E3515" s="62"/>
      <c r="F3515" s="62"/>
      <c r="G3515" s="62"/>
      <c r="H3515" s="62"/>
      <c r="I3515" s="62"/>
      <c r="J3515" s="62"/>
      <c r="K3515" s="62"/>
    </row>
    <row r="3516" spans="1:11" x14ac:dyDescent="0.3">
      <c r="A3516" s="62"/>
      <c r="B3516" s="62"/>
      <c r="C3516" s="62"/>
      <c r="D3516" s="62"/>
      <c r="E3516" s="62"/>
      <c r="F3516" s="62"/>
      <c r="G3516" s="62"/>
      <c r="H3516" s="62"/>
      <c r="I3516" s="62"/>
      <c r="J3516" s="62"/>
      <c r="K3516" s="62"/>
    </row>
    <row r="3517" spans="1:11" x14ac:dyDescent="0.3">
      <c r="A3517" s="62"/>
      <c r="B3517" s="62"/>
      <c r="C3517" s="62"/>
      <c r="D3517" s="62"/>
      <c r="E3517" s="62"/>
      <c r="F3517" s="62"/>
      <c r="G3517" s="62"/>
      <c r="H3517" s="62"/>
      <c r="I3517" s="62"/>
      <c r="J3517" s="62"/>
      <c r="K3517" s="62"/>
    </row>
    <row r="3518" spans="1:11" x14ac:dyDescent="0.3">
      <c r="A3518" s="62"/>
      <c r="B3518" s="62"/>
      <c r="C3518" s="62"/>
      <c r="D3518" s="62"/>
      <c r="E3518" s="62"/>
      <c r="F3518" s="62"/>
      <c r="G3518" s="62"/>
      <c r="H3518" s="62"/>
      <c r="I3518" s="62"/>
      <c r="J3518" s="62"/>
      <c r="K3518" s="62"/>
    </row>
    <row r="3519" spans="1:11" x14ac:dyDescent="0.3">
      <c r="A3519" s="62"/>
      <c r="B3519" s="62"/>
      <c r="C3519" s="62"/>
      <c r="D3519" s="62"/>
      <c r="E3519" s="62"/>
      <c r="F3519" s="62"/>
      <c r="G3519" s="62"/>
      <c r="H3519" s="62"/>
      <c r="I3519" s="62"/>
      <c r="J3519" s="62"/>
      <c r="K3519" s="62"/>
    </row>
    <row r="3520" spans="1:11" x14ac:dyDescent="0.3">
      <c r="A3520" s="62"/>
      <c r="B3520" s="62"/>
      <c r="C3520" s="62"/>
      <c r="D3520" s="62"/>
      <c r="E3520" s="62"/>
      <c r="F3520" s="62"/>
      <c r="G3520" s="62"/>
      <c r="H3520" s="62"/>
      <c r="I3520" s="62"/>
      <c r="J3520" s="62"/>
      <c r="K3520" s="62"/>
    </row>
    <row r="3521" spans="1:11" x14ac:dyDescent="0.3">
      <c r="A3521" s="62"/>
      <c r="B3521" s="62"/>
      <c r="C3521" s="62"/>
      <c r="D3521" s="62"/>
      <c r="E3521" s="62"/>
      <c r="F3521" s="62"/>
      <c r="G3521" s="62"/>
      <c r="H3521" s="62"/>
      <c r="I3521" s="62"/>
      <c r="J3521" s="62"/>
      <c r="K3521" s="62"/>
    </row>
    <row r="3522" spans="1:11" x14ac:dyDescent="0.3">
      <c r="A3522" s="62"/>
      <c r="B3522" s="62"/>
      <c r="C3522" s="62"/>
      <c r="D3522" s="62"/>
      <c r="E3522" s="62"/>
      <c r="F3522" s="62"/>
      <c r="G3522" s="62"/>
      <c r="H3522" s="62"/>
      <c r="I3522" s="62"/>
      <c r="J3522" s="62"/>
      <c r="K3522" s="62"/>
    </row>
    <row r="3523" spans="1:11" x14ac:dyDescent="0.3">
      <c r="A3523" s="62"/>
      <c r="B3523" s="62"/>
      <c r="C3523" s="62"/>
      <c r="D3523" s="62"/>
      <c r="E3523" s="62"/>
      <c r="F3523" s="62"/>
      <c r="G3523" s="62"/>
      <c r="H3523" s="62"/>
      <c r="I3523" s="62"/>
      <c r="J3523" s="62"/>
      <c r="K3523" s="62"/>
    </row>
    <row r="3524" spans="1:11" x14ac:dyDescent="0.3">
      <c r="A3524" s="62"/>
      <c r="B3524" s="62"/>
      <c r="C3524" s="62"/>
      <c r="D3524" s="62"/>
      <c r="E3524" s="62"/>
      <c r="F3524" s="62"/>
      <c r="G3524" s="62"/>
      <c r="H3524" s="62"/>
      <c r="I3524" s="62"/>
      <c r="J3524" s="62"/>
      <c r="K3524" s="62"/>
    </row>
    <row r="3525" spans="1:11" x14ac:dyDescent="0.3">
      <c r="A3525" s="62"/>
      <c r="B3525" s="62"/>
      <c r="C3525" s="62"/>
      <c r="D3525" s="62"/>
      <c r="E3525" s="62"/>
      <c r="F3525" s="62"/>
      <c r="G3525" s="62"/>
      <c r="H3525" s="62"/>
      <c r="I3525" s="62"/>
      <c r="J3525" s="62"/>
      <c r="K3525" s="62"/>
    </row>
    <row r="3526" spans="1:11" x14ac:dyDescent="0.3">
      <c r="A3526" s="62"/>
      <c r="B3526" s="62"/>
      <c r="C3526" s="62"/>
      <c r="D3526" s="62"/>
      <c r="E3526" s="62"/>
      <c r="F3526" s="62"/>
      <c r="G3526" s="62"/>
      <c r="H3526" s="62"/>
      <c r="I3526" s="62"/>
      <c r="J3526" s="62"/>
      <c r="K3526" s="62"/>
    </row>
    <row r="3527" spans="1:11" x14ac:dyDescent="0.3">
      <c r="A3527" s="62"/>
      <c r="B3527" s="62"/>
      <c r="C3527" s="62"/>
      <c r="D3527" s="62"/>
      <c r="E3527" s="62"/>
      <c r="F3527" s="62"/>
      <c r="G3527" s="62"/>
      <c r="H3527" s="62"/>
      <c r="I3527" s="62"/>
      <c r="J3527" s="62"/>
      <c r="K3527" s="62"/>
    </row>
    <row r="3528" spans="1:11" x14ac:dyDescent="0.3">
      <c r="A3528" s="62"/>
      <c r="B3528" s="62"/>
      <c r="C3528" s="62"/>
      <c r="D3528" s="62"/>
      <c r="E3528" s="62"/>
      <c r="F3528" s="62"/>
      <c r="G3528" s="62"/>
      <c r="H3528" s="62"/>
      <c r="I3528" s="62"/>
      <c r="J3528" s="62"/>
      <c r="K3528" s="62"/>
    </row>
    <row r="3529" spans="1:11" x14ac:dyDescent="0.3">
      <c r="A3529" s="62"/>
      <c r="B3529" s="62"/>
      <c r="C3529" s="62"/>
      <c r="D3529" s="62"/>
      <c r="E3529" s="62"/>
      <c r="F3529" s="62"/>
      <c r="G3529" s="62"/>
      <c r="H3529" s="62"/>
      <c r="I3529" s="62"/>
      <c r="J3529" s="62"/>
      <c r="K3529" s="62"/>
    </row>
    <row r="3530" spans="1:11" x14ac:dyDescent="0.3">
      <c r="A3530" s="62"/>
      <c r="B3530" s="62"/>
      <c r="C3530" s="62"/>
      <c r="D3530" s="62"/>
      <c r="E3530" s="62"/>
      <c r="F3530" s="62"/>
      <c r="G3530" s="62"/>
      <c r="H3530" s="62"/>
      <c r="I3530" s="62"/>
      <c r="J3530" s="62"/>
      <c r="K3530" s="62"/>
    </row>
    <row r="3531" spans="1:11" x14ac:dyDescent="0.3">
      <c r="A3531" s="62"/>
      <c r="B3531" s="62"/>
      <c r="C3531" s="62"/>
      <c r="D3531" s="62"/>
      <c r="E3531" s="62"/>
      <c r="F3531" s="62"/>
      <c r="G3531" s="62"/>
      <c r="H3531" s="62"/>
      <c r="I3531" s="62"/>
      <c r="J3531" s="62"/>
      <c r="K3531" s="62"/>
    </row>
    <row r="3532" spans="1:11" x14ac:dyDescent="0.3">
      <c r="A3532" s="62"/>
      <c r="B3532" s="62"/>
      <c r="C3532" s="62"/>
      <c r="D3532" s="62"/>
      <c r="E3532" s="62"/>
      <c r="F3532" s="62"/>
      <c r="G3532" s="62"/>
      <c r="H3532" s="62"/>
      <c r="I3532" s="62"/>
      <c r="J3532" s="62"/>
      <c r="K3532" s="62"/>
    </row>
    <row r="3533" spans="1:11" x14ac:dyDescent="0.3">
      <c r="A3533" s="62"/>
      <c r="B3533" s="62"/>
      <c r="C3533" s="62"/>
      <c r="D3533" s="62"/>
      <c r="E3533" s="62"/>
      <c r="F3533" s="62"/>
      <c r="G3533" s="62"/>
      <c r="H3533" s="62"/>
      <c r="I3533" s="62"/>
      <c r="J3533" s="62"/>
      <c r="K3533" s="62"/>
    </row>
    <row r="3534" spans="1:11" x14ac:dyDescent="0.3">
      <c r="A3534" s="62"/>
      <c r="B3534" s="62"/>
      <c r="C3534" s="62"/>
      <c r="D3534" s="62"/>
      <c r="E3534" s="62"/>
      <c r="F3534" s="62"/>
      <c r="G3534" s="62"/>
      <c r="H3534" s="62"/>
      <c r="I3534" s="62"/>
      <c r="J3534" s="62"/>
      <c r="K3534" s="62"/>
    </row>
    <row r="3535" spans="1:11" x14ac:dyDescent="0.3">
      <c r="A3535" s="62"/>
      <c r="B3535" s="62"/>
      <c r="C3535" s="62"/>
      <c r="D3535" s="62"/>
      <c r="E3535" s="62"/>
      <c r="F3535" s="62"/>
      <c r="G3535" s="62"/>
      <c r="H3535" s="62"/>
      <c r="I3535" s="62"/>
      <c r="J3535" s="62"/>
      <c r="K3535" s="62"/>
    </row>
    <row r="3536" spans="1:11" x14ac:dyDescent="0.3">
      <c r="A3536" s="62"/>
      <c r="B3536" s="62"/>
      <c r="C3536" s="62"/>
      <c r="D3536" s="62"/>
      <c r="E3536" s="62"/>
      <c r="F3536" s="62"/>
      <c r="G3536" s="62"/>
      <c r="H3536" s="62"/>
      <c r="I3536" s="62"/>
      <c r="J3536" s="62"/>
      <c r="K3536" s="62"/>
    </row>
    <row r="3537" spans="1:11" x14ac:dyDescent="0.3">
      <c r="A3537" s="62"/>
      <c r="B3537" s="62"/>
      <c r="C3537" s="62"/>
      <c r="D3537" s="62"/>
      <c r="E3537" s="62"/>
      <c r="F3537" s="62"/>
      <c r="G3537" s="62"/>
      <c r="H3537" s="62"/>
      <c r="I3537" s="62"/>
      <c r="J3537" s="62"/>
      <c r="K3537" s="62"/>
    </row>
    <row r="3538" spans="1:11" x14ac:dyDescent="0.3">
      <c r="A3538" s="62"/>
      <c r="B3538" s="62"/>
      <c r="C3538" s="62"/>
      <c r="D3538" s="62"/>
      <c r="E3538" s="62"/>
      <c r="F3538" s="62"/>
      <c r="G3538" s="62"/>
      <c r="H3538" s="62"/>
      <c r="I3538" s="62"/>
      <c r="J3538" s="62"/>
      <c r="K3538" s="62"/>
    </row>
    <row r="3539" spans="1:11" x14ac:dyDescent="0.3">
      <c r="A3539" s="62"/>
      <c r="B3539" s="62"/>
      <c r="C3539" s="62"/>
      <c r="D3539" s="62"/>
      <c r="E3539" s="62"/>
      <c r="F3539" s="62"/>
      <c r="G3539" s="62"/>
      <c r="H3539" s="62"/>
      <c r="I3539" s="62"/>
      <c r="J3539" s="62"/>
      <c r="K3539" s="62"/>
    </row>
    <row r="3540" spans="1:11" x14ac:dyDescent="0.3">
      <c r="A3540" s="62"/>
      <c r="B3540" s="62"/>
      <c r="C3540" s="62"/>
      <c r="D3540" s="62"/>
      <c r="E3540" s="62"/>
      <c r="F3540" s="62"/>
      <c r="G3540" s="62"/>
      <c r="H3540" s="62"/>
      <c r="I3540" s="62"/>
      <c r="J3540" s="62"/>
      <c r="K3540" s="62"/>
    </row>
    <row r="3541" spans="1:11" x14ac:dyDescent="0.3">
      <c r="A3541" s="62"/>
      <c r="B3541" s="62"/>
      <c r="C3541" s="62"/>
      <c r="D3541" s="62"/>
      <c r="E3541" s="62"/>
      <c r="F3541" s="62"/>
      <c r="G3541" s="62"/>
      <c r="H3541" s="62"/>
      <c r="I3541" s="62"/>
      <c r="J3541" s="62"/>
      <c r="K3541" s="62"/>
    </row>
    <row r="3542" spans="1:11" x14ac:dyDescent="0.3">
      <c r="A3542" s="62"/>
      <c r="B3542" s="62"/>
      <c r="C3542" s="62"/>
      <c r="D3542" s="62"/>
      <c r="E3542" s="62"/>
      <c r="F3542" s="62"/>
      <c r="G3542" s="62"/>
      <c r="H3542" s="62"/>
      <c r="I3542" s="62"/>
      <c r="J3542" s="62"/>
      <c r="K3542" s="62"/>
    </row>
    <row r="3543" spans="1:11" x14ac:dyDescent="0.3">
      <c r="A3543" s="62"/>
      <c r="B3543" s="62"/>
      <c r="C3543" s="62"/>
      <c r="D3543" s="62"/>
      <c r="E3543" s="62"/>
      <c r="F3543" s="62"/>
      <c r="G3543" s="62"/>
      <c r="H3543" s="62"/>
      <c r="I3543" s="62"/>
      <c r="J3543" s="62"/>
      <c r="K3543" s="62"/>
    </row>
    <row r="3544" spans="1:11" x14ac:dyDescent="0.3">
      <c r="A3544" s="62"/>
      <c r="B3544" s="62"/>
      <c r="C3544" s="62"/>
      <c r="D3544" s="62"/>
      <c r="E3544" s="62"/>
      <c r="F3544" s="62"/>
      <c r="G3544" s="62"/>
      <c r="H3544" s="62"/>
      <c r="I3544" s="62"/>
      <c r="J3544" s="62"/>
      <c r="K3544" s="62"/>
    </row>
    <row r="3545" spans="1:11" x14ac:dyDescent="0.3">
      <c r="A3545" s="62"/>
      <c r="B3545" s="62"/>
      <c r="C3545" s="62"/>
      <c r="D3545" s="62"/>
      <c r="E3545" s="62"/>
      <c r="F3545" s="62"/>
      <c r="G3545" s="62"/>
      <c r="H3545" s="62"/>
      <c r="I3545" s="62"/>
      <c r="J3545" s="62"/>
      <c r="K3545" s="62"/>
    </row>
    <row r="3546" spans="1:11" x14ac:dyDescent="0.3">
      <c r="A3546" s="62"/>
      <c r="B3546" s="62"/>
      <c r="C3546" s="62"/>
      <c r="D3546" s="62"/>
      <c r="E3546" s="62"/>
      <c r="F3546" s="62"/>
      <c r="G3546" s="62"/>
      <c r="H3546" s="62"/>
      <c r="I3546" s="62"/>
      <c r="J3546" s="62"/>
      <c r="K3546" s="62"/>
    </row>
    <row r="3547" spans="1:11" x14ac:dyDescent="0.3">
      <c r="A3547" s="62"/>
      <c r="B3547" s="62"/>
      <c r="C3547" s="62"/>
      <c r="D3547" s="62"/>
      <c r="E3547" s="62"/>
      <c r="F3547" s="62"/>
      <c r="G3547" s="62"/>
      <c r="H3547" s="62"/>
      <c r="I3547" s="62"/>
      <c r="J3547" s="62"/>
      <c r="K3547" s="62"/>
    </row>
    <row r="3548" spans="1:11" x14ac:dyDescent="0.3">
      <c r="A3548" s="62"/>
      <c r="B3548" s="62"/>
      <c r="C3548" s="62"/>
      <c r="D3548" s="62"/>
      <c r="E3548" s="62"/>
      <c r="F3548" s="62"/>
      <c r="G3548" s="62"/>
      <c r="H3548" s="62"/>
      <c r="I3548" s="62"/>
      <c r="J3548" s="62"/>
      <c r="K3548" s="62"/>
    </row>
    <row r="3549" spans="1:11" x14ac:dyDescent="0.3">
      <c r="A3549" s="62"/>
      <c r="B3549" s="62"/>
      <c r="C3549" s="62"/>
      <c r="D3549" s="62"/>
      <c r="E3549" s="62"/>
      <c r="F3549" s="62"/>
      <c r="G3549" s="62"/>
      <c r="H3549" s="62"/>
      <c r="I3549" s="62"/>
      <c r="J3549" s="62"/>
      <c r="K3549" s="62"/>
    </row>
    <row r="3550" spans="1:11" x14ac:dyDescent="0.3">
      <c r="A3550" s="62"/>
      <c r="B3550" s="62"/>
      <c r="C3550" s="62"/>
      <c r="D3550" s="62"/>
      <c r="E3550" s="62"/>
      <c r="F3550" s="62"/>
      <c r="G3550" s="62"/>
      <c r="H3550" s="62"/>
      <c r="I3550" s="62"/>
      <c r="J3550" s="62"/>
      <c r="K3550" s="62"/>
    </row>
    <row r="3551" spans="1:11" x14ac:dyDescent="0.3">
      <c r="A3551" s="62"/>
      <c r="B3551" s="62"/>
      <c r="C3551" s="62"/>
      <c r="D3551" s="62"/>
      <c r="E3551" s="62"/>
      <c r="F3551" s="62"/>
      <c r="G3551" s="62"/>
      <c r="H3551" s="62"/>
      <c r="I3551" s="62"/>
      <c r="J3551" s="62"/>
      <c r="K3551" s="62"/>
    </row>
    <row r="3552" spans="1:11" x14ac:dyDescent="0.3">
      <c r="A3552" s="62"/>
      <c r="B3552" s="62"/>
      <c r="C3552" s="62"/>
      <c r="D3552" s="62"/>
      <c r="E3552" s="62"/>
      <c r="F3552" s="62"/>
      <c r="G3552" s="62"/>
      <c r="H3552" s="62"/>
      <c r="I3552" s="62"/>
      <c r="J3552" s="62"/>
      <c r="K3552" s="62"/>
    </row>
    <row r="3553" spans="1:11" x14ac:dyDescent="0.3">
      <c r="A3553" s="62"/>
      <c r="B3553" s="62"/>
      <c r="C3553" s="62"/>
      <c r="D3553" s="62"/>
      <c r="E3553" s="62"/>
      <c r="F3553" s="62"/>
      <c r="G3553" s="62"/>
      <c r="H3553" s="62"/>
      <c r="I3553" s="62"/>
      <c r="J3553" s="62"/>
      <c r="K3553" s="62"/>
    </row>
    <row r="3554" spans="1:11" x14ac:dyDescent="0.3">
      <c r="A3554" s="62"/>
      <c r="B3554" s="62"/>
      <c r="C3554" s="62"/>
      <c r="D3554" s="62"/>
      <c r="E3554" s="62"/>
      <c r="F3554" s="62"/>
      <c r="G3554" s="62"/>
      <c r="H3554" s="62"/>
      <c r="I3554" s="62"/>
      <c r="J3554" s="62"/>
      <c r="K3554" s="62"/>
    </row>
    <row r="3555" spans="1:11" x14ac:dyDescent="0.3">
      <c r="A3555" s="62"/>
      <c r="B3555" s="62"/>
      <c r="C3555" s="62"/>
      <c r="D3555" s="62"/>
      <c r="E3555" s="62"/>
      <c r="F3555" s="62"/>
      <c r="G3555" s="62"/>
      <c r="H3555" s="62"/>
      <c r="I3555" s="62"/>
      <c r="J3555" s="62"/>
      <c r="K3555" s="62"/>
    </row>
    <row r="3556" spans="1:11" x14ac:dyDescent="0.3">
      <c r="A3556" s="62"/>
      <c r="B3556" s="62"/>
      <c r="C3556" s="62"/>
      <c r="D3556" s="62"/>
      <c r="E3556" s="62"/>
      <c r="F3556" s="62"/>
      <c r="G3556" s="62"/>
      <c r="H3556" s="62"/>
      <c r="I3556" s="62"/>
      <c r="J3556" s="62"/>
      <c r="K3556" s="62"/>
    </row>
    <row r="3557" spans="1:11" x14ac:dyDescent="0.3">
      <c r="A3557" s="62"/>
      <c r="B3557" s="62"/>
      <c r="C3557" s="62"/>
      <c r="D3557" s="62"/>
      <c r="E3557" s="62"/>
      <c r="F3557" s="62"/>
      <c r="G3557" s="62"/>
      <c r="H3557" s="62"/>
      <c r="I3557" s="62"/>
      <c r="J3557" s="62"/>
      <c r="K3557" s="62"/>
    </row>
    <row r="3558" spans="1:11" x14ac:dyDescent="0.3">
      <c r="A3558" s="62"/>
      <c r="B3558" s="62"/>
      <c r="C3558" s="62"/>
      <c r="D3558" s="62"/>
      <c r="E3558" s="62"/>
      <c r="F3558" s="62"/>
      <c r="G3558" s="62"/>
      <c r="H3558" s="62"/>
      <c r="I3558" s="62"/>
      <c r="J3558" s="62"/>
      <c r="K3558" s="62"/>
    </row>
    <row r="3559" spans="1:11" x14ac:dyDescent="0.3">
      <c r="A3559" s="62"/>
      <c r="B3559" s="62"/>
      <c r="C3559" s="62"/>
      <c r="D3559" s="62"/>
      <c r="E3559" s="62"/>
      <c r="F3559" s="62"/>
      <c r="G3559" s="62"/>
      <c r="H3559" s="62"/>
      <c r="I3559" s="62"/>
      <c r="J3559" s="62"/>
      <c r="K3559" s="62"/>
    </row>
    <row r="3560" spans="1:11" x14ac:dyDescent="0.3">
      <c r="A3560" s="62"/>
      <c r="B3560" s="62"/>
      <c r="C3560" s="62"/>
      <c r="D3560" s="62"/>
      <c r="E3560" s="62"/>
      <c r="F3560" s="62"/>
      <c r="G3560" s="62"/>
      <c r="H3560" s="62"/>
      <c r="I3560" s="62"/>
      <c r="J3560" s="62"/>
      <c r="K3560" s="62"/>
    </row>
    <row r="3561" spans="1:11" x14ac:dyDescent="0.3">
      <c r="A3561" s="62"/>
      <c r="B3561" s="62"/>
      <c r="C3561" s="62"/>
      <c r="D3561" s="62"/>
      <c r="E3561" s="62"/>
      <c r="F3561" s="62"/>
      <c r="G3561" s="62"/>
      <c r="H3561" s="62"/>
      <c r="I3561" s="62"/>
      <c r="J3561" s="62"/>
      <c r="K3561" s="62"/>
    </row>
    <row r="3562" spans="1:11" x14ac:dyDescent="0.3">
      <c r="A3562" s="62"/>
      <c r="B3562" s="62"/>
      <c r="C3562" s="62"/>
      <c r="D3562" s="62"/>
      <c r="E3562" s="62"/>
      <c r="F3562" s="62"/>
      <c r="G3562" s="62"/>
      <c r="H3562" s="62"/>
      <c r="I3562" s="62"/>
      <c r="J3562" s="62"/>
      <c r="K3562" s="62"/>
    </row>
    <row r="3563" spans="1:11" x14ac:dyDescent="0.3">
      <c r="A3563" s="62"/>
      <c r="B3563" s="62"/>
      <c r="C3563" s="62"/>
      <c r="D3563" s="62"/>
      <c r="E3563" s="62"/>
      <c r="F3563" s="62"/>
      <c r="G3563" s="62"/>
      <c r="H3563" s="62"/>
      <c r="I3563" s="62"/>
      <c r="J3563" s="62"/>
      <c r="K3563" s="62"/>
    </row>
    <row r="3564" spans="1:11" x14ac:dyDescent="0.3">
      <c r="A3564" s="62"/>
      <c r="B3564" s="62"/>
      <c r="C3564" s="62"/>
      <c r="D3564" s="62"/>
      <c r="E3564" s="62"/>
      <c r="F3564" s="62"/>
      <c r="G3564" s="62"/>
      <c r="H3564" s="62"/>
      <c r="I3564" s="62"/>
      <c r="J3564" s="62"/>
      <c r="K3564" s="62"/>
    </row>
    <row r="3565" spans="1:11" x14ac:dyDescent="0.3">
      <c r="A3565" s="62"/>
      <c r="B3565" s="62"/>
      <c r="C3565" s="62"/>
      <c r="D3565" s="62"/>
      <c r="E3565" s="62"/>
      <c r="F3565" s="62"/>
      <c r="G3565" s="62"/>
      <c r="H3565" s="62"/>
      <c r="I3565" s="62"/>
      <c r="J3565" s="62"/>
      <c r="K3565" s="62"/>
    </row>
    <row r="3566" spans="1:11" x14ac:dyDescent="0.3">
      <c r="A3566" s="62"/>
      <c r="B3566" s="62"/>
      <c r="C3566" s="62"/>
      <c r="D3566" s="62"/>
      <c r="E3566" s="62"/>
      <c r="F3566" s="62"/>
      <c r="G3566" s="62"/>
      <c r="H3566" s="62"/>
      <c r="I3566" s="62"/>
      <c r="J3566" s="62"/>
      <c r="K3566" s="62"/>
    </row>
    <row r="3567" spans="1:11" x14ac:dyDescent="0.3">
      <c r="A3567" s="62"/>
      <c r="B3567" s="62"/>
      <c r="C3567" s="62"/>
      <c r="D3567" s="62"/>
      <c r="E3567" s="62"/>
      <c r="F3567" s="62"/>
      <c r="G3567" s="62"/>
      <c r="H3567" s="62"/>
      <c r="I3567" s="62"/>
      <c r="J3567" s="62"/>
      <c r="K3567" s="62"/>
    </row>
    <row r="3568" spans="1:11" x14ac:dyDescent="0.3">
      <c r="A3568" s="62"/>
      <c r="B3568" s="62"/>
      <c r="C3568" s="62"/>
      <c r="D3568" s="62"/>
      <c r="E3568" s="62"/>
      <c r="F3568" s="62"/>
      <c r="G3568" s="62"/>
      <c r="H3568" s="62"/>
      <c r="I3568" s="62"/>
      <c r="J3568" s="62"/>
      <c r="K3568" s="62"/>
    </row>
    <row r="3569" spans="1:11" x14ac:dyDescent="0.3">
      <c r="A3569" s="62"/>
      <c r="B3569" s="62"/>
      <c r="C3569" s="62"/>
      <c r="D3569" s="62"/>
      <c r="E3569" s="62"/>
      <c r="F3569" s="62"/>
      <c r="G3569" s="62"/>
      <c r="H3569" s="62"/>
      <c r="I3569" s="62"/>
      <c r="J3569" s="62"/>
      <c r="K3569" s="62"/>
    </row>
    <row r="3570" spans="1:11" x14ac:dyDescent="0.3">
      <c r="A3570" s="62"/>
      <c r="B3570" s="62"/>
      <c r="C3570" s="62"/>
      <c r="D3570" s="62"/>
      <c r="E3570" s="62"/>
      <c r="F3570" s="62"/>
      <c r="G3570" s="62"/>
      <c r="H3570" s="62"/>
      <c r="I3570" s="62"/>
      <c r="J3570" s="62"/>
      <c r="K3570" s="62"/>
    </row>
    <row r="3571" spans="1:11" x14ac:dyDescent="0.3">
      <c r="A3571" s="62"/>
      <c r="B3571" s="62"/>
      <c r="C3571" s="62"/>
      <c r="D3571" s="62"/>
      <c r="E3571" s="62"/>
      <c r="F3571" s="62"/>
      <c r="G3571" s="62"/>
      <c r="H3571" s="62"/>
      <c r="I3571" s="62"/>
      <c r="J3571" s="62"/>
      <c r="K3571" s="62"/>
    </row>
    <row r="3572" spans="1:11" x14ac:dyDescent="0.3">
      <c r="A3572" s="62"/>
      <c r="B3572" s="62"/>
      <c r="C3572" s="62"/>
      <c r="D3572" s="62"/>
      <c r="E3572" s="62"/>
      <c r="F3572" s="62"/>
      <c r="G3572" s="62"/>
      <c r="H3572" s="62"/>
      <c r="I3572" s="62"/>
      <c r="J3572" s="62"/>
      <c r="K3572" s="62"/>
    </row>
    <row r="3573" spans="1:11" x14ac:dyDescent="0.3">
      <c r="A3573" s="62"/>
      <c r="B3573" s="62"/>
      <c r="C3573" s="62"/>
      <c r="D3573" s="62"/>
      <c r="E3573" s="62"/>
      <c r="F3573" s="62"/>
      <c r="G3573" s="62"/>
      <c r="H3573" s="62"/>
      <c r="I3573" s="62"/>
      <c r="J3573" s="62"/>
      <c r="K3573" s="62"/>
    </row>
    <row r="3574" spans="1:11" x14ac:dyDescent="0.3">
      <c r="A3574" s="62"/>
      <c r="B3574" s="62"/>
      <c r="C3574" s="62"/>
      <c r="D3574" s="62"/>
      <c r="E3574" s="62"/>
      <c r="F3574" s="62"/>
      <c r="G3574" s="62"/>
      <c r="H3574" s="62"/>
      <c r="I3574" s="62"/>
      <c r="J3574" s="62"/>
      <c r="K3574" s="62"/>
    </row>
    <row r="3575" spans="1:11" x14ac:dyDescent="0.3">
      <c r="A3575" s="62"/>
      <c r="B3575" s="62"/>
      <c r="C3575" s="62"/>
      <c r="D3575" s="62"/>
      <c r="E3575" s="62"/>
      <c r="F3575" s="62"/>
      <c r="G3575" s="62"/>
      <c r="H3575" s="62"/>
      <c r="I3575" s="62"/>
      <c r="J3575" s="62"/>
      <c r="K3575" s="62"/>
    </row>
    <row r="3576" spans="1:11" x14ac:dyDescent="0.3">
      <c r="A3576" s="62"/>
      <c r="B3576" s="62"/>
      <c r="C3576" s="62"/>
      <c r="D3576" s="62"/>
      <c r="E3576" s="62"/>
      <c r="F3576" s="62"/>
      <c r="G3576" s="62"/>
      <c r="H3576" s="62"/>
      <c r="I3576" s="62"/>
      <c r="J3576" s="62"/>
      <c r="K3576" s="62"/>
    </row>
    <row r="3577" spans="1:11" x14ac:dyDescent="0.3">
      <c r="A3577" s="62"/>
      <c r="B3577" s="62"/>
      <c r="C3577" s="62"/>
      <c r="D3577" s="62"/>
      <c r="E3577" s="62"/>
      <c r="F3577" s="62"/>
      <c r="G3577" s="62"/>
      <c r="H3577" s="62"/>
      <c r="I3577" s="62"/>
      <c r="J3577" s="62"/>
      <c r="K3577" s="62"/>
    </row>
    <row r="3578" spans="1:11" x14ac:dyDescent="0.3">
      <c r="A3578" s="62"/>
      <c r="B3578" s="62"/>
      <c r="C3578" s="62"/>
      <c r="D3578" s="62"/>
      <c r="E3578" s="62"/>
      <c r="F3578" s="62"/>
      <c r="G3578" s="62"/>
      <c r="H3578" s="62"/>
      <c r="I3578" s="62"/>
      <c r="J3578" s="62"/>
      <c r="K3578" s="62"/>
    </row>
    <row r="3579" spans="1:11" x14ac:dyDescent="0.3">
      <c r="A3579" s="62"/>
      <c r="B3579" s="62"/>
      <c r="C3579" s="62"/>
      <c r="D3579" s="62"/>
      <c r="E3579" s="62"/>
      <c r="F3579" s="62"/>
      <c r="G3579" s="62"/>
      <c r="H3579" s="62"/>
      <c r="I3579" s="62"/>
      <c r="J3579" s="62"/>
      <c r="K3579" s="62"/>
    </row>
    <row r="3580" spans="1:11" x14ac:dyDescent="0.3">
      <c r="A3580" s="62"/>
      <c r="B3580" s="62"/>
      <c r="C3580" s="62"/>
      <c r="D3580" s="62"/>
      <c r="E3580" s="62"/>
      <c r="F3580" s="62"/>
      <c r="G3580" s="62"/>
      <c r="H3580" s="62"/>
      <c r="I3580" s="62"/>
      <c r="J3580" s="62"/>
      <c r="K3580" s="62"/>
    </row>
    <row r="3581" spans="1:11" x14ac:dyDescent="0.3">
      <c r="A3581" s="62"/>
      <c r="B3581" s="62"/>
      <c r="C3581" s="62"/>
      <c r="D3581" s="62"/>
      <c r="E3581" s="62"/>
      <c r="F3581" s="62"/>
      <c r="G3581" s="62"/>
      <c r="H3581" s="62"/>
      <c r="I3581" s="62"/>
      <c r="J3581" s="62"/>
      <c r="K3581" s="62"/>
    </row>
    <row r="3582" spans="1:11" x14ac:dyDescent="0.3">
      <c r="A3582" s="62"/>
      <c r="B3582" s="62"/>
      <c r="C3582" s="62"/>
      <c r="D3582" s="62"/>
      <c r="E3582" s="62"/>
      <c r="F3582" s="62"/>
      <c r="G3582" s="62"/>
      <c r="H3582" s="62"/>
      <c r="I3582" s="62"/>
      <c r="J3582" s="62"/>
      <c r="K3582" s="62"/>
    </row>
    <row r="3583" spans="1:11" x14ac:dyDescent="0.3">
      <c r="A3583" s="62"/>
      <c r="B3583" s="62"/>
      <c r="C3583" s="62"/>
      <c r="D3583" s="62"/>
      <c r="E3583" s="62"/>
      <c r="F3583" s="62"/>
      <c r="G3583" s="62"/>
      <c r="H3583" s="62"/>
      <c r="I3583" s="62"/>
      <c r="J3583" s="62"/>
      <c r="K3583" s="62"/>
    </row>
    <row r="3584" spans="1:11" x14ac:dyDescent="0.3">
      <c r="A3584" s="62"/>
      <c r="B3584" s="62"/>
      <c r="C3584" s="62"/>
      <c r="D3584" s="62"/>
      <c r="E3584" s="62"/>
      <c r="F3584" s="62"/>
      <c r="G3584" s="62"/>
      <c r="H3584" s="62"/>
      <c r="I3584" s="62"/>
      <c r="J3584" s="62"/>
      <c r="K3584" s="62"/>
    </row>
    <row r="3585" spans="1:11" x14ac:dyDescent="0.3">
      <c r="A3585" s="62"/>
      <c r="B3585" s="62"/>
      <c r="C3585" s="62"/>
      <c r="D3585" s="62"/>
      <c r="E3585" s="62"/>
      <c r="F3585" s="62"/>
      <c r="G3585" s="62"/>
      <c r="H3585" s="62"/>
      <c r="I3585" s="62"/>
      <c r="J3585" s="62"/>
      <c r="K3585" s="62"/>
    </row>
    <row r="3586" spans="1:11" x14ac:dyDescent="0.3">
      <c r="A3586" s="62"/>
      <c r="B3586" s="62"/>
      <c r="C3586" s="62"/>
      <c r="D3586" s="62"/>
      <c r="E3586" s="62"/>
      <c r="F3586" s="62"/>
      <c r="G3586" s="62"/>
      <c r="H3586" s="62"/>
      <c r="I3586" s="62"/>
      <c r="J3586" s="62"/>
      <c r="K3586" s="62"/>
    </row>
    <row r="3587" spans="1:11" x14ac:dyDescent="0.3">
      <c r="A3587" s="62"/>
      <c r="B3587" s="62"/>
      <c r="C3587" s="62"/>
      <c r="D3587" s="62"/>
      <c r="E3587" s="62"/>
      <c r="F3587" s="62"/>
      <c r="G3587" s="62"/>
      <c r="H3587" s="62"/>
      <c r="I3587" s="62"/>
      <c r="J3587" s="62"/>
      <c r="K3587" s="62"/>
    </row>
    <row r="3588" spans="1:11" x14ac:dyDescent="0.3">
      <c r="A3588" s="62"/>
      <c r="B3588" s="62"/>
      <c r="C3588" s="62"/>
      <c r="D3588" s="62"/>
      <c r="E3588" s="62"/>
      <c r="F3588" s="62"/>
      <c r="G3588" s="62"/>
      <c r="H3588" s="62"/>
      <c r="I3588" s="62"/>
      <c r="J3588" s="62"/>
      <c r="K3588" s="62"/>
    </row>
    <row r="3589" spans="1:11" x14ac:dyDescent="0.3">
      <c r="A3589" s="62"/>
      <c r="B3589" s="62"/>
      <c r="C3589" s="62"/>
      <c r="D3589" s="62"/>
      <c r="E3589" s="62"/>
      <c r="F3589" s="62"/>
      <c r="G3589" s="62"/>
      <c r="H3589" s="62"/>
      <c r="I3589" s="62"/>
      <c r="J3589" s="62"/>
      <c r="K3589" s="62"/>
    </row>
    <row r="3590" spans="1:11" x14ac:dyDescent="0.3">
      <c r="A3590" s="62"/>
      <c r="B3590" s="62"/>
      <c r="C3590" s="62"/>
      <c r="D3590" s="62"/>
      <c r="E3590" s="62"/>
      <c r="F3590" s="62"/>
      <c r="G3590" s="62"/>
      <c r="H3590" s="62"/>
      <c r="I3590" s="62"/>
      <c r="J3590" s="62"/>
      <c r="K3590" s="62"/>
    </row>
    <row r="3591" spans="1:11" x14ac:dyDescent="0.3">
      <c r="A3591" s="62"/>
      <c r="B3591" s="62"/>
      <c r="C3591" s="62"/>
      <c r="D3591" s="62"/>
      <c r="E3591" s="62"/>
      <c r="F3591" s="62"/>
      <c r="G3591" s="62"/>
      <c r="H3591" s="62"/>
      <c r="I3591" s="62"/>
      <c r="J3591" s="62"/>
      <c r="K3591" s="62"/>
    </row>
    <row r="3592" spans="1:11" x14ac:dyDescent="0.3">
      <c r="A3592" s="62"/>
      <c r="B3592" s="62"/>
      <c r="C3592" s="62"/>
      <c r="D3592" s="62"/>
      <c r="E3592" s="62"/>
      <c r="F3592" s="62"/>
      <c r="G3592" s="62"/>
      <c r="H3592" s="62"/>
      <c r="I3592" s="62"/>
      <c r="J3592" s="62"/>
      <c r="K3592" s="62"/>
    </row>
    <row r="3593" spans="1:11" x14ac:dyDescent="0.3">
      <c r="A3593" s="62"/>
      <c r="B3593" s="62"/>
      <c r="C3593" s="62"/>
      <c r="D3593" s="62"/>
      <c r="E3593" s="62"/>
      <c r="F3593" s="62"/>
      <c r="G3593" s="62"/>
      <c r="H3593" s="62"/>
      <c r="I3593" s="62"/>
      <c r="J3593" s="62"/>
      <c r="K3593" s="62"/>
    </row>
    <row r="3594" spans="1:11" x14ac:dyDescent="0.3">
      <c r="A3594" s="62"/>
      <c r="B3594" s="62"/>
      <c r="C3594" s="62"/>
      <c r="D3594" s="62"/>
      <c r="E3594" s="62"/>
      <c r="F3594" s="62"/>
      <c r="G3594" s="62"/>
      <c r="H3594" s="62"/>
      <c r="I3594" s="62"/>
      <c r="J3594" s="62"/>
      <c r="K3594" s="62"/>
    </row>
    <row r="3595" spans="1:11" x14ac:dyDescent="0.3">
      <c r="A3595" s="62"/>
      <c r="B3595" s="62"/>
      <c r="C3595" s="62"/>
      <c r="D3595" s="62"/>
      <c r="E3595" s="62"/>
      <c r="F3595" s="62"/>
      <c r="G3595" s="62"/>
      <c r="H3595" s="62"/>
      <c r="I3595" s="62"/>
      <c r="J3595" s="62"/>
      <c r="K3595" s="62"/>
    </row>
    <row r="3596" spans="1:11" x14ac:dyDescent="0.3">
      <c r="A3596" s="62"/>
      <c r="B3596" s="62"/>
      <c r="C3596" s="62"/>
      <c r="D3596" s="62"/>
      <c r="E3596" s="62"/>
      <c r="F3596" s="62"/>
      <c r="G3596" s="62"/>
      <c r="H3596" s="62"/>
      <c r="I3596" s="62"/>
      <c r="J3596" s="62"/>
      <c r="K3596" s="62"/>
    </row>
    <row r="3597" spans="1:11" x14ac:dyDescent="0.3">
      <c r="A3597" s="62"/>
      <c r="B3597" s="62"/>
      <c r="C3597" s="62"/>
      <c r="D3597" s="62"/>
      <c r="E3597" s="62"/>
      <c r="F3597" s="62"/>
      <c r="G3597" s="62"/>
      <c r="H3597" s="62"/>
      <c r="I3597" s="62"/>
      <c r="J3597" s="62"/>
      <c r="K3597" s="62"/>
    </row>
    <row r="3598" spans="1:11" x14ac:dyDescent="0.3">
      <c r="A3598" s="62"/>
      <c r="B3598" s="62"/>
      <c r="C3598" s="62"/>
      <c r="D3598" s="62"/>
      <c r="E3598" s="62"/>
      <c r="F3598" s="62"/>
      <c r="G3598" s="62"/>
      <c r="H3598" s="62"/>
      <c r="I3598" s="62"/>
      <c r="J3598" s="62"/>
      <c r="K3598" s="62"/>
    </row>
    <row r="3599" spans="1:11" x14ac:dyDescent="0.3">
      <c r="A3599" s="62"/>
      <c r="B3599" s="62"/>
      <c r="C3599" s="62"/>
      <c r="D3599" s="62"/>
      <c r="E3599" s="62"/>
      <c r="F3599" s="62"/>
      <c r="G3599" s="62"/>
      <c r="H3599" s="62"/>
      <c r="I3599" s="62"/>
      <c r="J3599" s="62"/>
      <c r="K3599" s="62"/>
    </row>
    <row r="3600" spans="1:11" x14ac:dyDescent="0.3">
      <c r="A3600" s="62"/>
      <c r="B3600" s="62"/>
      <c r="C3600" s="62"/>
      <c r="D3600" s="62"/>
      <c r="E3600" s="62"/>
      <c r="F3600" s="62"/>
      <c r="G3600" s="62"/>
      <c r="H3600" s="62"/>
      <c r="I3600" s="62"/>
      <c r="J3600" s="62"/>
      <c r="K3600" s="62"/>
    </row>
    <row r="3601" spans="1:11" x14ac:dyDescent="0.3">
      <c r="A3601" s="62"/>
      <c r="B3601" s="62"/>
      <c r="C3601" s="62"/>
      <c r="D3601" s="62"/>
      <c r="E3601" s="62"/>
      <c r="F3601" s="62"/>
      <c r="G3601" s="62"/>
      <c r="H3601" s="62"/>
      <c r="I3601" s="62"/>
      <c r="J3601" s="62"/>
      <c r="K3601" s="62"/>
    </row>
    <row r="3602" spans="1:11" x14ac:dyDescent="0.3">
      <c r="A3602" s="62"/>
      <c r="B3602" s="62"/>
      <c r="C3602" s="62"/>
      <c r="D3602" s="62"/>
      <c r="E3602" s="62"/>
      <c r="F3602" s="62"/>
      <c r="G3602" s="62"/>
      <c r="H3602" s="62"/>
      <c r="I3602" s="62"/>
      <c r="J3602" s="62"/>
      <c r="K3602" s="62"/>
    </row>
    <row r="3603" spans="1:11" x14ac:dyDescent="0.3">
      <c r="A3603" s="62"/>
      <c r="B3603" s="62"/>
      <c r="C3603" s="62"/>
      <c r="D3603" s="62"/>
      <c r="E3603" s="62"/>
      <c r="F3603" s="62"/>
      <c r="G3603" s="62"/>
      <c r="H3603" s="62"/>
      <c r="I3603" s="62"/>
      <c r="J3603" s="62"/>
      <c r="K3603" s="62"/>
    </row>
    <row r="3604" spans="1:11" x14ac:dyDescent="0.3">
      <c r="A3604" s="62"/>
      <c r="B3604" s="62"/>
      <c r="C3604" s="62"/>
      <c r="D3604" s="62"/>
      <c r="E3604" s="62"/>
      <c r="F3604" s="62"/>
      <c r="G3604" s="62"/>
      <c r="H3604" s="62"/>
      <c r="I3604" s="62"/>
      <c r="J3604" s="62"/>
      <c r="K3604" s="62"/>
    </row>
    <row r="3605" spans="1:11" x14ac:dyDescent="0.3">
      <c r="A3605" s="62"/>
      <c r="B3605" s="62"/>
      <c r="C3605" s="62"/>
      <c r="D3605" s="62"/>
      <c r="E3605" s="62"/>
      <c r="F3605" s="62"/>
      <c r="G3605" s="62"/>
      <c r="H3605" s="62"/>
      <c r="I3605" s="62"/>
      <c r="J3605" s="62"/>
      <c r="K3605" s="62"/>
    </row>
    <row r="3606" spans="1:11" x14ac:dyDescent="0.3">
      <c r="A3606" s="62"/>
      <c r="B3606" s="62"/>
      <c r="C3606" s="62"/>
      <c r="D3606" s="62"/>
      <c r="E3606" s="62"/>
      <c r="F3606" s="62"/>
      <c r="G3606" s="62"/>
      <c r="H3606" s="62"/>
      <c r="I3606" s="62"/>
      <c r="J3606" s="62"/>
      <c r="K3606" s="62"/>
    </row>
    <row r="3607" spans="1:11" x14ac:dyDescent="0.3">
      <c r="A3607" s="62"/>
      <c r="B3607" s="62"/>
      <c r="C3607" s="62"/>
      <c r="D3607" s="62"/>
      <c r="E3607" s="62"/>
      <c r="F3607" s="62"/>
      <c r="G3607" s="62"/>
      <c r="H3607" s="62"/>
      <c r="I3607" s="62"/>
      <c r="J3607" s="62"/>
      <c r="K3607" s="62"/>
    </row>
    <row r="3608" spans="1:11" x14ac:dyDescent="0.3">
      <c r="A3608" s="62"/>
      <c r="B3608" s="62"/>
      <c r="C3608" s="62"/>
      <c r="D3608" s="62"/>
      <c r="E3608" s="62"/>
      <c r="F3608" s="62"/>
      <c r="G3608" s="62"/>
      <c r="H3608" s="62"/>
      <c r="I3608" s="62"/>
      <c r="J3608" s="62"/>
      <c r="K3608" s="62"/>
    </row>
    <row r="3609" spans="1:11" x14ac:dyDescent="0.3">
      <c r="A3609" s="62"/>
      <c r="B3609" s="62"/>
      <c r="C3609" s="62"/>
      <c r="D3609" s="62"/>
      <c r="E3609" s="62"/>
      <c r="F3609" s="62"/>
      <c r="G3609" s="62"/>
      <c r="H3609" s="62"/>
      <c r="I3609" s="62"/>
      <c r="J3609" s="62"/>
      <c r="K3609" s="62"/>
    </row>
    <row r="3610" spans="1:11" x14ac:dyDescent="0.3">
      <c r="A3610" s="62"/>
      <c r="B3610" s="62"/>
      <c r="C3610" s="62"/>
      <c r="D3610" s="62"/>
      <c r="E3610" s="62"/>
      <c r="F3610" s="62"/>
      <c r="G3610" s="62"/>
      <c r="H3610" s="62"/>
      <c r="I3610" s="62"/>
      <c r="J3610" s="62"/>
      <c r="K3610" s="62"/>
    </row>
    <row r="3611" spans="1:11" x14ac:dyDescent="0.3">
      <c r="A3611" s="62"/>
      <c r="B3611" s="62"/>
      <c r="C3611" s="62"/>
      <c r="D3611" s="62"/>
      <c r="E3611" s="62"/>
      <c r="F3611" s="62"/>
      <c r="G3611" s="62"/>
      <c r="H3611" s="62"/>
      <c r="I3611" s="62"/>
      <c r="J3611" s="62"/>
      <c r="K3611" s="62"/>
    </row>
    <row r="3612" spans="1:11" x14ac:dyDescent="0.3">
      <c r="A3612" s="62"/>
      <c r="B3612" s="62"/>
      <c r="C3612" s="62"/>
      <c r="D3612" s="62"/>
      <c r="E3612" s="62"/>
      <c r="F3612" s="62"/>
      <c r="G3612" s="62"/>
      <c r="H3612" s="62"/>
      <c r="I3612" s="62"/>
      <c r="J3612" s="62"/>
      <c r="K3612" s="62"/>
    </row>
    <row r="3613" spans="1:11" x14ac:dyDescent="0.3">
      <c r="A3613" s="62"/>
      <c r="B3613" s="62"/>
      <c r="C3613" s="62"/>
      <c r="D3613" s="62"/>
      <c r="E3613" s="62"/>
      <c r="F3613" s="62"/>
      <c r="G3613" s="62"/>
      <c r="H3613" s="62"/>
      <c r="I3613" s="62"/>
      <c r="J3613" s="62"/>
      <c r="K3613" s="62"/>
    </row>
    <row r="3614" spans="1:11" x14ac:dyDescent="0.3">
      <c r="A3614" s="62"/>
      <c r="B3614" s="62"/>
      <c r="C3614" s="62"/>
      <c r="D3614" s="62"/>
      <c r="E3614" s="62"/>
      <c r="F3614" s="62"/>
      <c r="G3614" s="62"/>
      <c r="H3614" s="62"/>
      <c r="I3614" s="62"/>
      <c r="J3614" s="62"/>
      <c r="K3614" s="62"/>
    </row>
    <row r="3615" spans="1:11" x14ac:dyDescent="0.3">
      <c r="A3615" s="62"/>
      <c r="B3615" s="62"/>
      <c r="C3615" s="62"/>
      <c r="D3615" s="62"/>
      <c r="E3615" s="62"/>
      <c r="F3615" s="62"/>
      <c r="G3615" s="62"/>
      <c r="H3615" s="62"/>
      <c r="I3615" s="62"/>
      <c r="J3615" s="62"/>
      <c r="K3615" s="62"/>
    </row>
    <row r="3616" spans="1:11" x14ac:dyDescent="0.3">
      <c r="A3616" s="62"/>
      <c r="B3616" s="62"/>
      <c r="C3616" s="62"/>
      <c r="D3616" s="62"/>
      <c r="E3616" s="62"/>
      <c r="F3616" s="62"/>
      <c r="G3616" s="62"/>
      <c r="H3616" s="62"/>
      <c r="I3616" s="62"/>
      <c r="J3616" s="62"/>
      <c r="K3616" s="62"/>
    </row>
    <row r="3617" spans="1:11" x14ac:dyDescent="0.3">
      <c r="A3617" s="62"/>
      <c r="B3617" s="62"/>
      <c r="C3617" s="62"/>
      <c r="D3617" s="62"/>
      <c r="E3617" s="62"/>
      <c r="F3617" s="62"/>
      <c r="G3617" s="62"/>
      <c r="H3617" s="62"/>
      <c r="I3617" s="62"/>
      <c r="J3617" s="62"/>
      <c r="K3617" s="62"/>
    </row>
    <row r="3618" spans="1:11" x14ac:dyDescent="0.3">
      <c r="A3618" s="62"/>
      <c r="B3618" s="62"/>
      <c r="C3618" s="62"/>
      <c r="D3618" s="62"/>
      <c r="E3618" s="62"/>
      <c r="F3618" s="62"/>
      <c r="G3618" s="62"/>
      <c r="H3618" s="62"/>
      <c r="I3618" s="62"/>
      <c r="J3618" s="62"/>
      <c r="K3618" s="62"/>
    </row>
    <row r="3619" spans="1:11" x14ac:dyDescent="0.3">
      <c r="A3619" s="62"/>
      <c r="B3619" s="62"/>
      <c r="C3619" s="62"/>
      <c r="D3619" s="62"/>
      <c r="E3619" s="62"/>
      <c r="F3619" s="62"/>
      <c r="G3619" s="62"/>
      <c r="H3619" s="62"/>
      <c r="I3619" s="62"/>
      <c r="J3619" s="62"/>
      <c r="K3619" s="62"/>
    </row>
    <row r="3620" spans="1:11" x14ac:dyDescent="0.3">
      <c r="A3620" s="62"/>
      <c r="B3620" s="62"/>
      <c r="C3620" s="62"/>
      <c r="D3620" s="62"/>
      <c r="E3620" s="62"/>
      <c r="F3620" s="62"/>
      <c r="G3620" s="62"/>
      <c r="H3620" s="62"/>
      <c r="I3620" s="62"/>
      <c r="J3620" s="62"/>
      <c r="K3620" s="62"/>
    </row>
    <row r="3621" spans="1:11" x14ac:dyDescent="0.3">
      <c r="A3621" s="62"/>
      <c r="B3621" s="62"/>
      <c r="C3621" s="62"/>
      <c r="D3621" s="62"/>
      <c r="E3621" s="62"/>
      <c r="F3621" s="62"/>
      <c r="G3621" s="62"/>
      <c r="H3621" s="62"/>
      <c r="I3621" s="62"/>
      <c r="J3621" s="62"/>
      <c r="K3621" s="62"/>
    </row>
    <row r="3622" spans="1:11" x14ac:dyDescent="0.3">
      <c r="A3622" s="62"/>
      <c r="B3622" s="62"/>
      <c r="C3622" s="62"/>
      <c r="D3622" s="62"/>
      <c r="E3622" s="62"/>
      <c r="F3622" s="62"/>
      <c r="G3622" s="62"/>
      <c r="H3622" s="62"/>
      <c r="I3622" s="62"/>
      <c r="J3622" s="62"/>
      <c r="K3622" s="62"/>
    </row>
    <row r="3623" spans="1:11" x14ac:dyDescent="0.3">
      <c r="A3623" s="62"/>
      <c r="B3623" s="62"/>
      <c r="C3623" s="62"/>
      <c r="D3623" s="62"/>
      <c r="E3623" s="62"/>
      <c r="F3623" s="62"/>
      <c r="G3623" s="62"/>
      <c r="H3623" s="62"/>
      <c r="I3623" s="62"/>
      <c r="J3623" s="62"/>
      <c r="K3623" s="62"/>
    </row>
    <row r="3624" spans="1:11" x14ac:dyDescent="0.3">
      <c r="A3624" s="62"/>
      <c r="B3624" s="62"/>
      <c r="C3624" s="62"/>
      <c r="D3624" s="62"/>
      <c r="E3624" s="62"/>
      <c r="F3624" s="62"/>
      <c r="G3624" s="62"/>
      <c r="H3624" s="62"/>
      <c r="I3624" s="62"/>
      <c r="J3624" s="62"/>
      <c r="K3624" s="62"/>
    </row>
    <row r="3625" spans="1:11" x14ac:dyDescent="0.3">
      <c r="A3625" s="62"/>
      <c r="B3625" s="62"/>
      <c r="C3625" s="62"/>
      <c r="D3625" s="62"/>
      <c r="E3625" s="62"/>
      <c r="F3625" s="62"/>
      <c r="G3625" s="62"/>
      <c r="H3625" s="62"/>
      <c r="I3625" s="62"/>
      <c r="J3625" s="62"/>
      <c r="K3625" s="62"/>
    </row>
    <row r="3626" spans="1:11" x14ac:dyDescent="0.3">
      <c r="A3626" s="62"/>
      <c r="B3626" s="62"/>
      <c r="C3626" s="62"/>
      <c r="D3626" s="62"/>
      <c r="E3626" s="62"/>
      <c r="F3626" s="62"/>
      <c r="G3626" s="62"/>
      <c r="H3626" s="62"/>
      <c r="I3626" s="62"/>
      <c r="J3626" s="62"/>
      <c r="K3626" s="62"/>
    </row>
    <row r="3627" spans="1:11" x14ac:dyDescent="0.3">
      <c r="A3627" s="62"/>
      <c r="B3627" s="62"/>
      <c r="C3627" s="62"/>
      <c r="D3627" s="62"/>
      <c r="E3627" s="62"/>
      <c r="F3627" s="62"/>
      <c r="G3627" s="62"/>
      <c r="H3627" s="62"/>
      <c r="I3627" s="62"/>
      <c r="J3627" s="62"/>
      <c r="K3627" s="62"/>
    </row>
    <row r="3628" spans="1:11" x14ac:dyDescent="0.3">
      <c r="A3628" s="62"/>
      <c r="B3628" s="62"/>
      <c r="C3628" s="62"/>
      <c r="D3628" s="62"/>
      <c r="E3628" s="62"/>
      <c r="F3628" s="62"/>
      <c r="G3628" s="62"/>
      <c r="H3628" s="62"/>
      <c r="I3628" s="62"/>
      <c r="J3628" s="62"/>
      <c r="K3628" s="62"/>
    </row>
    <row r="3629" spans="1:11" x14ac:dyDescent="0.3">
      <c r="A3629" s="62"/>
      <c r="B3629" s="62"/>
      <c r="C3629" s="62"/>
      <c r="D3629" s="62"/>
      <c r="E3629" s="62"/>
      <c r="F3629" s="62"/>
      <c r="G3629" s="62"/>
      <c r="H3629" s="62"/>
      <c r="I3629" s="62"/>
      <c r="J3629" s="62"/>
      <c r="K3629" s="62"/>
    </row>
    <row r="3630" spans="1:11" x14ac:dyDescent="0.3">
      <c r="A3630" s="62"/>
      <c r="B3630" s="62"/>
      <c r="C3630" s="62"/>
      <c r="D3630" s="62"/>
      <c r="E3630" s="62"/>
      <c r="F3630" s="62"/>
      <c r="G3630" s="62"/>
      <c r="H3630" s="62"/>
      <c r="I3630" s="62"/>
      <c r="J3630" s="62"/>
      <c r="K3630" s="62"/>
    </row>
    <row r="3631" spans="1:11" x14ac:dyDescent="0.3">
      <c r="A3631" s="62"/>
      <c r="B3631" s="62"/>
      <c r="C3631" s="62"/>
      <c r="D3631" s="62"/>
      <c r="E3631" s="62"/>
      <c r="F3631" s="62"/>
      <c r="G3631" s="62"/>
      <c r="H3631" s="62"/>
      <c r="I3631" s="62"/>
      <c r="J3631" s="62"/>
      <c r="K3631" s="62"/>
    </row>
    <row r="3632" spans="1:11" x14ac:dyDescent="0.3">
      <c r="A3632" s="62"/>
      <c r="B3632" s="62"/>
      <c r="C3632" s="62"/>
      <c r="D3632" s="62"/>
      <c r="E3632" s="62"/>
      <c r="F3632" s="62"/>
      <c r="G3632" s="62"/>
      <c r="H3632" s="62"/>
      <c r="I3632" s="62"/>
      <c r="J3632" s="62"/>
      <c r="K3632" s="62"/>
    </row>
    <row r="3633" spans="1:11" x14ac:dyDescent="0.3">
      <c r="A3633" s="62"/>
      <c r="B3633" s="62"/>
      <c r="C3633" s="62"/>
      <c r="D3633" s="62"/>
      <c r="E3633" s="62"/>
      <c r="F3633" s="62"/>
      <c r="G3633" s="62"/>
      <c r="H3633" s="62"/>
      <c r="I3633" s="62"/>
      <c r="J3633" s="62"/>
      <c r="K3633" s="62"/>
    </row>
    <row r="3634" spans="1:11" x14ac:dyDescent="0.3">
      <c r="A3634" s="62"/>
      <c r="B3634" s="62"/>
      <c r="C3634" s="62"/>
      <c r="D3634" s="62"/>
      <c r="E3634" s="62"/>
      <c r="F3634" s="62"/>
      <c r="G3634" s="62"/>
      <c r="H3634" s="62"/>
      <c r="I3634" s="62"/>
      <c r="J3634" s="62"/>
      <c r="K3634" s="62"/>
    </row>
    <row r="3635" spans="1:11" x14ac:dyDescent="0.3">
      <c r="A3635" s="62"/>
      <c r="B3635" s="62"/>
      <c r="C3635" s="62"/>
      <c r="D3635" s="62"/>
      <c r="E3635" s="62"/>
      <c r="F3635" s="62"/>
      <c r="G3635" s="62"/>
      <c r="H3635" s="62"/>
      <c r="I3635" s="62"/>
      <c r="J3635" s="62"/>
      <c r="K3635" s="62"/>
    </row>
    <row r="3636" spans="1:11" x14ac:dyDescent="0.3">
      <c r="A3636" s="62"/>
      <c r="B3636" s="62"/>
      <c r="C3636" s="62"/>
      <c r="D3636" s="62"/>
      <c r="E3636" s="62"/>
      <c r="F3636" s="62"/>
      <c r="G3636" s="62"/>
      <c r="H3636" s="62"/>
      <c r="I3636" s="62"/>
      <c r="J3636" s="62"/>
      <c r="K3636" s="62"/>
    </row>
    <row r="3637" spans="1:11" x14ac:dyDescent="0.3">
      <c r="A3637" s="62"/>
      <c r="B3637" s="62"/>
      <c r="C3637" s="62"/>
      <c r="D3637" s="62"/>
      <c r="E3637" s="62"/>
      <c r="F3637" s="62"/>
      <c r="G3637" s="62"/>
      <c r="H3637" s="62"/>
      <c r="I3637" s="62"/>
      <c r="J3637" s="62"/>
      <c r="K3637" s="62"/>
    </row>
    <row r="3638" spans="1:11" x14ac:dyDescent="0.3">
      <c r="A3638" s="62"/>
      <c r="B3638" s="62"/>
      <c r="C3638" s="62"/>
      <c r="D3638" s="62"/>
      <c r="E3638" s="62"/>
      <c r="F3638" s="62"/>
      <c r="G3638" s="62"/>
      <c r="H3638" s="62"/>
      <c r="I3638" s="62"/>
      <c r="J3638" s="62"/>
      <c r="K3638" s="62"/>
    </row>
    <row r="3639" spans="1:11" x14ac:dyDescent="0.3">
      <c r="A3639" s="62"/>
      <c r="B3639" s="62"/>
      <c r="C3639" s="62"/>
      <c r="D3639" s="62"/>
      <c r="E3639" s="62"/>
      <c r="F3639" s="62"/>
      <c r="G3639" s="62"/>
      <c r="H3639" s="62"/>
      <c r="I3639" s="62"/>
      <c r="J3639" s="62"/>
      <c r="K3639" s="62"/>
    </row>
    <row r="3640" spans="1:11" x14ac:dyDescent="0.3">
      <c r="A3640" s="62"/>
      <c r="B3640" s="62"/>
      <c r="C3640" s="62"/>
      <c r="D3640" s="62"/>
      <c r="E3640" s="62"/>
      <c r="F3640" s="62"/>
      <c r="G3640" s="62"/>
      <c r="H3640" s="62"/>
      <c r="I3640" s="62"/>
      <c r="J3640" s="62"/>
      <c r="K3640" s="62"/>
    </row>
    <row r="3641" spans="1:11" x14ac:dyDescent="0.3">
      <c r="A3641" s="62"/>
      <c r="B3641" s="62"/>
      <c r="C3641" s="62"/>
      <c r="D3641" s="62"/>
      <c r="E3641" s="62"/>
      <c r="F3641" s="62"/>
      <c r="G3641" s="62"/>
      <c r="H3641" s="62"/>
      <c r="I3641" s="62"/>
      <c r="J3641" s="62"/>
      <c r="K3641" s="62"/>
    </row>
    <row r="3642" spans="1:11" x14ac:dyDescent="0.3">
      <c r="A3642" s="62"/>
      <c r="B3642" s="62"/>
      <c r="C3642" s="62"/>
      <c r="D3642" s="62"/>
      <c r="E3642" s="62"/>
      <c r="F3642" s="62"/>
      <c r="G3642" s="62"/>
      <c r="H3642" s="62"/>
      <c r="I3642" s="62"/>
      <c r="J3642" s="62"/>
      <c r="K3642" s="62"/>
    </row>
    <row r="3643" spans="1:11" x14ac:dyDescent="0.3">
      <c r="A3643" s="62"/>
      <c r="B3643" s="62"/>
      <c r="C3643" s="62"/>
      <c r="D3643" s="62"/>
      <c r="E3643" s="62"/>
      <c r="F3643" s="62"/>
      <c r="G3643" s="62"/>
      <c r="H3643" s="62"/>
      <c r="I3643" s="62"/>
      <c r="J3643" s="62"/>
      <c r="K3643" s="62"/>
    </row>
    <row r="3644" spans="1:11" x14ac:dyDescent="0.3">
      <c r="A3644" s="62"/>
      <c r="B3644" s="62"/>
      <c r="C3644" s="62"/>
      <c r="D3644" s="62"/>
      <c r="E3644" s="62"/>
      <c r="F3644" s="62"/>
      <c r="G3644" s="62"/>
      <c r="H3644" s="62"/>
      <c r="I3644" s="62"/>
      <c r="J3644" s="62"/>
      <c r="K3644" s="62"/>
    </row>
    <row r="3645" spans="1:11" x14ac:dyDescent="0.3">
      <c r="A3645" s="62"/>
      <c r="B3645" s="62"/>
      <c r="C3645" s="62"/>
      <c r="D3645" s="62"/>
      <c r="E3645" s="62"/>
      <c r="F3645" s="62"/>
      <c r="G3645" s="62"/>
      <c r="H3645" s="62"/>
      <c r="I3645" s="62"/>
      <c r="J3645" s="62"/>
      <c r="K3645" s="62"/>
    </row>
    <row r="3646" spans="1:11" x14ac:dyDescent="0.3">
      <c r="A3646" s="62"/>
      <c r="B3646" s="62"/>
      <c r="C3646" s="62"/>
      <c r="D3646" s="62"/>
      <c r="E3646" s="62"/>
      <c r="F3646" s="62"/>
      <c r="G3646" s="62"/>
      <c r="H3646" s="62"/>
      <c r="I3646" s="62"/>
      <c r="J3646" s="62"/>
      <c r="K3646" s="62"/>
    </row>
    <row r="3647" spans="1:11" x14ac:dyDescent="0.3">
      <c r="A3647" s="62"/>
      <c r="B3647" s="62"/>
      <c r="C3647" s="62"/>
      <c r="D3647" s="62"/>
      <c r="E3647" s="62"/>
      <c r="F3647" s="62"/>
      <c r="G3647" s="62"/>
      <c r="H3647" s="62"/>
      <c r="I3647" s="62"/>
      <c r="J3647" s="62"/>
      <c r="K3647" s="62"/>
    </row>
    <row r="3648" spans="1:11" x14ac:dyDescent="0.3">
      <c r="A3648" s="62"/>
      <c r="B3648" s="62"/>
      <c r="C3648" s="62"/>
      <c r="D3648" s="62"/>
      <c r="E3648" s="62"/>
      <c r="F3648" s="62"/>
      <c r="G3648" s="62"/>
      <c r="H3648" s="62"/>
      <c r="I3648" s="62"/>
      <c r="J3648" s="62"/>
      <c r="K3648" s="62"/>
    </row>
    <row r="3649" spans="1:11" x14ac:dyDescent="0.3">
      <c r="A3649" s="62"/>
      <c r="B3649" s="62"/>
      <c r="C3649" s="62"/>
      <c r="D3649" s="62"/>
      <c r="E3649" s="62"/>
      <c r="F3649" s="62"/>
      <c r="G3649" s="62"/>
      <c r="H3649" s="62"/>
      <c r="I3649" s="62"/>
      <c r="J3649" s="62"/>
      <c r="K3649" s="62"/>
    </row>
    <row r="3650" spans="1:11" x14ac:dyDescent="0.3">
      <c r="A3650" s="62"/>
      <c r="B3650" s="62"/>
      <c r="C3650" s="62"/>
      <c r="D3650" s="62"/>
      <c r="E3650" s="62"/>
      <c r="F3650" s="62"/>
      <c r="G3650" s="62"/>
      <c r="H3650" s="62"/>
      <c r="I3650" s="62"/>
      <c r="J3650" s="62"/>
      <c r="K3650" s="62"/>
    </row>
    <row r="3651" spans="1:11" x14ac:dyDescent="0.3">
      <c r="A3651" s="62"/>
      <c r="B3651" s="62"/>
      <c r="C3651" s="62"/>
      <c r="D3651" s="62"/>
      <c r="E3651" s="62"/>
      <c r="F3651" s="62"/>
      <c r="G3651" s="62"/>
      <c r="H3651" s="62"/>
      <c r="I3651" s="62"/>
      <c r="J3651" s="62"/>
      <c r="K3651" s="62"/>
    </row>
    <row r="3652" spans="1:11" x14ac:dyDescent="0.3">
      <c r="A3652" s="62"/>
      <c r="B3652" s="62"/>
      <c r="C3652" s="62"/>
      <c r="D3652" s="62"/>
      <c r="E3652" s="62"/>
      <c r="F3652" s="62"/>
      <c r="G3652" s="62"/>
      <c r="H3652" s="62"/>
      <c r="I3652" s="62"/>
      <c r="J3652" s="62"/>
      <c r="K3652" s="62"/>
    </row>
    <row r="3653" spans="1:11" x14ac:dyDescent="0.3">
      <c r="A3653" s="62"/>
      <c r="B3653" s="62"/>
      <c r="C3653" s="62"/>
      <c r="D3653" s="62"/>
      <c r="E3653" s="62"/>
      <c r="F3653" s="62"/>
      <c r="G3653" s="62"/>
      <c r="H3653" s="62"/>
      <c r="I3653" s="62"/>
      <c r="J3653" s="62"/>
      <c r="K3653" s="62"/>
    </row>
    <row r="3654" spans="1:11" x14ac:dyDescent="0.3">
      <c r="A3654" s="62"/>
      <c r="B3654" s="62"/>
      <c r="C3654" s="62"/>
      <c r="D3654" s="62"/>
      <c r="E3654" s="62"/>
      <c r="F3654" s="62"/>
      <c r="G3654" s="62"/>
      <c r="H3654" s="62"/>
      <c r="I3654" s="62"/>
      <c r="J3654" s="62"/>
      <c r="K3654" s="62"/>
    </row>
    <row r="3655" spans="1:11" x14ac:dyDescent="0.3">
      <c r="A3655" s="62"/>
      <c r="B3655" s="62"/>
      <c r="C3655" s="62"/>
      <c r="D3655" s="62"/>
      <c r="E3655" s="62"/>
      <c r="F3655" s="62"/>
      <c r="G3655" s="62"/>
      <c r="H3655" s="62"/>
      <c r="I3655" s="62"/>
      <c r="J3655" s="62"/>
      <c r="K3655" s="62"/>
    </row>
    <row r="3656" spans="1:11" x14ac:dyDescent="0.3">
      <c r="A3656" s="62"/>
      <c r="B3656" s="62"/>
      <c r="C3656" s="62"/>
      <c r="D3656" s="62"/>
      <c r="E3656" s="62"/>
      <c r="F3656" s="62"/>
      <c r="G3656" s="62"/>
      <c r="H3656" s="62"/>
      <c r="I3656" s="62"/>
      <c r="J3656" s="62"/>
      <c r="K3656" s="62"/>
    </row>
    <row r="3657" spans="1:11" x14ac:dyDescent="0.3">
      <c r="A3657" s="62"/>
      <c r="B3657" s="62"/>
      <c r="C3657" s="62"/>
      <c r="D3657" s="62"/>
      <c r="E3657" s="62"/>
      <c r="F3657" s="62"/>
      <c r="G3657" s="62"/>
      <c r="H3657" s="62"/>
      <c r="I3657" s="62"/>
      <c r="J3657" s="62"/>
      <c r="K3657" s="62"/>
    </row>
    <row r="3658" spans="1:11" x14ac:dyDescent="0.3">
      <c r="A3658" s="62"/>
      <c r="B3658" s="62"/>
      <c r="C3658" s="62"/>
      <c r="D3658" s="62"/>
      <c r="E3658" s="62"/>
      <c r="F3658" s="62"/>
      <c r="G3658" s="62"/>
      <c r="H3658" s="62"/>
      <c r="I3658" s="62"/>
      <c r="J3658" s="62"/>
      <c r="K3658" s="62"/>
    </row>
    <row r="3659" spans="1:11" x14ac:dyDescent="0.3">
      <c r="A3659" s="62"/>
      <c r="B3659" s="62"/>
      <c r="C3659" s="62"/>
      <c r="D3659" s="62"/>
      <c r="E3659" s="62"/>
      <c r="F3659" s="62"/>
      <c r="G3659" s="62"/>
      <c r="H3659" s="62"/>
      <c r="I3659" s="62"/>
      <c r="J3659" s="62"/>
      <c r="K3659" s="62"/>
    </row>
    <row r="3660" spans="1:11" x14ac:dyDescent="0.3">
      <c r="A3660" s="62"/>
      <c r="B3660" s="62"/>
      <c r="C3660" s="62"/>
      <c r="D3660" s="62"/>
      <c r="E3660" s="62"/>
      <c r="F3660" s="62"/>
      <c r="G3660" s="62"/>
      <c r="H3660" s="62"/>
      <c r="I3660" s="62"/>
      <c r="J3660" s="62"/>
      <c r="K3660" s="62"/>
    </row>
    <row r="3661" spans="1:11" x14ac:dyDescent="0.3">
      <c r="A3661" s="62"/>
      <c r="B3661" s="62"/>
      <c r="C3661" s="62"/>
      <c r="D3661" s="62"/>
      <c r="E3661" s="62"/>
      <c r="F3661" s="62"/>
      <c r="G3661" s="62"/>
      <c r="H3661" s="62"/>
      <c r="I3661" s="62"/>
      <c r="J3661" s="62"/>
      <c r="K3661" s="62"/>
    </row>
    <row r="3662" spans="1:11" x14ac:dyDescent="0.3">
      <c r="A3662" s="62"/>
      <c r="B3662" s="62"/>
      <c r="C3662" s="62"/>
      <c r="D3662" s="62"/>
      <c r="E3662" s="62"/>
      <c r="F3662" s="62"/>
      <c r="G3662" s="62"/>
      <c r="H3662" s="62"/>
      <c r="I3662" s="62"/>
      <c r="J3662" s="62"/>
      <c r="K3662" s="62"/>
    </row>
    <row r="3663" spans="1:11" x14ac:dyDescent="0.3">
      <c r="A3663" s="62"/>
      <c r="B3663" s="62"/>
      <c r="C3663" s="62"/>
      <c r="D3663" s="62"/>
      <c r="E3663" s="62"/>
      <c r="F3663" s="62"/>
      <c r="G3663" s="62"/>
      <c r="H3663" s="62"/>
      <c r="I3663" s="62"/>
      <c r="J3663" s="62"/>
      <c r="K3663" s="62"/>
    </row>
    <row r="3664" spans="1:11" x14ac:dyDescent="0.3">
      <c r="A3664" s="62"/>
      <c r="B3664" s="62"/>
      <c r="C3664" s="62"/>
      <c r="D3664" s="62"/>
      <c r="E3664" s="62"/>
      <c r="F3664" s="62"/>
      <c r="G3664" s="62"/>
      <c r="H3664" s="62"/>
      <c r="I3664" s="62"/>
      <c r="J3664" s="62"/>
      <c r="K3664" s="62"/>
    </row>
    <row r="3665" spans="1:11" x14ac:dyDescent="0.3">
      <c r="A3665" s="62"/>
      <c r="B3665" s="62"/>
      <c r="C3665" s="62"/>
      <c r="D3665" s="62"/>
      <c r="E3665" s="62"/>
      <c r="F3665" s="62"/>
      <c r="G3665" s="62"/>
      <c r="H3665" s="62"/>
      <c r="I3665" s="62"/>
      <c r="J3665" s="62"/>
      <c r="K3665" s="62"/>
    </row>
    <row r="3666" spans="1:11" x14ac:dyDescent="0.3">
      <c r="A3666" s="62"/>
      <c r="B3666" s="62"/>
      <c r="C3666" s="62"/>
      <c r="D3666" s="62"/>
      <c r="E3666" s="62"/>
      <c r="F3666" s="62"/>
      <c r="G3666" s="62"/>
      <c r="H3666" s="62"/>
      <c r="I3666" s="62"/>
      <c r="J3666" s="62"/>
      <c r="K3666" s="62"/>
    </row>
    <row r="3667" spans="1:11" x14ac:dyDescent="0.3">
      <c r="A3667" s="62"/>
      <c r="B3667" s="62"/>
      <c r="C3667" s="62"/>
      <c r="D3667" s="62"/>
      <c r="E3667" s="62"/>
      <c r="F3667" s="62"/>
      <c r="G3667" s="62"/>
      <c r="H3667" s="62"/>
      <c r="I3667" s="62"/>
      <c r="J3667" s="62"/>
      <c r="K3667" s="62"/>
    </row>
    <row r="3668" spans="1:11" x14ac:dyDescent="0.3">
      <c r="A3668" s="62"/>
      <c r="B3668" s="62"/>
      <c r="C3668" s="62"/>
      <c r="D3668" s="62"/>
      <c r="E3668" s="62"/>
      <c r="F3668" s="62"/>
      <c r="G3668" s="62"/>
      <c r="H3668" s="62"/>
      <c r="I3668" s="62"/>
      <c r="J3668" s="62"/>
      <c r="K3668" s="62"/>
    </row>
    <row r="3669" spans="1:11" x14ac:dyDescent="0.3">
      <c r="A3669" s="62"/>
      <c r="B3669" s="62"/>
      <c r="C3669" s="62"/>
      <c r="D3669" s="62"/>
      <c r="E3669" s="62"/>
      <c r="F3669" s="62"/>
      <c r="G3669" s="62"/>
      <c r="H3669" s="62"/>
      <c r="I3669" s="62"/>
      <c r="J3669" s="62"/>
      <c r="K3669" s="62"/>
    </row>
    <row r="3670" spans="1:11" x14ac:dyDescent="0.3">
      <c r="A3670" s="62"/>
      <c r="B3670" s="62"/>
      <c r="C3670" s="62"/>
      <c r="D3670" s="62"/>
      <c r="E3670" s="62"/>
      <c r="F3670" s="62"/>
      <c r="G3670" s="62"/>
      <c r="H3670" s="62"/>
      <c r="I3670" s="62"/>
      <c r="J3670" s="62"/>
      <c r="K3670" s="62"/>
    </row>
    <row r="3671" spans="1:11" x14ac:dyDescent="0.3">
      <c r="A3671" s="62"/>
      <c r="B3671" s="62"/>
      <c r="C3671" s="62"/>
      <c r="D3671" s="62"/>
      <c r="E3671" s="62"/>
      <c r="F3671" s="62"/>
      <c r="G3671" s="62"/>
      <c r="H3671" s="62"/>
      <c r="I3671" s="62"/>
      <c r="J3671" s="62"/>
      <c r="K3671" s="62"/>
    </row>
    <row r="3672" spans="1:11" x14ac:dyDescent="0.3">
      <c r="A3672" s="62"/>
      <c r="B3672" s="62"/>
      <c r="C3672" s="62"/>
      <c r="D3672" s="62"/>
      <c r="E3672" s="62"/>
      <c r="F3672" s="62"/>
      <c r="G3672" s="62"/>
      <c r="H3672" s="62"/>
      <c r="I3672" s="62"/>
      <c r="J3672" s="62"/>
      <c r="K3672" s="62"/>
    </row>
    <row r="3673" spans="1:11" x14ac:dyDescent="0.3">
      <c r="A3673" s="62"/>
      <c r="B3673" s="62"/>
      <c r="C3673" s="62"/>
      <c r="D3673" s="62"/>
      <c r="E3673" s="62"/>
      <c r="F3673" s="62"/>
      <c r="G3673" s="62"/>
      <c r="H3673" s="62"/>
      <c r="I3673" s="62"/>
      <c r="J3673" s="62"/>
      <c r="K3673" s="62"/>
    </row>
    <row r="3674" spans="1:11" x14ac:dyDescent="0.3">
      <c r="A3674" s="62"/>
      <c r="B3674" s="62"/>
      <c r="C3674" s="62"/>
      <c r="D3674" s="62"/>
      <c r="E3674" s="62"/>
      <c r="F3674" s="62"/>
      <c r="G3674" s="62"/>
      <c r="H3674" s="62"/>
      <c r="I3674" s="62"/>
      <c r="J3674" s="62"/>
      <c r="K3674" s="62"/>
    </row>
    <row r="3675" spans="1:11" x14ac:dyDescent="0.3">
      <c r="A3675" s="62"/>
      <c r="B3675" s="62"/>
      <c r="C3675" s="62"/>
      <c r="D3675" s="62"/>
      <c r="E3675" s="62"/>
      <c r="F3675" s="62"/>
      <c r="G3675" s="62"/>
      <c r="H3675" s="62"/>
      <c r="I3675" s="62"/>
      <c r="J3675" s="62"/>
      <c r="K3675" s="62"/>
    </row>
    <row r="3676" spans="1:11" x14ac:dyDescent="0.3">
      <c r="A3676" s="62"/>
      <c r="B3676" s="62"/>
      <c r="C3676" s="62"/>
      <c r="D3676" s="62"/>
      <c r="E3676" s="62"/>
      <c r="F3676" s="62"/>
      <c r="G3676" s="62"/>
      <c r="H3676" s="62"/>
      <c r="I3676" s="62"/>
      <c r="J3676" s="62"/>
      <c r="K3676" s="62"/>
    </row>
    <row r="3677" spans="1:11" x14ac:dyDescent="0.3">
      <c r="A3677" s="62"/>
      <c r="B3677" s="62"/>
      <c r="C3677" s="62"/>
      <c r="D3677" s="62"/>
      <c r="E3677" s="62"/>
      <c r="F3677" s="62"/>
      <c r="G3677" s="62"/>
      <c r="H3677" s="62"/>
      <c r="I3677" s="62"/>
      <c r="J3677" s="62"/>
      <c r="K3677" s="62"/>
    </row>
    <row r="3678" spans="1:11" x14ac:dyDescent="0.3">
      <c r="A3678" s="62"/>
      <c r="B3678" s="62"/>
      <c r="C3678" s="62"/>
      <c r="D3678" s="62"/>
      <c r="E3678" s="62"/>
      <c r="F3678" s="62"/>
      <c r="G3678" s="62"/>
      <c r="H3678" s="62"/>
      <c r="I3678" s="62"/>
      <c r="J3678" s="62"/>
      <c r="K3678" s="62"/>
    </row>
    <row r="3679" spans="1:11" x14ac:dyDescent="0.3">
      <c r="A3679" s="62"/>
      <c r="B3679" s="62"/>
      <c r="C3679" s="62"/>
      <c r="D3679" s="62"/>
      <c r="E3679" s="62"/>
      <c r="F3679" s="62"/>
      <c r="G3679" s="62"/>
      <c r="H3679" s="62"/>
      <c r="I3679" s="62"/>
      <c r="J3679" s="62"/>
      <c r="K3679" s="62"/>
    </row>
    <row r="3680" spans="1:11" x14ac:dyDescent="0.3">
      <c r="A3680" s="62"/>
      <c r="B3680" s="62"/>
      <c r="C3680" s="62"/>
      <c r="D3680" s="62"/>
      <c r="E3680" s="62"/>
      <c r="F3680" s="62"/>
      <c r="G3680" s="62"/>
      <c r="H3680" s="62"/>
      <c r="I3680" s="62"/>
      <c r="J3680" s="62"/>
      <c r="K3680" s="62"/>
    </row>
    <row r="3681" spans="1:11" x14ac:dyDescent="0.3">
      <c r="A3681" s="62"/>
      <c r="B3681" s="62"/>
      <c r="C3681" s="62"/>
      <c r="D3681" s="62"/>
      <c r="E3681" s="62"/>
      <c r="F3681" s="62"/>
      <c r="G3681" s="62"/>
      <c r="H3681" s="62"/>
      <c r="I3681" s="62"/>
      <c r="J3681" s="62"/>
      <c r="K3681" s="62"/>
    </row>
    <row r="3682" spans="1:11" x14ac:dyDescent="0.3">
      <c r="A3682" s="62"/>
      <c r="B3682" s="62"/>
      <c r="C3682" s="62"/>
      <c r="D3682" s="62"/>
      <c r="E3682" s="62"/>
      <c r="F3682" s="62"/>
      <c r="G3682" s="62"/>
      <c r="H3682" s="62"/>
      <c r="I3682" s="62"/>
      <c r="J3682" s="62"/>
      <c r="K3682" s="62"/>
    </row>
    <row r="3683" spans="1:11" x14ac:dyDescent="0.3">
      <c r="A3683" s="62"/>
      <c r="B3683" s="62"/>
      <c r="C3683" s="62"/>
      <c r="D3683" s="62"/>
      <c r="E3683" s="62"/>
      <c r="F3683" s="62"/>
      <c r="G3683" s="62"/>
      <c r="H3683" s="62"/>
      <c r="I3683" s="62"/>
      <c r="J3683" s="62"/>
      <c r="K3683" s="62"/>
    </row>
    <row r="3684" spans="1:11" x14ac:dyDescent="0.3">
      <c r="A3684" s="62"/>
      <c r="B3684" s="62"/>
      <c r="C3684" s="62"/>
      <c r="D3684" s="62"/>
      <c r="E3684" s="62"/>
      <c r="F3684" s="62"/>
      <c r="G3684" s="62"/>
      <c r="H3684" s="62"/>
      <c r="I3684" s="62"/>
      <c r="J3684" s="62"/>
      <c r="K3684" s="62"/>
    </row>
    <row r="3685" spans="1:11" x14ac:dyDescent="0.3">
      <c r="A3685" s="62"/>
      <c r="B3685" s="62"/>
      <c r="C3685" s="62"/>
      <c r="D3685" s="62"/>
      <c r="E3685" s="62"/>
      <c r="F3685" s="62"/>
      <c r="G3685" s="62"/>
      <c r="H3685" s="62"/>
      <c r="I3685" s="62"/>
      <c r="J3685" s="62"/>
      <c r="K3685" s="62"/>
    </row>
    <row r="3686" spans="1:11" x14ac:dyDescent="0.3">
      <c r="A3686" s="62"/>
      <c r="B3686" s="62"/>
      <c r="C3686" s="62"/>
      <c r="D3686" s="62"/>
      <c r="E3686" s="62"/>
      <c r="F3686" s="62"/>
      <c r="G3686" s="62"/>
      <c r="H3686" s="62"/>
      <c r="I3686" s="62"/>
      <c r="J3686" s="62"/>
      <c r="K3686" s="62"/>
    </row>
    <row r="3687" spans="1:11" x14ac:dyDescent="0.3">
      <c r="A3687" s="62"/>
      <c r="B3687" s="62"/>
      <c r="C3687" s="62"/>
      <c r="D3687" s="62"/>
      <c r="E3687" s="62"/>
      <c r="F3687" s="62"/>
      <c r="G3687" s="62"/>
      <c r="H3687" s="62"/>
      <c r="I3687" s="62"/>
      <c r="J3687" s="62"/>
      <c r="K3687" s="62"/>
    </row>
    <row r="3688" spans="1:11" x14ac:dyDescent="0.3">
      <c r="A3688" s="62"/>
      <c r="B3688" s="62"/>
      <c r="C3688" s="62"/>
      <c r="D3688" s="62"/>
      <c r="E3688" s="62"/>
      <c r="F3688" s="62"/>
      <c r="G3688" s="62"/>
      <c r="H3688" s="62"/>
      <c r="I3688" s="62"/>
      <c r="J3688" s="62"/>
      <c r="K3688" s="62"/>
    </row>
    <row r="3689" spans="1:11" x14ac:dyDescent="0.3">
      <c r="A3689" s="62"/>
      <c r="B3689" s="62"/>
      <c r="C3689" s="62"/>
      <c r="D3689" s="62"/>
      <c r="E3689" s="62"/>
      <c r="F3689" s="62"/>
      <c r="G3689" s="62"/>
      <c r="H3689" s="62"/>
      <c r="I3689" s="62"/>
      <c r="J3689" s="62"/>
      <c r="K3689" s="62"/>
    </row>
    <row r="3690" spans="1:11" x14ac:dyDescent="0.3">
      <c r="A3690" s="62"/>
      <c r="B3690" s="62"/>
      <c r="C3690" s="62"/>
      <c r="D3690" s="62"/>
      <c r="E3690" s="62"/>
      <c r="F3690" s="62"/>
      <c r="G3690" s="62"/>
      <c r="H3690" s="62"/>
      <c r="I3690" s="62"/>
      <c r="J3690" s="62"/>
      <c r="K3690" s="62"/>
    </row>
    <row r="3691" spans="1:11" x14ac:dyDescent="0.3">
      <c r="A3691" s="62"/>
      <c r="B3691" s="62"/>
      <c r="C3691" s="62"/>
      <c r="D3691" s="62"/>
      <c r="E3691" s="62"/>
      <c r="F3691" s="62"/>
      <c r="G3691" s="62"/>
      <c r="H3691" s="62"/>
      <c r="I3691" s="62"/>
      <c r="J3691" s="62"/>
      <c r="K3691" s="62"/>
    </row>
    <row r="3692" spans="1:11" x14ac:dyDescent="0.3">
      <c r="A3692" s="62"/>
      <c r="B3692" s="62"/>
      <c r="C3692" s="62"/>
      <c r="D3692" s="62"/>
      <c r="E3692" s="62"/>
      <c r="F3692" s="62"/>
      <c r="G3692" s="62"/>
      <c r="H3692" s="62"/>
      <c r="I3692" s="62"/>
      <c r="J3692" s="62"/>
      <c r="K3692" s="62"/>
    </row>
    <row r="3693" spans="1:11" x14ac:dyDescent="0.3">
      <c r="A3693" s="62"/>
      <c r="B3693" s="62"/>
      <c r="C3693" s="62"/>
      <c r="D3693" s="62"/>
      <c r="E3693" s="62"/>
      <c r="F3693" s="62"/>
      <c r="G3693" s="62"/>
      <c r="H3693" s="62"/>
      <c r="I3693" s="62"/>
      <c r="J3693" s="62"/>
      <c r="K3693" s="62"/>
    </row>
    <row r="3694" spans="1:11" x14ac:dyDescent="0.3">
      <c r="A3694" s="62"/>
      <c r="B3694" s="62"/>
      <c r="C3694" s="62"/>
      <c r="D3694" s="62"/>
      <c r="E3694" s="62"/>
      <c r="F3694" s="62"/>
      <c r="G3694" s="62"/>
      <c r="H3694" s="62"/>
      <c r="I3694" s="62"/>
      <c r="J3694" s="62"/>
      <c r="K3694" s="62"/>
    </row>
    <row r="3695" spans="1:11" x14ac:dyDescent="0.3">
      <c r="A3695" s="62"/>
      <c r="B3695" s="62"/>
      <c r="C3695" s="62"/>
      <c r="D3695" s="62"/>
      <c r="E3695" s="62"/>
      <c r="F3695" s="62"/>
      <c r="G3695" s="62"/>
      <c r="H3695" s="62"/>
      <c r="I3695" s="62"/>
      <c r="J3695" s="62"/>
      <c r="K3695" s="62"/>
    </row>
    <row r="3696" spans="1:11" x14ac:dyDescent="0.3">
      <c r="A3696" s="62"/>
      <c r="B3696" s="62"/>
      <c r="C3696" s="62"/>
      <c r="D3696" s="62"/>
      <c r="E3696" s="62"/>
      <c r="F3696" s="62"/>
      <c r="G3696" s="62"/>
      <c r="H3696" s="62"/>
      <c r="I3696" s="62"/>
      <c r="J3696" s="62"/>
      <c r="K3696" s="62"/>
    </row>
    <row r="3697" spans="1:11" x14ac:dyDescent="0.3">
      <c r="A3697" s="62"/>
      <c r="B3697" s="62"/>
      <c r="C3697" s="62"/>
      <c r="D3697" s="62"/>
      <c r="E3697" s="62"/>
      <c r="F3697" s="62"/>
      <c r="G3697" s="62"/>
      <c r="H3697" s="62"/>
      <c r="I3697" s="62"/>
      <c r="J3697" s="62"/>
      <c r="K3697" s="62"/>
    </row>
    <row r="3698" spans="1:11" x14ac:dyDescent="0.3">
      <c r="A3698" s="62"/>
      <c r="B3698" s="62"/>
      <c r="C3698" s="62"/>
      <c r="D3698" s="62"/>
      <c r="E3698" s="62"/>
      <c r="F3698" s="62"/>
      <c r="G3698" s="62"/>
      <c r="H3698" s="62"/>
      <c r="I3698" s="62"/>
      <c r="J3698" s="62"/>
      <c r="K3698" s="62"/>
    </row>
    <row r="3699" spans="1:11" x14ac:dyDescent="0.3">
      <c r="A3699" s="62"/>
      <c r="B3699" s="62"/>
      <c r="C3699" s="62"/>
      <c r="D3699" s="62"/>
      <c r="E3699" s="62"/>
      <c r="F3699" s="62"/>
      <c r="G3699" s="62"/>
      <c r="H3699" s="62"/>
      <c r="I3699" s="62"/>
      <c r="J3699" s="62"/>
      <c r="K3699" s="62"/>
    </row>
    <row r="3700" spans="1:11" x14ac:dyDescent="0.3">
      <c r="A3700" s="62"/>
      <c r="B3700" s="62"/>
      <c r="C3700" s="62"/>
      <c r="D3700" s="62"/>
      <c r="E3700" s="62"/>
      <c r="F3700" s="62"/>
      <c r="G3700" s="62"/>
      <c r="H3700" s="62"/>
      <c r="I3700" s="62"/>
      <c r="J3700" s="62"/>
      <c r="K3700" s="62"/>
    </row>
    <row r="3701" spans="1:11" x14ac:dyDescent="0.3">
      <c r="A3701" s="62"/>
      <c r="B3701" s="62"/>
      <c r="C3701" s="62"/>
      <c r="D3701" s="62"/>
      <c r="E3701" s="62"/>
      <c r="F3701" s="62"/>
      <c r="G3701" s="62"/>
      <c r="H3701" s="62"/>
      <c r="I3701" s="62"/>
      <c r="J3701" s="62"/>
      <c r="K3701" s="62"/>
    </row>
    <row r="3702" spans="1:11" x14ac:dyDescent="0.3">
      <c r="A3702" s="62"/>
      <c r="B3702" s="62"/>
      <c r="C3702" s="62"/>
      <c r="D3702" s="62"/>
      <c r="E3702" s="62"/>
      <c r="F3702" s="62"/>
      <c r="G3702" s="62"/>
      <c r="H3702" s="62"/>
      <c r="I3702" s="62"/>
      <c r="J3702" s="62"/>
      <c r="K3702" s="62"/>
    </row>
    <row r="3703" spans="1:11" x14ac:dyDescent="0.3">
      <c r="A3703" s="62"/>
      <c r="B3703" s="62"/>
      <c r="C3703" s="62"/>
      <c r="D3703" s="62"/>
      <c r="E3703" s="62"/>
      <c r="F3703" s="62"/>
      <c r="G3703" s="62"/>
      <c r="H3703" s="62"/>
      <c r="I3703" s="62"/>
      <c r="J3703" s="62"/>
      <c r="K3703" s="62"/>
    </row>
    <row r="3704" spans="1:11" x14ac:dyDescent="0.3">
      <c r="A3704" s="62"/>
      <c r="B3704" s="62"/>
      <c r="C3704" s="62"/>
      <c r="D3704" s="62"/>
      <c r="E3704" s="62"/>
      <c r="F3704" s="62"/>
      <c r="G3704" s="62"/>
      <c r="H3704" s="62"/>
      <c r="I3704" s="62"/>
      <c r="J3704" s="62"/>
      <c r="K3704" s="62"/>
    </row>
    <row r="3705" spans="1:11" x14ac:dyDescent="0.3">
      <c r="A3705" s="62"/>
      <c r="B3705" s="62"/>
      <c r="C3705" s="62"/>
      <c r="D3705" s="62"/>
      <c r="E3705" s="62"/>
      <c r="F3705" s="62"/>
      <c r="G3705" s="62"/>
      <c r="H3705" s="62"/>
      <c r="I3705" s="62"/>
      <c r="J3705" s="62"/>
      <c r="K3705" s="62"/>
    </row>
    <row r="3706" spans="1:11" x14ac:dyDescent="0.3">
      <c r="A3706" s="62"/>
      <c r="B3706" s="62"/>
      <c r="C3706" s="62"/>
      <c r="D3706" s="62"/>
      <c r="E3706" s="62"/>
      <c r="F3706" s="62"/>
      <c r="G3706" s="62"/>
      <c r="H3706" s="62"/>
      <c r="I3706" s="62"/>
      <c r="J3706" s="62"/>
      <c r="K3706" s="62"/>
    </row>
    <row r="3707" spans="1:11" x14ac:dyDescent="0.3">
      <c r="A3707" s="62"/>
      <c r="B3707" s="62"/>
      <c r="C3707" s="62"/>
      <c r="D3707" s="62"/>
      <c r="E3707" s="62"/>
      <c r="F3707" s="62"/>
      <c r="G3707" s="62"/>
      <c r="H3707" s="62"/>
      <c r="I3707" s="62"/>
      <c r="J3707" s="62"/>
      <c r="K3707" s="62"/>
    </row>
    <row r="3708" spans="1:11" x14ac:dyDescent="0.3">
      <c r="A3708" s="62"/>
      <c r="B3708" s="62"/>
      <c r="C3708" s="62"/>
      <c r="D3708" s="62"/>
      <c r="E3708" s="62"/>
      <c r="F3708" s="62"/>
      <c r="G3708" s="62"/>
      <c r="H3708" s="62"/>
      <c r="I3708" s="62"/>
      <c r="J3708" s="62"/>
      <c r="K3708" s="62"/>
    </row>
    <row r="3709" spans="1:11" x14ac:dyDescent="0.3">
      <c r="A3709" s="62"/>
      <c r="B3709" s="62"/>
      <c r="C3709" s="62"/>
      <c r="D3709" s="62"/>
      <c r="E3709" s="62"/>
      <c r="F3709" s="62"/>
      <c r="G3709" s="62"/>
      <c r="H3709" s="62"/>
      <c r="I3709" s="62"/>
      <c r="J3709" s="62"/>
      <c r="K3709" s="62"/>
    </row>
    <row r="3710" spans="1:11" x14ac:dyDescent="0.3">
      <c r="A3710" s="62"/>
      <c r="B3710" s="62"/>
      <c r="C3710" s="62"/>
      <c r="D3710" s="62"/>
      <c r="E3710" s="62"/>
      <c r="F3710" s="62"/>
      <c r="G3710" s="62"/>
      <c r="H3710" s="62"/>
      <c r="I3710" s="62"/>
      <c r="J3710" s="62"/>
      <c r="K3710" s="62"/>
    </row>
    <row r="3711" spans="1:11" x14ac:dyDescent="0.3">
      <c r="A3711" s="62"/>
      <c r="B3711" s="62"/>
      <c r="C3711" s="62"/>
      <c r="D3711" s="62"/>
      <c r="E3711" s="62"/>
      <c r="F3711" s="62"/>
      <c r="G3711" s="62"/>
      <c r="H3711" s="62"/>
      <c r="I3711" s="62"/>
      <c r="J3711" s="62"/>
      <c r="K3711" s="62"/>
    </row>
    <row r="3712" spans="1:11" x14ac:dyDescent="0.3">
      <c r="A3712" s="62"/>
      <c r="B3712" s="62"/>
      <c r="C3712" s="62"/>
      <c r="D3712" s="62"/>
      <c r="E3712" s="62"/>
      <c r="F3712" s="62"/>
      <c r="G3712" s="62"/>
      <c r="H3712" s="62"/>
      <c r="I3712" s="62"/>
      <c r="J3712" s="62"/>
      <c r="K3712" s="62"/>
    </row>
    <row r="3713" spans="1:11" x14ac:dyDescent="0.3">
      <c r="A3713" s="62"/>
      <c r="B3713" s="62"/>
      <c r="C3713" s="62"/>
      <c r="D3713" s="62"/>
      <c r="E3713" s="62"/>
      <c r="F3713" s="62"/>
      <c r="G3713" s="62"/>
      <c r="H3713" s="62"/>
      <c r="I3713" s="62"/>
      <c r="J3713" s="62"/>
      <c r="K3713" s="62"/>
    </row>
    <row r="3714" spans="1:11" x14ac:dyDescent="0.3">
      <c r="A3714" s="62"/>
      <c r="B3714" s="62"/>
      <c r="C3714" s="62"/>
      <c r="D3714" s="62"/>
      <c r="E3714" s="62"/>
      <c r="F3714" s="62"/>
      <c r="G3714" s="62"/>
      <c r="H3714" s="62"/>
      <c r="I3714" s="62"/>
      <c r="J3714" s="62"/>
      <c r="K3714" s="62"/>
    </row>
    <row r="3715" spans="1:11" x14ac:dyDescent="0.3">
      <c r="A3715" s="62"/>
      <c r="B3715" s="62"/>
      <c r="C3715" s="62"/>
      <c r="D3715" s="62"/>
      <c r="E3715" s="62"/>
      <c r="F3715" s="62"/>
      <c r="G3715" s="62"/>
      <c r="H3715" s="62"/>
      <c r="I3715" s="62"/>
      <c r="J3715" s="62"/>
      <c r="K3715" s="62"/>
    </row>
    <row r="3716" spans="1:11" x14ac:dyDescent="0.3">
      <c r="A3716" s="62"/>
      <c r="B3716" s="62"/>
      <c r="C3716" s="62"/>
      <c r="D3716" s="62"/>
      <c r="E3716" s="62"/>
      <c r="F3716" s="62"/>
      <c r="G3716" s="62"/>
      <c r="H3716" s="62"/>
      <c r="I3716" s="62"/>
      <c r="J3716" s="62"/>
      <c r="K3716" s="62"/>
    </row>
    <row r="3717" spans="1:11" x14ac:dyDescent="0.3">
      <c r="A3717" s="62"/>
      <c r="B3717" s="62"/>
      <c r="C3717" s="62"/>
      <c r="D3717" s="62"/>
      <c r="E3717" s="62"/>
      <c r="F3717" s="62"/>
      <c r="G3717" s="62"/>
      <c r="H3717" s="62"/>
      <c r="I3717" s="62"/>
      <c r="J3717" s="62"/>
      <c r="K3717" s="62"/>
    </row>
    <row r="3718" spans="1:11" x14ac:dyDescent="0.3">
      <c r="A3718" s="62"/>
      <c r="B3718" s="62"/>
      <c r="C3718" s="62"/>
      <c r="D3718" s="62"/>
      <c r="E3718" s="62"/>
      <c r="F3718" s="62"/>
      <c r="G3718" s="62"/>
      <c r="H3718" s="62"/>
      <c r="I3718" s="62"/>
      <c r="J3718" s="62"/>
      <c r="K3718" s="62"/>
    </row>
    <row r="3719" spans="1:11" x14ac:dyDescent="0.3">
      <c r="A3719" s="62"/>
      <c r="B3719" s="62"/>
      <c r="C3719" s="62"/>
      <c r="D3719" s="62"/>
      <c r="E3719" s="62"/>
      <c r="F3719" s="62"/>
      <c r="G3719" s="62"/>
      <c r="H3719" s="62"/>
      <c r="I3719" s="62"/>
      <c r="J3719" s="62"/>
      <c r="K3719" s="62"/>
    </row>
    <row r="3720" spans="1:11" x14ac:dyDescent="0.3">
      <c r="A3720" s="62"/>
      <c r="B3720" s="62"/>
      <c r="C3720" s="62"/>
      <c r="D3720" s="62"/>
      <c r="E3720" s="62"/>
      <c r="F3720" s="62"/>
      <c r="G3720" s="62"/>
      <c r="H3720" s="62"/>
      <c r="I3720" s="62"/>
      <c r="J3720" s="62"/>
      <c r="K3720" s="62"/>
    </row>
    <row r="3721" spans="1:11" x14ac:dyDescent="0.3">
      <c r="A3721" s="62"/>
      <c r="B3721" s="62"/>
      <c r="C3721" s="62"/>
      <c r="D3721" s="62"/>
      <c r="E3721" s="62"/>
      <c r="F3721" s="62"/>
      <c r="G3721" s="62"/>
      <c r="H3721" s="62"/>
      <c r="I3721" s="62"/>
      <c r="J3721" s="62"/>
      <c r="K3721" s="62"/>
    </row>
    <row r="3722" spans="1:11" x14ac:dyDescent="0.3">
      <c r="A3722" s="62"/>
      <c r="B3722" s="62"/>
      <c r="C3722" s="62"/>
      <c r="D3722" s="62"/>
      <c r="E3722" s="62"/>
      <c r="F3722" s="62"/>
      <c r="G3722" s="62"/>
      <c r="H3722" s="62"/>
      <c r="I3722" s="62"/>
      <c r="J3722" s="62"/>
      <c r="K3722" s="62"/>
    </row>
    <row r="3723" spans="1:11" x14ac:dyDescent="0.3">
      <c r="A3723" s="62"/>
      <c r="B3723" s="62"/>
      <c r="C3723" s="62"/>
      <c r="D3723" s="62"/>
      <c r="E3723" s="62"/>
      <c r="F3723" s="62"/>
      <c r="G3723" s="62"/>
      <c r="H3723" s="62"/>
      <c r="I3723" s="62"/>
      <c r="J3723" s="62"/>
      <c r="K3723" s="62"/>
    </row>
    <row r="3724" spans="1:11" x14ac:dyDescent="0.3">
      <c r="A3724" s="62"/>
      <c r="B3724" s="62"/>
      <c r="C3724" s="62"/>
      <c r="D3724" s="62"/>
      <c r="E3724" s="62"/>
      <c r="F3724" s="62"/>
      <c r="G3724" s="62"/>
      <c r="H3724" s="62"/>
      <c r="I3724" s="62"/>
      <c r="J3724" s="62"/>
      <c r="K3724" s="62"/>
    </row>
    <row r="3725" spans="1:11" x14ac:dyDescent="0.3">
      <c r="A3725" s="62"/>
      <c r="B3725" s="62"/>
      <c r="C3725" s="62"/>
      <c r="D3725" s="62"/>
      <c r="E3725" s="62"/>
      <c r="F3725" s="62"/>
      <c r="G3725" s="62"/>
      <c r="H3725" s="62"/>
      <c r="I3725" s="62"/>
      <c r="J3725" s="62"/>
      <c r="K3725" s="62"/>
    </row>
    <row r="3726" spans="1:11" x14ac:dyDescent="0.3">
      <c r="A3726" s="62"/>
      <c r="B3726" s="62"/>
      <c r="C3726" s="62"/>
      <c r="D3726" s="62"/>
      <c r="E3726" s="62"/>
      <c r="F3726" s="62"/>
      <c r="G3726" s="62"/>
      <c r="H3726" s="62"/>
      <c r="I3726" s="62"/>
      <c r="J3726" s="62"/>
      <c r="K3726" s="62"/>
    </row>
    <row r="3727" spans="1:11" x14ac:dyDescent="0.3">
      <c r="A3727" s="62"/>
      <c r="B3727" s="62"/>
      <c r="C3727" s="62"/>
      <c r="D3727" s="62"/>
      <c r="E3727" s="62"/>
      <c r="F3727" s="62"/>
      <c r="G3727" s="62"/>
      <c r="H3727" s="62"/>
      <c r="I3727" s="62"/>
      <c r="J3727" s="62"/>
      <c r="K3727" s="62"/>
    </row>
    <row r="3728" spans="1:11" x14ac:dyDescent="0.3">
      <c r="A3728" s="62"/>
      <c r="B3728" s="62"/>
      <c r="C3728" s="62"/>
      <c r="D3728" s="62"/>
      <c r="E3728" s="62"/>
      <c r="F3728" s="62"/>
      <c r="G3728" s="62"/>
      <c r="H3728" s="62"/>
      <c r="I3728" s="62"/>
      <c r="J3728" s="62"/>
      <c r="K3728" s="62"/>
    </row>
    <row r="3729" spans="1:11" x14ac:dyDescent="0.3">
      <c r="A3729" s="62"/>
      <c r="B3729" s="62"/>
      <c r="C3729" s="62"/>
      <c r="D3729" s="62"/>
      <c r="E3729" s="62"/>
      <c r="F3729" s="62"/>
      <c r="G3729" s="62"/>
      <c r="H3729" s="62"/>
      <c r="I3729" s="62"/>
      <c r="J3729" s="62"/>
      <c r="K3729" s="62"/>
    </row>
    <row r="3730" spans="1:11" x14ac:dyDescent="0.3">
      <c r="A3730" s="62"/>
      <c r="B3730" s="62"/>
      <c r="C3730" s="62"/>
      <c r="D3730" s="62"/>
      <c r="E3730" s="62"/>
      <c r="F3730" s="62"/>
      <c r="G3730" s="62"/>
      <c r="H3730" s="62"/>
      <c r="I3730" s="62"/>
      <c r="J3730" s="62"/>
      <c r="K3730" s="62"/>
    </row>
    <row r="3731" spans="1:11" x14ac:dyDescent="0.3">
      <c r="A3731" s="62"/>
      <c r="B3731" s="62"/>
      <c r="C3731" s="62"/>
      <c r="D3731" s="62"/>
      <c r="E3731" s="62"/>
      <c r="F3731" s="62"/>
      <c r="G3731" s="62"/>
      <c r="H3731" s="62"/>
      <c r="I3731" s="62"/>
      <c r="J3731" s="62"/>
      <c r="K3731" s="62"/>
    </row>
    <row r="3732" spans="1:11" x14ac:dyDescent="0.3">
      <c r="A3732" s="62"/>
      <c r="B3732" s="62"/>
      <c r="C3732" s="62"/>
      <c r="D3732" s="62"/>
      <c r="E3732" s="62"/>
      <c r="F3732" s="62"/>
      <c r="G3732" s="62"/>
      <c r="H3732" s="62"/>
      <c r="I3732" s="62"/>
      <c r="J3732" s="62"/>
      <c r="K3732" s="62"/>
    </row>
    <row r="3733" spans="1:11" x14ac:dyDescent="0.3">
      <c r="A3733" s="62"/>
      <c r="B3733" s="62"/>
      <c r="C3733" s="62"/>
      <c r="D3733" s="62"/>
      <c r="E3733" s="62"/>
      <c r="F3733" s="62"/>
      <c r="G3733" s="62"/>
      <c r="H3733" s="62"/>
      <c r="I3733" s="62"/>
      <c r="J3733" s="62"/>
      <c r="K3733" s="62"/>
    </row>
    <row r="3734" spans="1:11" x14ac:dyDescent="0.3">
      <c r="A3734" s="62"/>
      <c r="B3734" s="62"/>
      <c r="C3734" s="62"/>
      <c r="D3734" s="62"/>
      <c r="E3734" s="62"/>
      <c r="F3734" s="62"/>
      <c r="G3734" s="62"/>
      <c r="H3734" s="62"/>
      <c r="I3734" s="62"/>
      <c r="J3734" s="62"/>
      <c r="K3734" s="62"/>
    </row>
    <row r="3735" spans="1:11" x14ac:dyDescent="0.3">
      <c r="A3735" s="62"/>
      <c r="B3735" s="62"/>
      <c r="C3735" s="62"/>
      <c r="D3735" s="62"/>
      <c r="E3735" s="62"/>
      <c r="F3735" s="62"/>
      <c r="G3735" s="62"/>
      <c r="H3735" s="62"/>
      <c r="I3735" s="62"/>
      <c r="J3735" s="62"/>
      <c r="K3735" s="62"/>
    </row>
    <row r="3736" spans="1:11" x14ac:dyDescent="0.3">
      <c r="A3736" s="62"/>
      <c r="B3736" s="62"/>
      <c r="C3736" s="62"/>
      <c r="D3736" s="62"/>
      <c r="E3736" s="62"/>
      <c r="F3736" s="62"/>
      <c r="G3736" s="62"/>
      <c r="H3736" s="62"/>
      <c r="I3736" s="62"/>
      <c r="J3736" s="62"/>
      <c r="K3736" s="62"/>
    </row>
    <row r="3737" spans="1:11" x14ac:dyDescent="0.3">
      <c r="A3737" s="62"/>
      <c r="B3737" s="62"/>
      <c r="C3737" s="62"/>
      <c r="D3737" s="62"/>
      <c r="E3737" s="62"/>
      <c r="F3737" s="62"/>
      <c r="G3737" s="62"/>
      <c r="H3737" s="62"/>
      <c r="I3737" s="62"/>
      <c r="J3737" s="62"/>
      <c r="K3737" s="62"/>
    </row>
    <row r="3738" spans="1:11" x14ac:dyDescent="0.3">
      <c r="A3738" s="62"/>
      <c r="B3738" s="62"/>
      <c r="C3738" s="62"/>
      <c r="D3738" s="62"/>
      <c r="E3738" s="62"/>
      <c r="F3738" s="62"/>
      <c r="G3738" s="62"/>
      <c r="H3738" s="62"/>
      <c r="I3738" s="62"/>
      <c r="J3738" s="62"/>
      <c r="K3738" s="62"/>
    </row>
    <row r="3739" spans="1:11" x14ac:dyDescent="0.3">
      <c r="A3739" s="62"/>
      <c r="B3739" s="62"/>
      <c r="C3739" s="62"/>
      <c r="D3739" s="62"/>
      <c r="E3739" s="62"/>
      <c r="F3739" s="62"/>
      <c r="G3739" s="62"/>
      <c r="H3739" s="62"/>
      <c r="I3739" s="62"/>
      <c r="J3739" s="62"/>
      <c r="K3739" s="62"/>
    </row>
    <row r="3740" spans="1:11" x14ac:dyDescent="0.3">
      <c r="A3740" s="62"/>
      <c r="B3740" s="62"/>
      <c r="C3740" s="62"/>
      <c r="D3740" s="62"/>
      <c r="E3740" s="62"/>
      <c r="F3740" s="62"/>
      <c r="G3740" s="62"/>
      <c r="H3740" s="62"/>
      <c r="I3740" s="62"/>
      <c r="J3740" s="62"/>
      <c r="K3740" s="62"/>
    </row>
    <row r="3741" spans="1:11" x14ac:dyDescent="0.3">
      <c r="A3741" s="62"/>
      <c r="B3741" s="62"/>
      <c r="C3741" s="62"/>
      <c r="D3741" s="62"/>
      <c r="E3741" s="62"/>
      <c r="F3741" s="62"/>
      <c r="G3741" s="62"/>
      <c r="H3741" s="62"/>
      <c r="I3741" s="62"/>
      <c r="J3741" s="62"/>
      <c r="K3741" s="62"/>
    </row>
    <row r="3742" spans="1:11" x14ac:dyDescent="0.3">
      <c r="A3742" s="62"/>
      <c r="B3742" s="62"/>
      <c r="C3742" s="62"/>
      <c r="D3742" s="62"/>
      <c r="E3742" s="62"/>
      <c r="F3742" s="62"/>
      <c r="G3742" s="62"/>
      <c r="H3742" s="62"/>
      <c r="I3742" s="62"/>
      <c r="J3742" s="62"/>
      <c r="K3742" s="62"/>
    </row>
    <row r="3743" spans="1:11" x14ac:dyDescent="0.3">
      <c r="A3743" s="62"/>
      <c r="B3743" s="62"/>
      <c r="C3743" s="62"/>
      <c r="D3743" s="62"/>
      <c r="E3743" s="62"/>
      <c r="F3743" s="62"/>
      <c r="G3743" s="62"/>
      <c r="H3743" s="62"/>
      <c r="I3743" s="62"/>
      <c r="J3743" s="62"/>
      <c r="K3743" s="62"/>
    </row>
    <row r="3744" spans="1:11" x14ac:dyDescent="0.3">
      <c r="A3744" s="62"/>
      <c r="B3744" s="62"/>
      <c r="C3744" s="62"/>
      <c r="D3744" s="62"/>
      <c r="E3744" s="62"/>
      <c r="F3744" s="62"/>
      <c r="G3744" s="62"/>
      <c r="H3744" s="62"/>
      <c r="I3744" s="62"/>
      <c r="J3744" s="62"/>
      <c r="K3744" s="62"/>
    </row>
    <row r="3745" spans="1:11" x14ac:dyDescent="0.3">
      <c r="A3745" s="62"/>
      <c r="B3745" s="62"/>
      <c r="C3745" s="62"/>
      <c r="D3745" s="62"/>
      <c r="E3745" s="62"/>
      <c r="F3745" s="62"/>
      <c r="G3745" s="62"/>
      <c r="H3745" s="62"/>
      <c r="I3745" s="62"/>
      <c r="J3745" s="62"/>
      <c r="K3745" s="62"/>
    </row>
    <row r="3746" spans="1:11" x14ac:dyDescent="0.3">
      <c r="A3746" s="62"/>
      <c r="B3746" s="62"/>
      <c r="C3746" s="62"/>
      <c r="D3746" s="62"/>
      <c r="E3746" s="62"/>
      <c r="F3746" s="62"/>
      <c r="G3746" s="62"/>
      <c r="H3746" s="62"/>
      <c r="I3746" s="62"/>
      <c r="J3746" s="62"/>
      <c r="K3746" s="62"/>
    </row>
    <row r="3747" spans="1:11" x14ac:dyDescent="0.3">
      <c r="A3747" s="62"/>
      <c r="B3747" s="62"/>
      <c r="C3747" s="62"/>
      <c r="D3747" s="62"/>
      <c r="E3747" s="62"/>
      <c r="F3747" s="62"/>
      <c r="G3747" s="62"/>
      <c r="H3747" s="62"/>
      <c r="I3747" s="62"/>
      <c r="J3747" s="62"/>
      <c r="K3747" s="62"/>
    </row>
    <row r="3748" spans="1:11" x14ac:dyDescent="0.3">
      <c r="A3748" s="62"/>
      <c r="B3748" s="62"/>
      <c r="C3748" s="62"/>
      <c r="D3748" s="62"/>
      <c r="E3748" s="62"/>
      <c r="F3748" s="62"/>
      <c r="G3748" s="62"/>
      <c r="H3748" s="62"/>
      <c r="I3748" s="62"/>
      <c r="J3748" s="62"/>
      <c r="K3748" s="62"/>
    </row>
    <row r="3749" spans="1:11" x14ac:dyDescent="0.3">
      <c r="A3749" s="62"/>
      <c r="B3749" s="62"/>
      <c r="C3749" s="62"/>
      <c r="D3749" s="62"/>
      <c r="E3749" s="62"/>
      <c r="F3749" s="62"/>
      <c r="G3749" s="62"/>
      <c r="H3749" s="62"/>
      <c r="I3749" s="62"/>
      <c r="J3749" s="62"/>
      <c r="K3749" s="62"/>
    </row>
    <row r="3750" spans="1:11" x14ac:dyDescent="0.3">
      <c r="A3750" s="62"/>
      <c r="B3750" s="62"/>
      <c r="C3750" s="62"/>
      <c r="D3750" s="62"/>
      <c r="E3750" s="62"/>
      <c r="F3750" s="62"/>
      <c r="G3750" s="62"/>
      <c r="H3750" s="62"/>
      <c r="I3750" s="62"/>
      <c r="J3750" s="62"/>
      <c r="K3750" s="62"/>
    </row>
    <row r="3751" spans="1:11" x14ac:dyDescent="0.3">
      <c r="A3751" s="62"/>
      <c r="B3751" s="62"/>
      <c r="C3751" s="62"/>
      <c r="D3751" s="62"/>
      <c r="E3751" s="62"/>
      <c r="F3751" s="62"/>
      <c r="G3751" s="62"/>
      <c r="H3751" s="62"/>
      <c r="I3751" s="62"/>
      <c r="J3751" s="62"/>
      <c r="K3751" s="62"/>
    </row>
    <row r="3752" spans="1:11" x14ac:dyDescent="0.3">
      <c r="A3752" s="62"/>
      <c r="B3752" s="62"/>
      <c r="C3752" s="62"/>
      <c r="D3752" s="62"/>
      <c r="E3752" s="62"/>
      <c r="F3752" s="62"/>
      <c r="G3752" s="62"/>
      <c r="H3752" s="62"/>
      <c r="I3752" s="62"/>
      <c r="J3752" s="62"/>
      <c r="K3752" s="62"/>
    </row>
    <row r="3753" spans="1:11" x14ac:dyDescent="0.3">
      <c r="A3753" s="62"/>
      <c r="B3753" s="62"/>
      <c r="C3753" s="62"/>
      <c r="D3753" s="62"/>
      <c r="E3753" s="62"/>
      <c r="F3753" s="62"/>
      <c r="G3753" s="62"/>
      <c r="H3753" s="62"/>
      <c r="I3753" s="62"/>
      <c r="J3753" s="62"/>
      <c r="K3753" s="62"/>
    </row>
    <row r="3754" spans="1:11" x14ac:dyDescent="0.3">
      <c r="A3754" s="62"/>
      <c r="B3754" s="62"/>
      <c r="C3754" s="62"/>
      <c r="D3754" s="62"/>
      <c r="E3754" s="62"/>
      <c r="F3754" s="62"/>
      <c r="G3754" s="62"/>
      <c r="H3754" s="62"/>
      <c r="I3754" s="62"/>
      <c r="J3754" s="62"/>
      <c r="K3754" s="62"/>
    </row>
    <row r="3755" spans="1:11" x14ac:dyDescent="0.3">
      <c r="A3755" s="62"/>
      <c r="B3755" s="62"/>
      <c r="C3755" s="62"/>
      <c r="D3755" s="62"/>
      <c r="E3755" s="62"/>
      <c r="F3755" s="62"/>
      <c r="G3755" s="62"/>
      <c r="H3755" s="62"/>
      <c r="I3755" s="62"/>
      <c r="J3755" s="62"/>
      <c r="K3755" s="62"/>
    </row>
    <row r="3756" spans="1:11" x14ac:dyDescent="0.3">
      <c r="A3756" s="62"/>
      <c r="B3756" s="62"/>
      <c r="C3756" s="62"/>
      <c r="D3756" s="62"/>
      <c r="E3756" s="62"/>
      <c r="F3756" s="62"/>
      <c r="G3756" s="62"/>
      <c r="H3756" s="62"/>
      <c r="I3756" s="62"/>
      <c r="J3756" s="62"/>
      <c r="K3756" s="62"/>
    </row>
    <row r="3757" spans="1:11" x14ac:dyDescent="0.3">
      <c r="A3757" s="62"/>
      <c r="B3757" s="62"/>
      <c r="C3757" s="62"/>
      <c r="D3757" s="62"/>
      <c r="E3757" s="62"/>
      <c r="F3757" s="62"/>
      <c r="G3757" s="62"/>
      <c r="H3757" s="62"/>
      <c r="I3757" s="62"/>
      <c r="J3757" s="62"/>
      <c r="K3757" s="62"/>
    </row>
    <row r="3758" spans="1:11" x14ac:dyDescent="0.3">
      <c r="A3758" s="62"/>
      <c r="B3758" s="62"/>
      <c r="C3758" s="62"/>
      <c r="D3758" s="62"/>
      <c r="E3758" s="62"/>
      <c r="F3758" s="62"/>
      <c r="G3758" s="62"/>
      <c r="H3758" s="62"/>
      <c r="I3758" s="62"/>
      <c r="J3758" s="62"/>
      <c r="K3758" s="62"/>
    </row>
    <row r="3759" spans="1:11" x14ac:dyDescent="0.3">
      <c r="A3759" s="62"/>
      <c r="B3759" s="62"/>
      <c r="C3759" s="62"/>
      <c r="D3759" s="62"/>
      <c r="E3759" s="62"/>
      <c r="F3759" s="62"/>
      <c r="G3759" s="62"/>
      <c r="H3759" s="62"/>
      <c r="I3759" s="62"/>
      <c r="J3759" s="62"/>
      <c r="K3759" s="62"/>
    </row>
    <row r="3760" spans="1:11" x14ac:dyDescent="0.3">
      <c r="A3760" s="62"/>
      <c r="B3760" s="62"/>
      <c r="C3760" s="62"/>
      <c r="D3760" s="62"/>
      <c r="E3760" s="62"/>
      <c r="F3760" s="62"/>
      <c r="G3760" s="62"/>
      <c r="H3760" s="62"/>
      <c r="I3760" s="62"/>
      <c r="J3760" s="62"/>
      <c r="K3760" s="62"/>
    </row>
    <row r="3761" spans="1:11" x14ac:dyDescent="0.3">
      <c r="A3761" s="62"/>
      <c r="B3761" s="62"/>
      <c r="C3761" s="62"/>
      <c r="D3761" s="62"/>
      <c r="E3761" s="62"/>
      <c r="F3761" s="62"/>
      <c r="G3761" s="62"/>
      <c r="H3761" s="62"/>
      <c r="I3761" s="62"/>
      <c r="J3761" s="62"/>
      <c r="K3761" s="62"/>
    </row>
    <row r="3762" spans="1:11" x14ac:dyDescent="0.3">
      <c r="A3762" s="62"/>
      <c r="B3762" s="62"/>
      <c r="C3762" s="62"/>
      <c r="D3762" s="62"/>
      <c r="E3762" s="62"/>
      <c r="F3762" s="62"/>
      <c r="G3762" s="62"/>
      <c r="H3762" s="62"/>
      <c r="I3762" s="62"/>
      <c r="J3762" s="62"/>
      <c r="K3762" s="62"/>
    </row>
    <row r="3763" spans="1:11" x14ac:dyDescent="0.3">
      <c r="A3763" s="62"/>
      <c r="B3763" s="62"/>
      <c r="C3763" s="62"/>
      <c r="D3763" s="62"/>
      <c r="E3763" s="62"/>
      <c r="F3763" s="62"/>
      <c r="G3763" s="62"/>
      <c r="H3763" s="62"/>
      <c r="I3763" s="62"/>
      <c r="J3763" s="62"/>
      <c r="K3763" s="62"/>
    </row>
    <row r="3764" spans="1:11" x14ac:dyDescent="0.3">
      <c r="A3764" s="62"/>
      <c r="B3764" s="62"/>
      <c r="C3764" s="62"/>
      <c r="D3764" s="62"/>
      <c r="E3764" s="62"/>
      <c r="F3764" s="62"/>
      <c r="G3764" s="62"/>
      <c r="H3764" s="62"/>
      <c r="I3764" s="62"/>
      <c r="J3764" s="62"/>
      <c r="K3764" s="62"/>
    </row>
    <row r="3765" spans="1:11" x14ac:dyDescent="0.3">
      <c r="A3765" s="62"/>
      <c r="B3765" s="62"/>
      <c r="C3765" s="62"/>
      <c r="D3765" s="62"/>
      <c r="E3765" s="62"/>
      <c r="F3765" s="62"/>
      <c r="G3765" s="62"/>
      <c r="H3765" s="62"/>
      <c r="I3765" s="62"/>
      <c r="J3765" s="62"/>
      <c r="K3765" s="62"/>
    </row>
    <row r="3766" spans="1:11" x14ac:dyDescent="0.3">
      <c r="A3766" s="62"/>
      <c r="B3766" s="62"/>
      <c r="C3766" s="62"/>
      <c r="D3766" s="62"/>
      <c r="E3766" s="62"/>
      <c r="F3766" s="62"/>
      <c r="G3766" s="62"/>
      <c r="H3766" s="62"/>
      <c r="I3766" s="62"/>
      <c r="J3766" s="62"/>
      <c r="K3766" s="62"/>
    </row>
    <row r="3767" spans="1:11" x14ac:dyDescent="0.3">
      <c r="A3767" s="62"/>
      <c r="B3767" s="62"/>
      <c r="C3767" s="62"/>
      <c r="D3767" s="62"/>
      <c r="E3767" s="62"/>
      <c r="F3767" s="62"/>
      <c r="G3767" s="62"/>
      <c r="H3767" s="62"/>
      <c r="I3767" s="62"/>
      <c r="J3767" s="62"/>
      <c r="K3767" s="62"/>
    </row>
    <row r="3768" spans="1:11" x14ac:dyDescent="0.3">
      <c r="A3768" s="62"/>
      <c r="B3768" s="62"/>
      <c r="C3768" s="62"/>
      <c r="D3768" s="62"/>
      <c r="E3768" s="62"/>
      <c r="F3768" s="62"/>
      <c r="G3768" s="62"/>
      <c r="H3768" s="62"/>
      <c r="I3768" s="62"/>
      <c r="J3768" s="62"/>
      <c r="K3768" s="62"/>
    </row>
    <row r="3769" spans="1:11" x14ac:dyDescent="0.3">
      <c r="A3769" s="62"/>
      <c r="B3769" s="62"/>
      <c r="C3769" s="62"/>
      <c r="D3769" s="62"/>
      <c r="E3769" s="62"/>
      <c r="F3769" s="62"/>
      <c r="G3769" s="62"/>
      <c r="H3769" s="62"/>
      <c r="I3769" s="62"/>
      <c r="J3769" s="62"/>
      <c r="K3769" s="62"/>
    </row>
    <row r="3770" spans="1:11" x14ac:dyDescent="0.3">
      <c r="A3770" s="62"/>
      <c r="B3770" s="62"/>
      <c r="C3770" s="62"/>
      <c r="D3770" s="62"/>
      <c r="E3770" s="62"/>
      <c r="F3770" s="62"/>
      <c r="G3770" s="62"/>
      <c r="H3770" s="62"/>
      <c r="I3770" s="62"/>
      <c r="J3770" s="62"/>
      <c r="K3770" s="62"/>
    </row>
    <row r="3771" spans="1:11" x14ac:dyDescent="0.3">
      <c r="A3771" s="62"/>
      <c r="B3771" s="62"/>
      <c r="C3771" s="62"/>
      <c r="D3771" s="62"/>
      <c r="E3771" s="62"/>
      <c r="F3771" s="62"/>
      <c r="G3771" s="62"/>
      <c r="H3771" s="62"/>
      <c r="I3771" s="62"/>
      <c r="J3771" s="62"/>
      <c r="K3771" s="62"/>
    </row>
  </sheetData>
  <mergeCells count="66">
    <mergeCell ref="N70:O70"/>
    <mergeCell ref="N71:O71"/>
    <mergeCell ref="N72:O72"/>
    <mergeCell ref="GR29:GW29"/>
    <mergeCell ref="GX29:HC29"/>
    <mergeCell ref="N64:O64"/>
    <mergeCell ref="Q64:W64"/>
    <mergeCell ref="N65:O65"/>
    <mergeCell ref="Q65:W71"/>
    <mergeCell ref="N66:O66"/>
    <mergeCell ref="N67:O67"/>
    <mergeCell ref="N68:O68"/>
    <mergeCell ref="N69:O69"/>
    <mergeCell ref="FH29:FM29"/>
    <mergeCell ref="FN29:FS29"/>
    <mergeCell ref="FT29:FY29"/>
    <mergeCell ref="FZ29:GE29"/>
    <mergeCell ref="GF29:GK29"/>
    <mergeCell ref="GL29:GQ29"/>
    <mergeCell ref="DX29:EC29"/>
    <mergeCell ref="ED29:EI29"/>
    <mergeCell ref="EJ29:EO29"/>
    <mergeCell ref="EP29:EU29"/>
    <mergeCell ref="EV29:FA29"/>
    <mergeCell ref="FB29:FG29"/>
    <mergeCell ref="DR29:DW29"/>
    <mergeCell ref="BD29:BI29"/>
    <mergeCell ref="BJ29:BO29"/>
    <mergeCell ref="BP29:BU29"/>
    <mergeCell ref="BV29:CA29"/>
    <mergeCell ref="CB29:CG29"/>
    <mergeCell ref="CH29:CM29"/>
    <mergeCell ref="CN29:CS29"/>
    <mergeCell ref="CT29:CY29"/>
    <mergeCell ref="CZ29:DE29"/>
    <mergeCell ref="DF29:DK29"/>
    <mergeCell ref="DL29:DQ29"/>
    <mergeCell ref="AX29:BC29"/>
    <mergeCell ref="B12:D12"/>
    <mergeCell ref="B13:D13"/>
    <mergeCell ref="B14:D14"/>
    <mergeCell ref="B15:D15"/>
    <mergeCell ref="B29:G29"/>
    <mergeCell ref="N29:S29"/>
    <mergeCell ref="T29:Y29"/>
    <mergeCell ref="Z29:AE29"/>
    <mergeCell ref="AF29:AK29"/>
    <mergeCell ref="AL29:AQ29"/>
    <mergeCell ref="AR29:AW29"/>
    <mergeCell ref="B11:D11"/>
    <mergeCell ref="A1:K1"/>
    <mergeCell ref="A2:K2"/>
    <mergeCell ref="A5:K5"/>
    <mergeCell ref="A6:K6"/>
    <mergeCell ref="B10:D10"/>
    <mergeCell ref="B56:C56"/>
    <mergeCell ref="B48:C48"/>
    <mergeCell ref="E48:K48"/>
    <mergeCell ref="B49:C49"/>
    <mergeCell ref="E49:K55"/>
    <mergeCell ref="B50:C50"/>
    <mergeCell ref="B51:C51"/>
    <mergeCell ref="B52:C52"/>
    <mergeCell ref="B53:C53"/>
    <mergeCell ref="B54:C54"/>
    <mergeCell ref="B55:C55"/>
  </mergeCells>
  <dataValidations disablePrompts="1" count="1">
    <dataValidation type="list" allowBlank="1" showInputMessage="1" showErrorMessage="1" sqref="K40" xr:uid="{00000000-0002-0000-1E00-000000000000}">
      <formula1>$N$1:$N$4</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5121" r:id="rId3">
          <objectPr defaultSize="0" r:id="rId4">
            <anchor moveWithCells="1" sizeWithCells="1">
              <from>
                <xdr:col>8</xdr:col>
                <xdr:colOff>0</xdr:colOff>
                <xdr:row>6</xdr:row>
                <xdr:rowOff>0</xdr:rowOff>
              </from>
              <to>
                <xdr:col>8</xdr:col>
                <xdr:colOff>0</xdr:colOff>
                <xdr:row>6</xdr:row>
                <xdr:rowOff>0</xdr:rowOff>
              </to>
            </anchor>
          </objectPr>
        </oleObject>
      </mc:Choice>
      <mc:Fallback>
        <oleObject progId="PBrush" shapeId="5121" r:id="rId3"/>
      </mc:Fallback>
    </mc:AlternateContent>
    <mc:AlternateContent xmlns:mc="http://schemas.openxmlformats.org/markup-compatibility/2006">
      <mc:Choice Requires="x14">
        <oleObject progId="PBrush" shapeId="5123" r:id="rId5">
          <objectPr defaultSize="0" r:id="rId4">
            <anchor moveWithCells="1" sizeWithCells="1">
              <from>
                <xdr:col>8</xdr:col>
                <xdr:colOff>0</xdr:colOff>
                <xdr:row>17</xdr:row>
                <xdr:rowOff>0</xdr:rowOff>
              </from>
              <to>
                <xdr:col>8</xdr:col>
                <xdr:colOff>0</xdr:colOff>
                <xdr:row>17</xdr:row>
                <xdr:rowOff>0</xdr:rowOff>
              </to>
            </anchor>
          </objectPr>
        </oleObject>
      </mc:Choice>
      <mc:Fallback>
        <oleObject progId="PBrush" shapeId="5123" r:id="rId5"/>
      </mc:Fallback>
    </mc:AlternateContent>
  </oleObjects>
  <mc:AlternateContent xmlns:mc="http://schemas.openxmlformats.org/markup-compatibility/2006">
    <mc:Choice Requires="x14">
      <controls>
        <mc:AlternateContent xmlns:mc="http://schemas.openxmlformats.org/markup-compatibility/2006">
          <mc:Choice Requires="x14">
            <control shapeId="5124" r:id="rId6" name="Button 4">
              <controlPr defaultSize="0" print="0" autoFill="0" autoPict="0" macro="[0]!cond_finales">
                <anchor moveWithCells="1" sizeWithCells="1">
                  <from>
                    <xdr:col>11</xdr:col>
                    <xdr:colOff>190500</xdr:colOff>
                    <xdr:row>28</xdr:row>
                    <xdr:rowOff>45720</xdr:rowOff>
                  </from>
                  <to>
                    <xdr:col>12</xdr:col>
                    <xdr:colOff>678180</xdr:colOff>
                    <xdr:row>30</xdr:row>
                    <xdr:rowOff>144780</xdr:rowOff>
                  </to>
                </anchor>
              </controlPr>
            </control>
          </mc:Choice>
        </mc:AlternateContent>
        <mc:AlternateContent xmlns:mc="http://schemas.openxmlformats.org/markup-compatibility/2006">
          <mc:Choice Requires="x14">
            <control shapeId="5125" r:id="rId7" name="Button 5">
              <controlPr defaultSize="0" print="0" autoFill="0" autoPict="0" macro="[0]!borrar_cond_finales">
                <anchor moveWithCells="1" sizeWithCells="1">
                  <from>
                    <xdr:col>11</xdr:col>
                    <xdr:colOff>228600</xdr:colOff>
                    <xdr:row>33</xdr:row>
                    <xdr:rowOff>228600</xdr:rowOff>
                  </from>
                  <to>
                    <xdr:col>12</xdr:col>
                    <xdr:colOff>655320</xdr:colOff>
                    <xdr:row>36</xdr:row>
                    <xdr:rowOff>121920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4"/>
  <dimension ref="A1:HW3800"/>
  <sheetViews>
    <sheetView topLeftCell="A12" zoomScale="55" zoomScaleNormal="55" workbookViewId="0">
      <selection activeCell="B26" sqref="B26"/>
    </sheetView>
  </sheetViews>
  <sheetFormatPr baseColWidth="10" defaultRowHeight="14.4" x14ac:dyDescent="0.3"/>
  <cols>
    <col min="1" max="1" width="63.6640625" customWidth="1"/>
    <col min="2" max="7" width="15" customWidth="1"/>
    <col min="9" max="9" width="8.6640625" customWidth="1"/>
    <col min="10" max="10" width="57" customWidth="1"/>
    <col min="11" max="11" width="44.5546875" customWidth="1"/>
    <col min="14" max="211" width="7.6640625" customWidth="1"/>
  </cols>
  <sheetData>
    <row r="1" spans="1:231" ht="15.6" x14ac:dyDescent="0.3">
      <c r="A1" s="663" t="s">
        <v>78</v>
      </c>
      <c r="B1" s="663"/>
      <c r="C1" s="663"/>
      <c r="D1" s="663"/>
      <c r="E1" s="663"/>
      <c r="F1" s="663"/>
      <c r="G1" s="663"/>
      <c r="H1" s="663"/>
      <c r="I1" s="663"/>
      <c r="J1" s="663"/>
      <c r="K1" s="663"/>
      <c r="L1" s="22"/>
      <c r="M1" s="22"/>
      <c r="N1" s="22" t="s">
        <v>79</v>
      </c>
      <c r="O1" s="22"/>
      <c r="P1" s="22"/>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row>
    <row r="2" spans="1:231" ht="15.6" x14ac:dyDescent="0.3">
      <c r="A2" s="664" t="s">
        <v>80</v>
      </c>
      <c r="B2" s="664"/>
      <c r="C2" s="664"/>
      <c r="D2" s="664"/>
      <c r="E2" s="664"/>
      <c r="F2" s="664"/>
      <c r="G2" s="664"/>
      <c r="H2" s="664"/>
      <c r="I2" s="664"/>
      <c r="J2" s="664"/>
      <c r="K2" s="664"/>
      <c r="L2" s="22"/>
      <c r="M2" s="22"/>
      <c r="N2" s="22" t="s">
        <v>81</v>
      </c>
      <c r="O2" s="22"/>
      <c r="P2" s="22"/>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row>
    <row r="3" spans="1:231" ht="15.6" x14ac:dyDescent="0.3">
      <c r="A3" s="22"/>
      <c r="B3" s="23"/>
      <c r="C3" s="24"/>
      <c r="D3" s="24"/>
      <c r="E3" s="24"/>
      <c r="F3" s="24"/>
      <c r="G3" s="24"/>
      <c r="H3" s="24"/>
      <c r="I3" s="23"/>
      <c r="J3" s="22"/>
      <c r="K3" s="24"/>
      <c r="L3" s="22"/>
      <c r="M3" s="22"/>
      <c r="N3" s="22"/>
      <c r="O3" s="22"/>
      <c r="P3" s="22"/>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row>
    <row r="4" spans="1:231" ht="15.6" x14ac:dyDescent="0.3">
      <c r="A4" s="22"/>
      <c r="B4" s="23"/>
      <c r="C4" s="24"/>
      <c r="D4" s="24"/>
      <c r="E4" s="24"/>
      <c r="F4" s="24"/>
      <c r="G4" s="24"/>
      <c r="H4" s="24"/>
      <c r="I4" s="23"/>
      <c r="J4" s="22"/>
      <c r="K4" s="24"/>
      <c r="L4" s="22"/>
      <c r="M4" s="22"/>
      <c r="N4" s="22"/>
      <c r="O4" s="22"/>
      <c r="P4" s="22"/>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row>
    <row r="5" spans="1:231" ht="15.6" x14ac:dyDescent="0.3">
      <c r="A5" s="663"/>
      <c r="B5" s="663"/>
      <c r="C5" s="663"/>
      <c r="D5" s="663"/>
      <c r="E5" s="663"/>
      <c r="F5" s="663"/>
      <c r="G5" s="663"/>
      <c r="H5" s="663"/>
      <c r="I5" s="663"/>
      <c r="J5" s="663"/>
      <c r="K5" s="663"/>
      <c r="L5" s="22"/>
      <c r="M5" s="22"/>
      <c r="N5" s="22"/>
      <c r="O5" s="22"/>
      <c r="P5" s="22"/>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ht="15.6" x14ac:dyDescent="0.3">
      <c r="A6" s="663" t="s">
        <v>82</v>
      </c>
      <c r="B6" s="663"/>
      <c r="C6" s="663"/>
      <c r="D6" s="663"/>
      <c r="E6" s="663"/>
      <c r="F6" s="663"/>
      <c r="G6" s="663"/>
      <c r="H6" s="663"/>
      <c r="I6" s="663"/>
      <c r="J6" s="663"/>
      <c r="K6" s="663"/>
      <c r="L6" s="22"/>
      <c r="M6" s="22"/>
      <c r="N6" s="22"/>
      <c r="O6" s="22"/>
      <c r="P6" s="22"/>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x14ac:dyDescent="0.3">
      <c r="A7" s="22"/>
      <c r="B7" s="22"/>
      <c r="C7" s="22"/>
      <c r="D7" s="22"/>
      <c r="E7" s="22"/>
      <c r="F7" s="22"/>
      <c r="G7" s="22"/>
      <c r="H7" s="22"/>
      <c r="I7" s="22"/>
      <c r="J7" s="22"/>
      <c r="K7" s="25"/>
      <c r="L7" s="22"/>
      <c r="M7" s="22"/>
      <c r="N7" s="22"/>
      <c r="O7" s="22"/>
      <c r="P7" s="22"/>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ht="21" x14ac:dyDescent="0.3">
      <c r="A8" s="26" t="s">
        <v>83</v>
      </c>
      <c r="B8" s="22"/>
      <c r="C8" s="22"/>
      <c r="D8" s="22"/>
      <c r="E8" s="22"/>
      <c r="F8" s="22"/>
      <c r="G8" s="22"/>
      <c r="H8" s="22"/>
      <c r="I8" s="22"/>
      <c r="J8" s="27"/>
      <c r="K8" s="28"/>
      <c r="L8" s="27"/>
      <c r="M8" s="29" t="s">
        <v>84</v>
      </c>
      <c r="N8" s="22"/>
      <c r="O8" s="22"/>
      <c r="P8" s="22"/>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ht="20.100000000000001" customHeight="1" thickBot="1" x14ac:dyDescent="0.35">
      <c r="A9" s="26"/>
      <c r="B9" s="22"/>
      <c r="C9" s="22"/>
      <c r="D9" s="22"/>
      <c r="E9" s="22"/>
      <c r="F9" s="22"/>
      <c r="G9" s="22"/>
      <c r="H9" s="22"/>
      <c r="I9" s="22"/>
      <c r="J9" s="22"/>
      <c r="K9" s="25"/>
      <c r="L9" s="30"/>
      <c r="M9" s="31" t="str">
        <f>IF(SUM(resumenex!GZ13:HH14)&lt;&gt;0,IF(SUM(resumenex!GZ13:'resumenex'!GZ14)&lt;&gt;0,SUM(resumenex!GZ13:'resumenex'!GZ14)&amp;" x 5kVA + ","")&amp;IF(SUM(resumenex!HA13:'resumenex'!HA14)&lt;&gt;0,SUM(resumenex!HA13:'resumenex'!HA14)&amp;" x 10kVA + ","")&amp;IF(SUM(resumenex!HB13:'resumenex'!HB14)&lt;&gt;0,SUM(resumenex!HB13:'resumenex'!HB14)&amp;" x 15kVA + ","")&amp;IF(SUM(resumenex!HC13:'resumenex'!HC14)&lt;&gt;0,SUM(resumenex!HC13:'resumenex'!HC14)&amp;" x 25kVA + ","")&amp;IF(SUM(resumenex!HD13:'resumenex'!HD14)&lt;&gt;0,SUM(resumenex!HD13:'resumenex'!HD14)&amp;" x 37,5kVA + ","")&amp;IF(SUM(resumenex!HE13:'resumenex'!HE14)&lt;&gt;0,SUM(resumenex!HE13:'resumenex'!HE14)&amp;" x 50kVA + ","")&amp;IF(SUM(resumenex!HF13:'resumenex'!HF14)&lt;&gt;0,SUM(resumenex!HF13:'resumenex'!HF14)&amp;" x 75kVA + ","")&amp;IF(SUM(resumenex!HG13:'resumenex'!HG14)&lt;&gt;0,SUM(resumenex!HG13:'resumenex'!HG14)&amp;" x 100kVA + ","")&amp;IF(SUM(resumenex!HH13:'resumenex'!HH14)&lt;&gt;0,SUM(resumenex!HH13:'resumenex'!HH14)&amp;" x 112,5kVA + ",""),"")</f>
        <v xml:space="preserve">1 x 25kVA + 7 x 50kVA + 3 x 75kVA + </v>
      </c>
      <c r="N9" s="22"/>
      <c r="O9" s="22"/>
      <c r="P9" s="22"/>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ht="20.100000000000001" customHeight="1" x14ac:dyDescent="0.3">
      <c r="A10" s="32" t="s">
        <v>85</v>
      </c>
      <c r="B10" s="677" t="s">
        <v>86</v>
      </c>
      <c r="C10" s="678"/>
      <c r="D10" s="679"/>
      <c r="E10" s="22"/>
      <c r="F10" s="22"/>
      <c r="G10" s="22"/>
      <c r="H10" s="22"/>
      <c r="I10" s="22"/>
      <c r="J10" s="33" t="s">
        <v>87</v>
      </c>
      <c r="K10" s="34" t="s">
        <v>88</v>
      </c>
      <c r="L10" s="35"/>
      <c r="M10" s="29" t="s">
        <v>84</v>
      </c>
      <c r="N10" s="22"/>
      <c r="O10" s="22"/>
      <c r="P10" s="22"/>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ht="20.100000000000001" customHeight="1" x14ac:dyDescent="0.3">
      <c r="A11" s="36" t="s">
        <v>89</v>
      </c>
      <c r="B11" s="680" t="s">
        <v>752</v>
      </c>
      <c r="C11" s="681"/>
      <c r="D11" s="682"/>
      <c r="E11" s="37"/>
      <c r="F11" s="22"/>
      <c r="G11" s="22"/>
      <c r="H11" s="22"/>
      <c r="I11" s="22"/>
      <c r="J11" s="38" t="s">
        <v>90</v>
      </c>
      <c r="K11" s="39" t="s">
        <v>91</v>
      </c>
      <c r="L11" s="35"/>
      <c r="M11" s="40" t="str">
        <f>IF(resumenex!GY33&lt;&gt;0,"Cu 8, ","")&amp;IF(resumenex!GY34&lt;&gt;0,"Cu 6, ","")&amp;IF(resumenex!GY35&lt;&gt;0,"Cu 4, ","")&amp;IF(resumenex!GY36&lt;&gt;0,"Cu 2, ","")&amp;IF(resumenex!GY37&lt;&gt;0,"Cu 2/0, ","")&amp;IF(resumenex!GY38&lt;&gt;0,"Cu 3/0, ","")&amp;IF(resumenex!GY39&lt;&gt;0,"Cu 4/0, ","")&amp;IF(resumenex!GY40&lt;&gt;0,"ACSR 4, ","")&amp;IF(resumenex!GY41&lt;&gt;0,"ACSR 2, ","")&amp;IF(resumenex!GY42&lt;&gt;0,"ACSR 1/0, ","")&amp;IF(resumenex!GY43&lt;&gt;0,"ACSR 2/0, ","")&amp;IF(resumenex!GY44&lt;&gt;0,"ACSR 3/0, ","")&amp;IF(resumenex!GY45&lt;&gt;0,"ACSR 4/0, ","")&amp;IF(resumenex!GY46&lt;&gt;0,"TZ 2, ","")&amp;IF(resumenex!GY47&lt;&gt;0,"TZ 1/0, ","")&amp;IF(resumenex!GY48&lt;&gt;0,"TZ 4/0, ","")&amp;IF(resumenex!GY49&lt;&gt;0,"TZ 1/0 4H, ","")&amp;IF(resumenex!GY50&lt;&gt;0,"TZ 4/0 4H, ","")&amp;IF(resumenex!GY51&lt;&gt;0,"TZ 336 4H, ","")</f>
        <v xml:space="preserve">Cu 6, Cu 4, Cu 2, ACSR 2, ACSR 1/0, TZ 1/0, </v>
      </c>
      <c r="N11" s="22"/>
      <c r="O11" s="22"/>
      <c r="P11" s="22"/>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ht="20.100000000000001" customHeight="1" x14ac:dyDescent="0.3">
      <c r="A12" s="36" t="s">
        <v>92</v>
      </c>
      <c r="B12" s="670" t="str">
        <f>IF(resumenex!B6&lt;&gt;"",resumenex!B6,"")</f>
        <v>BARRANQUILLA</v>
      </c>
      <c r="C12" s="671"/>
      <c r="D12" s="672"/>
      <c r="E12" s="37"/>
      <c r="F12" s="22"/>
      <c r="G12" s="22"/>
      <c r="H12" s="22"/>
      <c r="I12" s="22"/>
      <c r="J12" s="38" t="s">
        <v>93</v>
      </c>
      <c r="K12" s="41">
        <f>+resumenex!GY13+resumenex!GY14</f>
        <v>11</v>
      </c>
      <c r="L12" s="35"/>
      <c r="M12" s="22"/>
      <c r="N12" s="22"/>
      <c r="O12" s="22"/>
      <c r="P12" s="22"/>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ht="20.100000000000001" customHeight="1" x14ac:dyDescent="0.3">
      <c r="A13" s="36" t="s">
        <v>94</v>
      </c>
      <c r="B13" s="670" t="s">
        <v>751</v>
      </c>
      <c r="C13" s="671"/>
      <c r="D13" s="672"/>
      <c r="E13" s="37"/>
      <c r="F13" s="42"/>
      <c r="G13" s="42"/>
      <c r="H13" s="42"/>
      <c r="I13" s="42"/>
      <c r="J13" s="38" t="s">
        <v>95</v>
      </c>
      <c r="K13" s="43">
        <v>10.016</v>
      </c>
      <c r="L13" s="44"/>
      <c r="M13" s="45"/>
      <c r="N13" s="45"/>
      <c r="O13" s="45"/>
      <c r="P13" s="22"/>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ht="20.100000000000001" customHeight="1" x14ac:dyDescent="0.3">
      <c r="A14" s="36" t="s">
        <v>96</v>
      </c>
      <c r="B14" s="660" t="s">
        <v>97</v>
      </c>
      <c r="C14" s="661"/>
      <c r="D14" s="662"/>
      <c r="E14" s="37"/>
      <c r="F14" s="22"/>
      <c r="G14" s="22"/>
      <c r="H14" s="22"/>
      <c r="I14" s="22"/>
      <c r="J14" s="38" t="s">
        <v>98</v>
      </c>
      <c r="K14" s="46">
        <f>+resumenex!GY32</f>
        <v>3282</v>
      </c>
      <c r="L14" s="35"/>
      <c r="M14" s="22"/>
      <c r="N14" s="22"/>
      <c r="O14" s="22"/>
      <c r="P14" s="22"/>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ht="20.100000000000001" customHeight="1" thickBot="1" x14ac:dyDescent="0.35">
      <c r="A15" s="47" t="s">
        <v>99</v>
      </c>
      <c r="B15" s="673"/>
      <c r="C15" s="674"/>
      <c r="D15" s="675"/>
      <c r="E15" s="37"/>
      <c r="F15" s="25"/>
      <c r="G15" s="25"/>
      <c r="H15" s="25" t="s">
        <v>100</v>
      </c>
      <c r="I15" s="25"/>
      <c r="J15" s="38" t="s">
        <v>101</v>
      </c>
      <c r="K15" s="39" t="s">
        <v>102</v>
      </c>
      <c r="L15" s="48"/>
      <c r="M15" s="22"/>
      <c r="N15" s="25"/>
      <c r="O15" s="22"/>
      <c r="P15" s="22"/>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ht="20.100000000000001" customHeight="1" thickBot="1" x14ac:dyDescent="0.35">
      <c r="A16" s="23"/>
      <c r="B16" s="23"/>
      <c r="C16" s="23"/>
      <c r="D16" s="23"/>
      <c r="E16" s="25"/>
      <c r="F16" s="25"/>
      <c r="G16" s="25"/>
      <c r="H16" s="25"/>
      <c r="I16" s="25"/>
      <c r="J16" s="49" t="s">
        <v>103</v>
      </c>
      <c r="K16" s="50">
        <f>+resumenex!GY23</f>
        <v>694</v>
      </c>
      <c r="L16" s="51"/>
      <c r="M16" s="22"/>
      <c r="N16" s="25"/>
      <c r="O16" s="22"/>
      <c r="P16" s="22"/>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ht="20.100000000000001" customHeight="1" x14ac:dyDescent="0.3">
      <c r="A17" s="22"/>
      <c r="B17" s="22"/>
      <c r="C17" s="22"/>
      <c r="D17" s="22"/>
      <c r="E17" s="22"/>
      <c r="F17" s="22"/>
      <c r="G17" s="22"/>
      <c r="H17" s="22"/>
      <c r="I17" s="22"/>
      <c r="J17" s="22"/>
      <c r="K17" s="25"/>
      <c r="L17" s="22"/>
      <c r="M17" s="22"/>
      <c r="N17" s="52"/>
      <c r="O17" s="22"/>
      <c r="P17" s="22"/>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ht="20.100000000000001" customHeight="1" x14ac:dyDescent="0.3">
      <c r="A18" s="53" t="s">
        <v>104</v>
      </c>
      <c r="B18" s="22"/>
      <c r="C18" s="22"/>
      <c r="D18" s="54"/>
      <c r="E18" s="55"/>
      <c r="F18" s="55"/>
      <c r="G18" s="55"/>
      <c r="H18" s="55"/>
      <c r="I18" s="55"/>
      <c r="J18" s="53" t="s">
        <v>105</v>
      </c>
      <c r="K18" s="25"/>
      <c r="L18" s="55"/>
      <c r="M18" s="56"/>
      <c r="N18" s="55"/>
      <c r="O18" s="22"/>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ht="20.100000000000001" customHeight="1" thickBot="1" x14ac:dyDescent="0.35">
      <c r="A19" s="25"/>
      <c r="B19" s="22"/>
      <c r="C19" s="22"/>
      <c r="D19" s="54"/>
      <c r="E19" s="22"/>
      <c r="F19" s="22"/>
      <c r="G19" s="22"/>
      <c r="H19" s="22"/>
      <c r="I19" s="22"/>
      <c r="J19" s="22"/>
      <c r="K19" s="25"/>
      <c r="L19" s="22"/>
      <c r="M19" s="25"/>
      <c r="N19" s="22"/>
      <c r="O19" s="22"/>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ht="20.100000000000001" customHeight="1" thickBot="1" x14ac:dyDescent="0.35">
      <c r="A20" s="57" t="s">
        <v>106</v>
      </c>
      <c r="B20" s="668" t="s">
        <v>107</v>
      </c>
      <c r="C20" s="669"/>
      <c r="D20" s="669"/>
      <c r="E20" s="669"/>
      <c r="F20" s="669"/>
      <c r="G20" s="669"/>
      <c r="H20" s="58"/>
      <c r="I20" s="59"/>
      <c r="J20" s="60" t="s">
        <v>108</v>
      </c>
      <c r="K20" s="61" t="s">
        <v>1</v>
      </c>
      <c r="L20" s="62"/>
      <c r="M20" s="25"/>
      <c r="N20" s="668" t="s">
        <v>107</v>
      </c>
      <c r="O20" s="669"/>
      <c r="P20" s="669"/>
      <c r="Q20" s="669"/>
      <c r="R20" s="669"/>
      <c r="S20" s="669"/>
      <c r="T20" s="668" t="s">
        <v>107</v>
      </c>
      <c r="U20" s="669"/>
      <c r="V20" s="669"/>
      <c r="W20" s="669"/>
      <c r="X20" s="669"/>
      <c r="Y20" s="669"/>
      <c r="Z20" s="668" t="s">
        <v>107</v>
      </c>
      <c r="AA20" s="669"/>
      <c r="AB20" s="669"/>
      <c r="AC20" s="669"/>
      <c r="AD20" s="669"/>
      <c r="AE20" s="669"/>
      <c r="AF20" s="668" t="s">
        <v>107</v>
      </c>
      <c r="AG20" s="669"/>
      <c r="AH20" s="669"/>
      <c r="AI20" s="669"/>
      <c r="AJ20" s="669"/>
      <c r="AK20" s="669"/>
      <c r="AL20" s="668" t="s">
        <v>107</v>
      </c>
      <c r="AM20" s="669"/>
      <c r="AN20" s="669"/>
      <c r="AO20" s="669"/>
      <c r="AP20" s="669"/>
      <c r="AQ20" s="669"/>
      <c r="AR20" s="668" t="s">
        <v>107</v>
      </c>
      <c r="AS20" s="669"/>
      <c r="AT20" s="669"/>
      <c r="AU20" s="669"/>
      <c r="AV20" s="669"/>
      <c r="AW20" s="669"/>
      <c r="AX20" s="668" t="s">
        <v>107</v>
      </c>
      <c r="AY20" s="669"/>
      <c r="AZ20" s="669"/>
      <c r="BA20" s="669"/>
      <c r="BB20" s="669"/>
      <c r="BC20" s="669"/>
      <c r="BD20" s="668" t="s">
        <v>107</v>
      </c>
      <c r="BE20" s="669"/>
      <c r="BF20" s="669"/>
      <c r="BG20" s="669"/>
      <c r="BH20" s="669"/>
      <c r="BI20" s="669"/>
      <c r="BJ20" s="668" t="s">
        <v>107</v>
      </c>
      <c r="BK20" s="669"/>
      <c r="BL20" s="669"/>
      <c r="BM20" s="669"/>
      <c r="BN20" s="669"/>
      <c r="BO20" s="669"/>
      <c r="BP20" s="668" t="s">
        <v>107</v>
      </c>
      <c r="BQ20" s="669"/>
      <c r="BR20" s="669"/>
      <c r="BS20" s="669"/>
      <c r="BT20" s="669"/>
      <c r="BU20" s="669"/>
      <c r="BV20" s="668" t="s">
        <v>107</v>
      </c>
      <c r="BW20" s="669"/>
      <c r="BX20" s="669"/>
      <c r="BY20" s="669"/>
      <c r="BZ20" s="669"/>
      <c r="CA20" s="669"/>
      <c r="CB20" s="668" t="s">
        <v>107</v>
      </c>
      <c r="CC20" s="669"/>
      <c r="CD20" s="669"/>
      <c r="CE20" s="669"/>
      <c r="CF20" s="669"/>
      <c r="CG20" s="669"/>
      <c r="CH20" s="668" t="s">
        <v>107</v>
      </c>
      <c r="CI20" s="669"/>
      <c r="CJ20" s="669"/>
      <c r="CK20" s="669"/>
      <c r="CL20" s="669"/>
      <c r="CM20" s="669"/>
      <c r="CN20" s="668" t="s">
        <v>107</v>
      </c>
      <c r="CO20" s="669"/>
      <c r="CP20" s="669"/>
      <c r="CQ20" s="669"/>
      <c r="CR20" s="669"/>
      <c r="CS20" s="669"/>
      <c r="CT20" s="668" t="s">
        <v>107</v>
      </c>
      <c r="CU20" s="669"/>
      <c r="CV20" s="669"/>
      <c r="CW20" s="669"/>
      <c r="CX20" s="669"/>
      <c r="CY20" s="669"/>
      <c r="CZ20" s="668" t="s">
        <v>107</v>
      </c>
      <c r="DA20" s="669"/>
      <c r="DB20" s="669"/>
      <c r="DC20" s="669"/>
      <c r="DD20" s="669"/>
      <c r="DE20" s="669"/>
      <c r="DF20" s="668" t="s">
        <v>107</v>
      </c>
      <c r="DG20" s="669"/>
      <c r="DH20" s="669"/>
      <c r="DI20" s="669"/>
      <c r="DJ20" s="669"/>
      <c r="DK20" s="669"/>
      <c r="DL20" s="668" t="s">
        <v>107</v>
      </c>
      <c r="DM20" s="669"/>
      <c r="DN20" s="669"/>
      <c r="DO20" s="669"/>
      <c r="DP20" s="669"/>
      <c r="DQ20" s="669"/>
      <c r="DR20" s="668" t="s">
        <v>107</v>
      </c>
      <c r="DS20" s="669"/>
      <c r="DT20" s="669"/>
      <c r="DU20" s="669"/>
      <c r="DV20" s="669"/>
      <c r="DW20" s="669"/>
      <c r="DX20" s="668" t="s">
        <v>107</v>
      </c>
      <c r="DY20" s="669"/>
      <c r="DZ20" s="669"/>
      <c r="EA20" s="669"/>
      <c r="EB20" s="669"/>
      <c r="EC20" s="669"/>
      <c r="ED20" s="668" t="s">
        <v>107</v>
      </c>
      <c r="EE20" s="669"/>
      <c r="EF20" s="669"/>
      <c r="EG20" s="669"/>
      <c r="EH20" s="669"/>
      <c r="EI20" s="669"/>
      <c r="EJ20" s="668" t="s">
        <v>107</v>
      </c>
      <c r="EK20" s="669"/>
      <c r="EL20" s="669"/>
      <c r="EM20" s="669"/>
      <c r="EN20" s="669"/>
      <c r="EO20" s="669"/>
      <c r="EP20" s="668" t="s">
        <v>107</v>
      </c>
      <c r="EQ20" s="669"/>
      <c r="ER20" s="669"/>
      <c r="ES20" s="669"/>
      <c r="ET20" s="669"/>
      <c r="EU20" s="669"/>
      <c r="EV20" s="668" t="s">
        <v>107</v>
      </c>
      <c r="EW20" s="669"/>
      <c r="EX20" s="669"/>
      <c r="EY20" s="669"/>
      <c r="EZ20" s="669"/>
      <c r="FA20" s="669"/>
      <c r="FB20" s="668" t="s">
        <v>107</v>
      </c>
      <c r="FC20" s="669"/>
      <c r="FD20" s="669"/>
      <c r="FE20" s="669"/>
      <c r="FF20" s="669"/>
      <c r="FG20" s="669"/>
      <c r="FH20" s="668" t="s">
        <v>107</v>
      </c>
      <c r="FI20" s="669"/>
      <c r="FJ20" s="669"/>
      <c r="FK20" s="669"/>
      <c r="FL20" s="669"/>
      <c r="FM20" s="669"/>
      <c r="FN20" s="668" t="s">
        <v>107</v>
      </c>
      <c r="FO20" s="669"/>
      <c r="FP20" s="669"/>
      <c r="FQ20" s="669"/>
      <c r="FR20" s="669"/>
      <c r="FS20" s="669"/>
      <c r="FT20" s="668" t="s">
        <v>107</v>
      </c>
      <c r="FU20" s="669"/>
      <c r="FV20" s="669"/>
      <c r="FW20" s="669"/>
      <c r="FX20" s="669"/>
      <c r="FY20" s="669"/>
      <c r="FZ20" s="668" t="s">
        <v>107</v>
      </c>
      <c r="GA20" s="669"/>
      <c r="GB20" s="669"/>
      <c r="GC20" s="669"/>
      <c r="GD20" s="669"/>
      <c r="GE20" s="669"/>
      <c r="GF20" s="668" t="s">
        <v>107</v>
      </c>
      <c r="GG20" s="669"/>
      <c r="GH20" s="669"/>
      <c r="GI20" s="669"/>
      <c r="GJ20" s="669"/>
      <c r="GK20" s="669"/>
      <c r="GL20" s="668" t="s">
        <v>107</v>
      </c>
      <c r="GM20" s="669"/>
      <c r="GN20" s="669"/>
      <c r="GO20" s="669"/>
      <c r="GP20" s="669"/>
      <c r="GQ20" s="669"/>
      <c r="GR20" s="668" t="s">
        <v>107</v>
      </c>
      <c r="GS20" s="669"/>
      <c r="GT20" s="669"/>
      <c r="GU20" s="669"/>
      <c r="GV20" s="669"/>
      <c r="GW20" s="669"/>
      <c r="GX20" s="668" t="s">
        <v>107</v>
      </c>
      <c r="GY20" s="669"/>
      <c r="GZ20" s="669"/>
      <c r="HA20" s="669"/>
      <c r="HB20" s="669"/>
      <c r="HC20" s="676"/>
      <c r="HD20" s="23"/>
      <c r="HE20" s="23"/>
      <c r="HF20" s="23"/>
      <c r="HG20" s="23"/>
      <c r="HH20" s="23"/>
      <c r="HI20" s="23"/>
      <c r="HJ20" s="23"/>
      <c r="HK20" s="23"/>
      <c r="HL20" s="23"/>
      <c r="HM20" s="23"/>
      <c r="HN20" s="23"/>
      <c r="HO20" s="23"/>
      <c r="HP20" s="23"/>
      <c r="HQ20" s="23"/>
      <c r="HR20" s="23"/>
      <c r="HS20" s="23"/>
      <c r="HT20" s="23"/>
      <c r="HU20" s="23"/>
      <c r="HV20" s="23"/>
      <c r="HW20" s="23"/>
    </row>
    <row r="21" spans="1:231" ht="20.100000000000001" customHeight="1" thickBot="1" x14ac:dyDescent="0.35">
      <c r="A21" s="63" t="s">
        <v>109</v>
      </c>
      <c r="B21" s="64" t="s">
        <v>110</v>
      </c>
      <c r="C21" s="65" t="s">
        <v>111</v>
      </c>
      <c r="D21" s="66" t="s">
        <v>112</v>
      </c>
      <c r="E21" s="65" t="s">
        <v>113</v>
      </c>
      <c r="F21" s="66" t="s">
        <v>114</v>
      </c>
      <c r="G21" s="67" t="s">
        <v>115</v>
      </c>
      <c r="H21" s="68"/>
      <c r="I21" s="69"/>
      <c r="J21" s="70" t="s">
        <v>116</v>
      </c>
      <c r="K21" s="71" t="s">
        <v>117</v>
      </c>
      <c r="L21" s="72"/>
      <c r="M21" s="25"/>
      <c r="N21" s="64" t="s">
        <v>118</v>
      </c>
      <c r="O21" s="65" t="s">
        <v>119</v>
      </c>
      <c r="P21" s="65" t="s">
        <v>120</v>
      </c>
      <c r="Q21" s="65" t="s">
        <v>121</v>
      </c>
      <c r="R21" s="65" t="s">
        <v>122</v>
      </c>
      <c r="S21" s="67" t="s">
        <v>123</v>
      </c>
      <c r="T21" s="64" t="s">
        <v>124</v>
      </c>
      <c r="U21" s="65" t="s">
        <v>125</v>
      </c>
      <c r="V21" s="65" t="s">
        <v>126</v>
      </c>
      <c r="W21" s="65" t="s">
        <v>127</v>
      </c>
      <c r="X21" s="65" t="s">
        <v>128</v>
      </c>
      <c r="Y21" s="73" t="s">
        <v>129</v>
      </c>
      <c r="Z21" s="74" t="s">
        <v>130</v>
      </c>
      <c r="AA21" s="65" t="s">
        <v>131</v>
      </c>
      <c r="AB21" s="65" t="s">
        <v>132</v>
      </c>
      <c r="AC21" s="65" t="s">
        <v>133</v>
      </c>
      <c r="AD21" s="65" t="s">
        <v>134</v>
      </c>
      <c r="AE21" s="65" t="s">
        <v>135</v>
      </c>
      <c r="AF21" s="64" t="s">
        <v>136</v>
      </c>
      <c r="AG21" s="65" t="s">
        <v>137</v>
      </c>
      <c r="AH21" s="65" t="s">
        <v>138</v>
      </c>
      <c r="AI21" s="65" t="s">
        <v>139</v>
      </c>
      <c r="AJ21" s="65" t="s">
        <v>140</v>
      </c>
      <c r="AK21" s="73" t="s">
        <v>141</v>
      </c>
      <c r="AL21" s="64" t="s">
        <v>142</v>
      </c>
      <c r="AM21" s="65" t="s">
        <v>143</v>
      </c>
      <c r="AN21" s="65" t="s">
        <v>144</v>
      </c>
      <c r="AO21" s="65" t="s">
        <v>145</v>
      </c>
      <c r="AP21" s="65" t="s">
        <v>146</v>
      </c>
      <c r="AQ21" s="67" t="s">
        <v>147</v>
      </c>
      <c r="AR21" s="64" t="s">
        <v>148</v>
      </c>
      <c r="AS21" s="65" t="s">
        <v>149</v>
      </c>
      <c r="AT21" s="65" t="s">
        <v>150</v>
      </c>
      <c r="AU21" s="65" t="s">
        <v>151</v>
      </c>
      <c r="AV21" s="65" t="s">
        <v>152</v>
      </c>
      <c r="AW21" s="73" t="s">
        <v>153</v>
      </c>
      <c r="AX21" s="74" t="s">
        <v>154</v>
      </c>
      <c r="AY21" s="65" t="s">
        <v>155</v>
      </c>
      <c r="AZ21" s="65" t="s">
        <v>156</v>
      </c>
      <c r="BA21" s="65" t="s">
        <v>157</v>
      </c>
      <c r="BB21" s="65" t="s">
        <v>158</v>
      </c>
      <c r="BC21" s="65" t="s">
        <v>159</v>
      </c>
      <c r="BD21" s="64" t="s">
        <v>160</v>
      </c>
      <c r="BE21" s="65" t="s">
        <v>161</v>
      </c>
      <c r="BF21" s="65" t="s">
        <v>162</v>
      </c>
      <c r="BG21" s="65" t="s">
        <v>163</v>
      </c>
      <c r="BH21" s="65" t="s">
        <v>164</v>
      </c>
      <c r="BI21" s="73" t="s">
        <v>165</v>
      </c>
      <c r="BJ21" s="64" t="s">
        <v>166</v>
      </c>
      <c r="BK21" s="65" t="s">
        <v>167</v>
      </c>
      <c r="BL21" s="65" t="s">
        <v>168</v>
      </c>
      <c r="BM21" s="65" t="s">
        <v>169</v>
      </c>
      <c r="BN21" s="65" t="s">
        <v>170</v>
      </c>
      <c r="BO21" s="67" t="s">
        <v>171</v>
      </c>
      <c r="BP21" s="64" t="s">
        <v>172</v>
      </c>
      <c r="BQ21" s="65" t="s">
        <v>173</v>
      </c>
      <c r="BR21" s="65" t="s">
        <v>174</v>
      </c>
      <c r="BS21" s="65" t="s">
        <v>175</v>
      </c>
      <c r="BT21" s="65" t="s">
        <v>176</v>
      </c>
      <c r="BU21" s="73" t="s">
        <v>177</v>
      </c>
      <c r="BV21" s="74" t="s">
        <v>178</v>
      </c>
      <c r="BW21" s="65" t="s">
        <v>179</v>
      </c>
      <c r="BX21" s="65" t="s">
        <v>180</v>
      </c>
      <c r="BY21" s="65" t="s">
        <v>181</v>
      </c>
      <c r="BZ21" s="65" t="s">
        <v>182</v>
      </c>
      <c r="CA21" s="65" t="s">
        <v>183</v>
      </c>
      <c r="CB21" s="64" t="s">
        <v>184</v>
      </c>
      <c r="CC21" s="65" t="s">
        <v>185</v>
      </c>
      <c r="CD21" s="65" t="s">
        <v>186</v>
      </c>
      <c r="CE21" s="65" t="s">
        <v>187</v>
      </c>
      <c r="CF21" s="65" t="s">
        <v>188</v>
      </c>
      <c r="CG21" s="73" t="s">
        <v>189</v>
      </c>
      <c r="CH21" s="64" t="s">
        <v>190</v>
      </c>
      <c r="CI21" s="65" t="s">
        <v>191</v>
      </c>
      <c r="CJ21" s="65" t="s">
        <v>192</v>
      </c>
      <c r="CK21" s="65" t="s">
        <v>193</v>
      </c>
      <c r="CL21" s="65" t="s">
        <v>194</v>
      </c>
      <c r="CM21" s="67" t="s">
        <v>195</v>
      </c>
      <c r="CN21" s="64" t="s">
        <v>196</v>
      </c>
      <c r="CO21" s="65" t="s">
        <v>197</v>
      </c>
      <c r="CP21" s="65" t="s">
        <v>198</v>
      </c>
      <c r="CQ21" s="65" t="s">
        <v>199</v>
      </c>
      <c r="CR21" s="65" t="s">
        <v>200</v>
      </c>
      <c r="CS21" s="73" t="s">
        <v>201</v>
      </c>
      <c r="CT21" s="74" t="s">
        <v>202</v>
      </c>
      <c r="CU21" s="65" t="s">
        <v>203</v>
      </c>
      <c r="CV21" s="65" t="s">
        <v>204</v>
      </c>
      <c r="CW21" s="65" t="s">
        <v>205</v>
      </c>
      <c r="CX21" s="65" t="s">
        <v>206</v>
      </c>
      <c r="CY21" s="65" t="s">
        <v>207</v>
      </c>
      <c r="CZ21" s="64" t="s">
        <v>208</v>
      </c>
      <c r="DA21" s="65" t="s">
        <v>209</v>
      </c>
      <c r="DB21" s="65" t="s">
        <v>210</v>
      </c>
      <c r="DC21" s="65" t="s">
        <v>211</v>
      </c>
      <c r="DD21" s="65" t="s">
        <v>212</v>
      </c>
      <c r="DE21" s="73" t="s">
        <v>213</v>
      </c>
      <c r="DF21" s="64" t="s">
        <v>214</v>
      </c>
      <c r="DG21" s="65" t="s">
        <v>215</v>
      </c>
      <c r="DH21" s="65" t="s">
        <v>216</v>
      </c>
      <c r="DI21" s="65" t="s">
        <v>217</v>
      </c>
      <c r="DJ21" s="65" t="s">
        <v>218</v>
      </c>
      <c r="DK21" s="67" t="s">
        <v>219</v>
      </c>
      <c r="DL21" s="64" t="s">
        <v>220</v>
      </c>
      <c r="DM21" s="65" t="s">
        <v>221</v>
      </c>
      <c r="DN21" s="65" t="s">
        <v>222</v>
      </c>
      <c r="DO21" s="65" t="s">
        <v>223</v>
      </c>
      <c r="DP21" s="65" t="s">
        <v>224</v>
      </c>
      <c r="DQ21" s="73" t="s">
        <v>225</v>
      </c>
      <c r="DR21" s="74" t="s">
        <v>226</v>
      </c>
      <c r="DS21" s="65" t="s">
        <v>227</v>
      </c>
      <c r="DT21" s="65" t="s">
        <v>228</v>
      </c>
      <c r="DU21" s="65" t="s">
        <v>229</v>
      </c>
      <c r="DV21" s="65" t="s">
        <v>230</v>
      </c>
      <c r="DW21" s="65" t="s">
        <v>231</v>
      </c>
      <c r="DX21" s="64" t="s">
        <v>232</v>
      </c>
      <c r="DY21" s="65" t="s">
        <v>233</v>
      </c>
      <c r="DZ21" s="65" t="s">
        <v>234</v>
      </c>
      <c r="EA21" s="65" t="s">
        <v>235</v>
      </c>
      <c r="EB21" s="65" t="s">
        <v>236</v>
      </c>
      <c r="EC21" s="73" t="s">
        <v>237</v>
      </c>
      <c r="ED21" s="64" t="s">
        <v>238</v>
      </c>
      <c r="EE21" s="65" t="s">
        <v>239</v>
      </c>
      <c r="EF21" s="65" t="s">
        <v>240</v>
      </c>
      <c r="EG21" s="65" t="s">
        <v>241</v>
      </c>
      <c r="EH21" s="65" t="s">
        <v>242</v>
      </c>
      <c r="EI21" s="67" t="s">
        <v>243</v>
      </c>
      <c r="EJ21" s="64" t="s">
        <v>244</v>
      </c>
      <c r="EK21" s="65" t="s">
        <v>245</v>
      </c>
      <c r="EL21" s="65" t="s">
        <v>246</v>
      </c>
      <c r="EM21" s="65" t="s">
        <v>247</v>
      </c>
      <c r="EN21" s="65" t="s">
        <v>248</v>
      </c>
      <c r="EO21" s="67" t="s">
        <v>249</v>
      </c>
      <c r="EP21" s="64" t="s">
        <v>250</v>
      </c>
      <c r="EQ21" s="65" t="s">
        <v>251</v>
      </c>
      <c r="ER21" s="65" t="s">
        <v>252</v>
      </c>
      <c r="ES21" s="65" t="s">
        <v>253</v>
      </c>
      <c r="ET21" s="65" t="s">
        <v>254</v>
      </c>
      <c r="EU21" s="73" t="s">
        <v>255</v>
      </c>
      <c r="EV21" s="74" t="s">
        <v>256</v>
      </c>
      <c r="EW21" s="65" t="s">
        <v>257</v>
      </c>
      <c r="EX21" s="65" t="s">
        <v>258</v>
      </c>
      <c r="EY21" s="65" t="s">
        <v>259</v>
      </c>
      <c r="EZ21" s="65" t="s">
        <v>260</v>
      </c>
      <c r="FA21" s="65" t="s">
        <v>261</v>
      </c>
      <c r="FB21" s="64" t="s">
        <v>262</v>
      </c>
      <c r="FC21" s="65" t="s">
        <v>263</v>
      </c>
      <c r="FD21" s="65" t="s">
        <v>264</v>
      </c>
      <c r="FE21" s="65" t="s">
        <v>265</v>
      </c>
      <c r="FF21" s="65" t="s">
        <v>266</v>
      </c>
      <c r="FG21" s="73" t="s">
        <v>267</v>
      </c>
      <c r="FH21" s="64" t="s">
        <v>268</v>
      </c>
      <c r="FI21" s="65" t="s">
        <v>269</v>
      </c>
      <c r="FJ21" s="65" t="s">
        <v>270</v>
      </c>
      <c r="FK21" s="65" t="s">
        <v>271</v>
      </c>
      <c r="FL21" s="65" t="s">
        <v>272</v>
      </c>
      <c r="FM21" s="67" t="s">
        <v>273</v>
      </c>
      <c r="FN21" s="64" t="s">
        <v>274</v>
      </c>
      <c r="FO21" s="65" t="s">
        <v>275</v>
      </c>
      <c r="FP21" s="65" t="s">
        <v>276</v>
      </c>
      <c r="FQ21" s="65" t="s">
        <v>277</v>
      </c>
      <c r="FR21" s="65" t="s">
        <v>278</v>
      </c>
      <c r="FS21" s="67" t="s">
        <v>279</v>
      </c>
      <c r="FT21" s="64" t="s">
        <v>280</v>
      </c>
      <c r="FU21" s="65" t="s">
        <v>281</v>
      </c>
      <c r="FV21" s="65" t="s">
        <v>282</v>
      </c>
      <c r="FW21" s="65" t="s">
        <v>283</v>
      </c>
      <c r="FX21" s="65" t="s">
        <v>284</v>
      </c>
      <c r="FY21" s="73" t="s">
        <v>285</v>
      </c>
      <c r="FZ21" s="74" t="s">
        <v>286</v>
      </c>
      <c r="GA21" s="65" t="s">
        <v>287</v>
      </c>
      <c r="GB21" s="65" t="s">
        <v>288</v>
      </c>
      <c r="GC21" s="65" t="s">
        <v>289</v>
      </c>
      <c r="GD21" s="65" t="s">
        <v>290</v>
      </c>
      <c r="GE21" s="65" t="s">
        <v>291</v>
      </c>
      <c r="GF21" s="64" t="s">
        <v>292</v>
      </c>
      <c r="GG21" s="65" t="s">
        <v>293</v>
      </c>
      <c r="GH21" s="65" t="s">
        <v>294</v>
      </c>
      <c r="GI21" s="65" t="s">
        <v>295</v>
      </c>
      <c r="GJ21" s="65" t="s">
        <v>296</v>
      </c>
      <c r="GK21" s="73" t="s">
        <v>297</v>
      </c>
      <c r="GL21" s="64" t="s">
        <v>298</v>
      </c>
      <c r="GM21" s="65" t="s">
        <v>299</v>
      </c>
      <c r="GN21" s="65" t="s">
        <v>300</v>
      </c>
      <c r="GO21" s="65" t="s">
        <v>301</v>
      </c>
      <c r="GP21" s="65" t="s">
        <v>302</v>
      </c>
      <c r="GQ21" s="67" t="s">
        <v>303</v>
      </c>
      <c r="GR21" s="64" t="s">
        <v>304</v>
      </c>
      <c r="GS21" s="65" t="s">
        <v>305</v>
      </c>
      <c r="GT21" s="65" t="s">
        <v>306</v>
      </c>
      <c r="GU21" s="65" t="s">
        <v>307</v>
      </c>
      <c r="GV21" s="65" t="s">
        <v>308</v>
      </c>
      <c r="GW21" s="67" t="s">
        <v>309</v>
      </c>
      <c r="GX21" s="64" t="s">
        <v>310</v>
      </c>
      <c r="GY21" s="65" t="s">
        <v>311</v>
      </c>
      <c r="GZ21" s="65" t="s">
        <v>312</v>
      </c>
      <c r="HA21" s="65" t="s">
        <v>313</v>
      </c>
      <c r="HB21" s="65" t="s">
        <v>314</v>
      </c>
      <c r="HC21" s="73" t="s">
        <v>315</v>
      </c>
      <c r="HD21" s="23"/>
      <c r="HE21" s="23"/>
      <c r="HF21" s="23"/>
      <c r="HG21" s="23"/>
      <c r="HH21" s="23"/>
      <c r="HI21" s="23"/>
      <c r="HJ21" s="23"/>
      <c r="HK21" s="23"/>
      <c r="HL21" s="23"/>
      <c r="HM21" s="23"/>
      <c r="HN21" s="23"/>
      <c r="HO21" s="23"/>
      <c r="HP21" s="23"/>
      <c r="HQ21" s="23"/>
      <c r="HR21" s="23"/>
      <c r="HS21" s="23"/>
      <c r="HT21" s="23"/>
      <c r="HU21" s="23"/>
      <c r="HV21" s="23"/>
      <c r="HW21" s="23"/>
    </row>
    <row r="22" spans="1:231" ht="20.100000000000001" customHeight="1" x14ac:dyDescent="0.3">
      <c r="A22" s="75" t="s">
        <v>316</v>
      </c>
      <c r="B22" s="76">
        <f>+resumenex!B9</f>
        <v>4897</v>
      </c>
      <c r="C22" s="77" t="str">
        <f>+resumenex!C9</f>
        <v>N.V</v>
      </c>
      <c r="D22" s="77" t="str">
        <f>+resumenex!D9</f>
        <v>0811J</v>
      </c>
      <c r="E22" s="77">
        <f>+resumenex!E9</f>
        <v>4896</v>
      </c>
      <c r="F22" s="77">
        <f>+resumenex!F9</f>
        <v>4483</v>
      </c>
      <c r="G22" s="78" t="str">
        <f>+resumenex!G9</f>
        <v xml:space="preserve">04894
</v>
      </c>
      <c r="H22" s="68"/>
      <c r="I22" s="69"/>
      <c r="J22" s="79" t="s">
        <v>317</v>
      </c>
      <c r="K22" s="80" t="s">
        <v>318</v>
      </c>
      <c r="L22" s="72"/>
      <c r="M22" s="25"/>
      <c r="N22" s="76" t="str">
        <f>+resumenex!H9</f>
        <v>N.V</v>
      </c>
      <c r="O22" s="77" t="str">
        <f>+resumenex!I9</f>
        <v>N.V</v>
      </c>
      <c r="P22" s="77" t="str">
        <f>+resumenex!J9</f>
        <v xml:space="preserve">0489X
</v>
      </c>
      <c r="Q22" s="77" t="str">
        <f>+resumenex!K9</f>
        <v xml:space="preserve">04900
</v>
      </c>
      <c r="R22" s="77" t="str">
        <f>+resumenex!L9</f>
        <v xml:space="preserve">04902
</v>
      </c>
      <c r="S22" s="78">
        <f>+resumenex!M9</f>
        <v>0</v>
      </c>
      <c r="T22" s="76">
        <f>+resumenex!N9</f>
        <v>0</v>
      </c>
      <c r="U22" s="77">
        <f>+resumenex!O9</f>
        <v>0</v>
      </c>
      <c r="V22" s="77">
        <f>+resumenex!P9</f>
        <v>0</v>
      </c>
      <c r="W22" s="77">
        <f>+resumenex!Q9</f>
        <v>0</v>
      </c>
      <c r="X22" s="77">
        <f>+resumenex!R9</f>
        <v>0</v>
      </c>
      <c r="Y22" s="78">
        <f>+resumenex!S9</f>
        <v>0</v>
      </c>
      <c r="Z22" s="76">
        <f>+resumenex!T9</f>
        <v>0</v>
      </c>
      <c r="AA22" s="77">
        <f>+resumenex!U9</f>
        <v>0</v>
      </c>
      <c r="AB22" s="77">
        <f>+resumenex!V9</f>
        <v>0</v>
      </c>
      <c r="AC22" s="77">
        <f>+resumenex!W9</f>
        <v>0</v>
      </c>
      <c r="AD22" s="77">
        <f>+resumenex!X9</f>
        <v>0</v>
      </c>
      <c r="AE22" s="78">
        <f>+resumenex!Y9</f>
        <v>0</v>
      </c>
      <c r="AF22" s="76">
        <f>+resumenex!Z9</f>
        <v>0</v>
      </c>
      <c r="AG22" s="77">
        <f>+resumenex!AA9</f>
        <v>0</v>
      </c>
      <c r="AH22" s="77">
        <f>+resumenex!AB9</f>
        <v>0</v>
      </c>
      <c r="AI22" s="77">
        <f>+resumenex!AC9</f>
        <v>0</v>
      </c>
      <c r="AJ22" s="77">
        <f>+resumenex!AD9</f>
        <v>0</v>
      </c>
      <c r="AK22" s="78">
        <f>+resumenex!AE9</f>
        <v>0</v>
      </c>
      <c r="AL22" s="76">
        <f>+resumenex!AF9</f>
        <v>0</v>
      </c>
      <c r="AM22" s="77">
        <f>+resumenex!AG9</f>
        <v>0</v>
      </c>
      <c r="AN22" s="77">
        <f>+resumenex!AH9</f>
        <v>0</v>
      </c>
      <c r="AO22" s="77">
        <f>+resumenex!AI9</f>
        <v>0</v>
      </c>
      <c r="AP22" s="77">
        <f>+resumenex!AJ9</f>
        <v>0</v>
      </c>
      <c r="AQ22" s="78">
        <f>+resumenex!AK9</f>
        <v>0</v>
      </c>
      <c r="AR22" s="76">
        <f>+resumenex!AL9</f>
        <v>0</v>
      </c>
      <c r="AS22" s="77">
        <f>+resumenex!AM9</f>
        <v>0</v>
      </c>
      <c r="AT22" s="77">
        <f>+resumenex!AN9</f>
        <v>0</v>
      </c>
      <c r="AU22" s="77">
        <f>+resumenex!AO9</f>
        <v>0</v>
      </c>
      <c r="AV22" s="77">
        <f>+resumenex!AP9</f>
        <v>0</v>
      </c>
      <c r="AW22" s="78">
        <f>+resumenex!AQ9</f>
        <v>0</v>
      </c>
      <c r="AX22" s="76">
        <f>+resumenex!AR9</f>
        <v>0</v>
      </c>
      <c r="AY22" s="77">
        <f>+resumenex!AS9</f>
        <v>0</v>
      </c>
      <c r="AZ22" s="77">
        <f>+resumenex!AT9</f>
        <v>0</v>
      </c>
      <c r="BA22" s="77">
        <f>+resumenex!AU9</f>
        <v>0</v>
      </c>
      <c r="BB22" s="77">
        <f>+resumenex!AV9</f>
        <v>0</v>
      </c>
      <c r="BC22" s="78">
        <f>+resumenex!AW9</f>
        <v>0</v>
      </c>
      <c r="BD22" s="76">
        <f>+resumenex!AX9</f>
        <v>0</v>
      </c>
      <c r="BE22" s="77">
        <f>+resumenex!AY9</f>
        <v>0</v>
      </c>
      <c r="BF22" s="77">
        <f>+resumenex!AZ9</f>
        <v>0</v>
      </c>
      <c r="BG22" s="77">
        <f>+resumenex!BA9</f>
        <v>0</v>
      </c>
      <c r="BH22" s="77">
        <f>+resumenex!BB9</f>
        <v>0</v>
      </c>
      <c r="BI22" s="78">
        <f>+resumenex!BC9</f>
        <v>0</v>
      </c>
      <c r="BJ22" s="76">
        <f>+resumenex!BD9</f>
        <v>0</v>
      </c>
      <c r="BK22" s="77">
        <f>+resumenex!BE9</f>
        <v>0</v>
      </c>
      <c r="BL22" s="77">
        <f>+resumenex!BF9</f>
        <v>0</v>
      </c>
      <c r="BM22" s="77">
        <f>+resumenex!BG9</f>
        <v>0</v>
      </c>
      <c r="BN22" s="77">
        <f>+resumenex!BH9</f>
        <v>0</v>
      </c>
      <c r="BO22" s="78">
        <f>+resumenex!BI9</f>
        <v>0</v>
      </c>
      <c r="BP22" s="76">
        <f>+resumenex!BJ9</f>
        <v>0</v>
      </c>
      <c r="BQ22" s="77">
        <f>+resumenex!BK9</f>
        <v>0</v>
      </c>
      <c r="BR22" s="77">
        <f>+resumenex!BL9</f>
        <v>0</v>
      </c>
      <c r="BS22" s="77">
        <f>+resumenex!BM9</f>
        <v>0</v>
      </c>
      <c r="BT22" s="77">
        <f>+resumenex!BN9</f>
        <v>0</v>
      </c>
      <c r="BU22" s="78">
        <f>+resumenex!BO9</f>
        <v>0</v>
      </c>
      <c r="BV22" s="76">
        <f>+resumenex!BP9</f>
        <v>0</v>
      </c>
      <c r="BW22" s="77">
        <f>+resumenex!BQ9</f>
        <v>0</v>
      </c>
      <c r="BX22" s="77">
        <f>+resumenex!BR9</f>
        <v>0</v>
      </c>
      <c r="BY22" s="77">
        <f>+resumenex!BS9</f>
        <v>0</v>
      </c>
      <c r="BZ22" s="77">
        <f>+resumenex!BT9</f>
        <v>0</v>
      </c>
      <c r="CA22" s="78">
        <f>+resumenex!BU9</f>
        <v>0</v>
      </c>
      <c r="CB22" s="76">
        <f>+resumenex!BV9</f>
        <v>0</v>
      </c>
      <c r="CC22" s="77">
        <f>+resumenex!BW9</f>
        <v>0</v>
      </c>
      <c r="CD22" s="77">
        <f>+resumenex!BX9</f>
        <v>0</v>
      </c>
      <c r="CE22" s="77">
        <f>+resumenex!BY9</f>
        <v>0</v>
      </c>
      <c r="CF22" s="77">
        <f>+resumenex!BZ9</f>
        <v>0</v>
      </c>
      <c r="CG22" s="78">
        <f>+resumenex!CA9</f>
        <v>0</v>
      </c>
      <c r="CH22" s="76">
        <f>+resumenex!CB9</f>
        <v>0</v>
      </c>
      <c r="CI22" s="77">
        <f>+resumenex!CC9</f>
        <v>0</v>
      </c>
      <c r="CJ22" s="77">
        <f>+resumenex!CD9</f>
        <v>0</v>
      </c>
      <c r="CK22" s="77">
        <f>+resumenex!CE9</f>
        <v>0</v>
      </c>
      <c r="CL22" s="77">
        <f>+resumenex!CF9</f>
        <v>0</v>
      </c>
      <c r="CM22" s="78">
        <f>+resumenex!CG9</f>
        <v>0</v>
      </c>
      <c r="CN22" s="76">
        <f>+resumenex!CH9</f>
        <v>0</v>
      </c>
      <c r="CO22" s="77">
        <f>+resumenex!CI9</f>
        <v>0</v>
      </c>
      <c r="CP22" s="77">
        <f>+resumenex!CJ9</f>
        <v>0</v>
      </c>
      <c r="CQ22" s="77">
        <f>+resumenex!CK9</f>
        <v>0</v>
      </c>
      <c r="CR22" s="77">
        <f>+resumenex!CL9</f>
        <v>0</v>
      </c>
      <c r="CS22" s="78">
        <f>+resumenex!CM9</f>
        <v>0</v>
      </c>
      <c r="CT22" s="76">
        <f>+resumenex!CN9</f>
        <v>0</v>
      </c>
      <c r="CU22" s="77">
        <f>+resumenex!CO9</f>
        <v>0</v>
      </c>
      <c r="CV22" s="77">
        <f>+resumenex!CP9</f>
        <v>0</v>
      </c>
      <c r="CW22" s="77">
        <f>+resumenex!CQ9</f>
        <v>0</v>
      </c>
      <c r="CX22" s="77">
        <f>+resumenex!CR9</f>
        <v>0</v>
      </c>
      <c r="CY22" s="78">
        <f>+resumenex!CS9</f>
        <v>0</v>
      </c>
      <c r="CZ22" s="76">
        <f>+resumenex!CT9</f>
        <v>0</v>
      </c>
      <c r="DA22" s="77">
        <f>+resumenex!CU9</f>
        <v>0</v>
      </c>
      <c r="DB22" s="77">
        <f>+resumenex!CV9</f>
        <v>0</v>
      </c>
      <c r="DC22" s="77">
        <f>+resumenex!CW9</f>
        <v>0</v>
      </c>
      <c r="DD22" s="77">
        <f>+resumenex!CX9</f>
        <v>0</v>
      </c>
      <c r="DE22" s="78">
        <f>+resumenex!CY9</f>
        <v>0</v>
      </c>
      <c r="DF22" s="76">
        <f>+resumenex!CZ9</f>
        <v>0</v>
      </c>
      <c r="DG22" s="77">
        <f>+resumenex!DA9</f>
        <v>0</v>
      </c>
      <c r="DH22" s="77">
        <f>+resumenex!DB9</f>
        <v>0</v>
      </c>
      <c r="DI22" s="77">
        <f>+resumenex!DC9</f>
        <v>0</v>
      </c>
      <c r="DJ22" s="77">
        <f>+resumenex!DD9</f>
        <v>0</v>
      </c>
      <c r="DK22" s="78">
        <f>+resumenex!DE9</f>
        <v>0</v>
      </c>
      <c r="DL22" s="76">
        <f>+resumenex!DF9</f>
        <v>0</v>
      </c>
      <c r="DM22" s="77">
        <f>+resumenex!DG9</f>
        <v>0</v>
      </c>
      <c r="DN22" s="77">
        <f>+resumenex!DH9</f>
        <v>0</v>
      </c>
      <c r="DO22" s="77">
        <f>+resumenex!DI9</f>
        <v>0</v>
      </c>
      <c r="DP22" s="77">
        <f>+resumenex!DJ9</f>
        <v>0</v>
      </c>
      <c r="DQ22" s="78">
        <f>+resumenex!DK9</f>
        <v>0</v>
      </c>
      <c r="DR22" s="76">
        <f>+resumenex!DL9</f>
        <v>0</v>
      </c>
      <c r="DS22" s="77">
        <f>+resumenex!DM9</f>
        <v>0</v>
      </c>
      <c r="DT22" s="77">
        <f>+resumenex!DN9</f>
        <v>0</v>
      </c>
      <c r="DU22" s="77">
        <f>+resumenex!DO9</f>
        <v>0</v>
      </c>
      <c r="DV22" s="77">
        <f>+resumenex!DP9</f>
        <v>0</v>
      </c>
      <c r="DW22" s="78">
        <f>+resumenex!DQ9</f>
        <v>0</v>
      </c>
      <c r="DX22" s="76">
        <f>+resumenex!DR9</f>
        <v>0</v>
      </c>
      <c r="DY22" s="77">
        <f>+resumenex!DS9</f>
        <v>0</v>
      </c>
      <c r="DZ22" s="77">
        <f>+resumenex!DT9</f>
        <v>0</v>
      </c>
      <c r="EA22" s="77">
        <f>+resumenex!DU9</f>
        <v>0</v>
      </c>
      <c r="EB22" s="77">
        <f>+resumenex!DV9</f>
        <v>0</v>
      </c>
      <c r="EC22" s="78">
        <f>+resumenex!DW9</f>
        <v>0</v>
      </c>
      <c r="ED22" s="76">
        <f>+resumenex!DX9</f>
        <v>0</v>
      </c>
      <c r="EE22" s="77">
        <f>+resumenex!DY9</f>
        <v>0</v>
      </c>
      <c r="EF22" s="77">
        <f>+resumenex!DZ9</f>
        <v>0</v>
      </c>
      <c r="EG22" s="77">
        <f>+resumenex!EA9</f>
        <v>0</v>
      </c>
      <c r="EH22" s="77">
        <f>+resumenex!EB9</f>
        <v>0</v>
      </c>
      <c r="EI22" s="78">
        <f>+resumenex!EC9</f>
        <v>0</v>
      </c>
      <c r="EJ22" s="76">
        <f>+resumenex!ED9</f>
        <v>0</v>
      </c>
      <c r="EK22" s="77">
        <f>+resumenex!EE9</f>
        <v>0</v>
      </c>
      <c r="EL22" s="77">
        <f>+resumenex!EF9</f>
        <v>0</v>
      </c>
      <c r="EM22" s="77">
        <f>+resumenex!EG9</f>
        <v>0</v>
      </c>
      <c r="EN22" s="77">
        <f>+resumenex!EH9</f>
        <v>0</v>
      </c>
      <c r="EO22" s="78">
        <f>+resumenex!EI9</f>
        <v>0</v>
      </c>
      <c r="EP22" s="76">
        <f>+resumenex!EJ9</f>
        <v>0</v>
      </c>
      <c r="EQ22" s="77">
        <f>+resumenex!EK9</f>
        <v>0</v>
      </c>
      <c r="ER22" s="77">
        <f>+resumenex!EL9</f>
        <v>0</v>
      </c>
      <c r="ES22" s="77">
        <f>+resumenex!EM9</f>
        <v>0</v>
      </c>
      <c r="ET22" s="77">
        <f>+resumenex!EN9</f>
        <v>0</v>
      </c>
      <c r="EU22" s="78">
        <f>+resumenex!EO9</f>
        <v>0</v>
      </c>
      <c r="EV22" s="76">
        <f>+resumenex!EP9</f>
        <v>0</v>
      </c>
      <c r="EW22" s="77">
        <f>+resumenex!EQ9</f>
        <v>0</v>
      </c>
      <c r="EX22" s="77">
        <f>+resumenex!ER9</f>
        <v>0</v>
      </c>
      <c r="EY22" s="77">
        <f>+resumenex!ES9</f>
        <v>0</v>
      </c>
      <c r="EZ22" s="77">
        <f>+resumenex!ET9</f>
        <v>0</v>
      </c>
      <c r="FA22" s="78">
        <f>+resumenex!EU9</f>
        <v>0</v>
      </c>
      <c r="FB22" s="76">
        <f>+resumenex!EV9</f>
        <v>0</v>
      </c>
      <c r="FC22" s="77">
        <f>+resumenex!EW9</f>
        <v>0</v>
      </c>
      <c r="FD22" s="77">
        <f>+resumenex!EX9</f>
        <v>0</v>
      </c>
      <c r="FE22" s="77">
        <f>+resumenex!EY9</f>
        <v>0</v>
      </c>
      <c r="FF22" s="77">
        <f>+resumenex!EZ9</f>
        <v>0</v>
      </c>
      <c r="FG22" s="78">
        <f>+resumenex!FA9</f>
        <v>0</v>
      </c>
      <c r="FH22" s="76">
        <f>+resumenex!FB9</f>
        <v>0</v>
      </c>
      <c r="FI22" s="77">
        <f>+resumenex!FC9</f>
        <v>0</v>
      </c>
      <c r="FJ22" s="77">
        <f>+resumenex!FD9</f>
        <v>0</v>
      </c>
      <c r="FK22" s="77">
        <f>+resumenex!FE9</f>
        <v>0</v>
      </c>
      <c r="FL22" s="77">
        <f>+resumenex!FF9</f>
        <v>0</v>
      </c>
      <c r="FM22" s="78">
        <f>+resumenex!FG9</f>
        <v>0</v>
      </c>
      <c r="FN22" s="76">
        <f>+resumenex!FH9</f>
        <v>0</v>
      </c>
      <c r="FO22" s="77">
        <f>+resumenex!FI9</f>
        <v>0</v>
      </c>
      <c r="FP22" s="77">
        <f>+resumenex!FJ9</f>
        <v>0</v>
      </c>
      <c r="FQ22" s="77">
        <f>+resumenex!FK9</f>
        <v>0</v>
      </c>
      <c r="FR22" s="77">
        <f>+resumenex!FL9</f>
        <v>0</v>
      </c>
      <c r="FS22" s="78">
        <f>+resumenex!FM9</f>
        <v>0</v>
      </c>
      <c r="FT22" s="76">
        <f>+resumenex!FN9</f>
        <v>0</v>
      </c>
      <c r="FU22" s="77">
        <f>+resumenex!FO9</f>
        <v>0</v>
      </c>
      <c r="FV22" s="77">
        <f>+resumenex!FP9</f>
        <v>0</v>
      </c>
      <c r="FW22" s="77">
        <f>+resumenex!FQ9</f>
        <v>0</v>
      </c>
      <c r="FX22" s="77">
        <f>+resumenex!FR9</f>
        <v>0</v>
      </c>
      <c r="FY22" s="78">
        <f>+resumenex!FS9</f>
        <v>0</v>
      </c>
      <c r="FZ22" s="76">
        <f>+resumenex!FT9</f>
        <v>0</v>
      </c>
      <c r="GA22" s="77">
        <f>+resumenex!FU9</f>
        <v>0</v>
      </c>
      <c r="GB22" s="77">
        <f>+resumenex!FV9</f>
        <v>0</v>
      </c>
      <c r="GC22" s="77">
        <f>+resumenex!FW9</f>
        <v>0</v>
      </c>
      <c r="GD22" s="77">
        <f>+resumenex!FX9</f>
        <v>0</v>
      </c>
      <c r="GE22" s="78">
        <f>+resumenex!FY9</f>
        <v>0</v>
      </c>
      <c r="GF22" s="76">
        <f>+resumenex!FZ9</f>
        <v>0</v>
      </c>
      <c r="GG22" s="77">
        <f>+resumenex!GA9</f>
        <v>0</v>
      </c>
      <c r="GH22" s="77">
        <f>+resumenex!GB9</f>
        <v>0</v>
      </c>
      <c r="GI22" s="77">
        <f>+resumenex!GC9</f>
        <v>0</v>
      </c>
      <c r="GJ22" s="77">
        <f>+resumenex!GD9</f>
        <v>0</v>
      </c>
      <c r="GK22" s="78">
        <f>+resumenex!GE9</f>
        <v>0</v>
      </c>
      <c r="GL22" s="76">
        <f>+resumenex!GF9</f>
        <v>0</v>
      </c>
      <c r="GM22" s="77">
        <f>+resumenex!GG9</f>
        <v>0</v>
      </c>
      <c r="GN22" s="77">
        <f>+resumenex!GH9</f>
        <v>0</v>
      </c>
      <c r="GO22" s="77">
        <f>+resumenex!GI9</f>
        <v>0</v>
      </c>
      <c r="GP22" s="77">
        <f>+resumenex!GJ9</f>
        <v>0</v>
      </c>
      <c r="GQ22" s="78">
        <f>+resumenex!GK9</f>
        <v>0</v>
      </c>
      <c r="GR22" s="76">
        <f>+resumenex!GL9</f>
        <v>0</v>
      </c>
      <c r="GS22" s="77">
        <f>+resumenex!GM9</f>
        <v>0</v>
      </c>
      <c r="GT22" s="77">
        <f>+resumenex!GN9</f>
        <v>0</v>
      </c>
      <c r="GU22" s="77">
        <f>+resumenex!GO9</f>
        <v>0</v>
      </c>
      <c r="GV22" s="77">
        <f>+resumenex!GP9</f>
        <v>0</v>
      </c>
      <c r="GW22" s="78">
        <f>+resumenex!GQ9</f>
        <v>0</v>
      </c>
      <c r="GX22" s="76">
        <f>+resumenex!GR9</f>
        <v>0</v>
      </c>
      <c r="GY22" s="77">
        <f>+resumenex!GS9</f>
        <v>0</v>
      </c>
      <c r="GZ22" s="77">
        <f>+resumenex!GT9</f>
        <v>0</v>
      </c>
      <c r="HA22" s="77">
        <f>+resumenex!GU9</f>
        <v>0</v>
      </c>
      <c r="HB22" s="77">
        <f>+resumenex!GV9</f>
        <v>0</v>
      </c>
      <c r="HC22" s="78">
        <f>+resumenex!GW9</f>
        <v>0</v>
      </c>
      <c r="HD22" s="23"/>
      <c r="HE22" s="23"/>
      <c r="HF22" s="23"/>
      <c r="HG22" s="23"/>
      <c r="HH22" s="23"/>
      <c r="HI22" s="23"/>
      <c r="HJ22" s="23"/>
      <c r="HK22" s="23"/>
      <c r="HL22" s="23"/>
      <c r="HM22" s="23"/>
      <c r="HN22" s="23"/>
      <c r="HO22" s="23"/>
      <c r="HP22" s="23"/>
      <c r="HQ22" s="23"/>
      <c r="HR22" s="23"/>
      <c r="HS22" s="23"/>
      <c r="HT22" s="23"/>
      <c r="HU22" s="23"/>
      <c r="HV22" s="23"/>
      <c r="HW22" s="23"/>
    </row>
    <row r="23" spans="1:231" ht="20.100000000000001" customHeight="1" x14ac:dyDescent="0.3">
      <c r="A23" s="81" t="s">
        <v>319</v>
      </c>
      <c r="B23" s="82">
        <f>+resumenex!B8</f>
        <v>3901</v>
      </c>
      <c r="C23" s="83" t="str">
        <f>+resumenex!C8</f>
        <v>N.V</v>
      </c>
      <c r="D23" s="83" t="str">
        <f>+resumenex!D8</f>
        <v>3340K</v>
      </c>
      <c r="E23" s="83">
        <f>+resumenex!E8</f>
        <v>3900</v>
      </c>
      <c r="F23" s="83" t="str">
        <f>+resumenex!F8</f>
        <v>3342K</v>
      </c>
      <c r="G23" s="84" t="str">
        <f>+resumenex!G8</f>
        <v>N.V</v>
      </c>
      <c r="H23" s="68"/>
      <c r="I23" s="69"/>
      <c r="J23" s="79" t="s">
        <v>320</v>
      </c>
      <c r="K23" s="80" t="s">
        <v>321</v>
      </c>
      <c r="L23" s="72"/>
      <c r="M23" s="25"/>
      <c r="N23" s="82" t="str">
        <f>+resumenex!H8</f>
        <v>N.V</v>
      </c>
      <c r="O23" s="83" t="str">
        <f>+resumenex!I8</f>
        <v>N.V</v>
      </c>
      <c r="P23" s="83">
        <f>+resumenex!J8</f>
        <v>3895</v>
      </c>
      <c r="Q23" s="83" t="str">
        <f>+resumenex!K8</f>
        <v>X3904</v>
      </c>
      <c r="R23" s="83">
        <f>+resumenex!L8</f>
        <v>3906</v>
      </c>
      <c r="S23" s="84">
        <f>+resumenex!M8</f>
        <v>0</v>
      </c>
      <c r="T23" s="82">
        <f>+resumenex!N8</f>
        <v>0</v>
      </c>
      <c r="U23" s="83">
        <f>+resumenex!O8</f>
        <v>0</v>
      </c>
      <c r="V23" s="83">
        <f>+resumenex!P8</f>
        <v>0</v>
      </c>
      <c r="W23" s="83">
        <f>+resumenex!Q8</f>
        <v>0</v>
      </c>
      <c r="X23" s="83">
        <f>+resumenex!R8</f>
        <v>0</v>
      </c>
      <c r="Y23" s="84">
        <f>+resumenex!S8</f>
        <v>0</v>
      </c>
      <c r="Z23" s="82">
        <f>+resumenex!T8</f>
        <v>0</v>
      </c>
      <c r="AA23" s="83">
        <f>+resumenex!U8</f>
        <v>0</v>
      </c>
      <c r="AB23" s="83">
        <f>+resumenex!V8</f>
        <v>0</v>
      </c>
      <c r="AC23" s="83">
        <f>+resumenex!W8</f>
        <v>0</v>
      </c>
      <c r="AD23" s="83">
        <f>+resumenex!X8</f>
        <v>0</v>
      </c>
      <c r="AE23" s="84">
        <f>+resumenex!Y8</f>
        <v>0</v>
      </c>
      <c r="AF23" s="82">
        <f>+resumenex!Z8</f>
        <v>0</v>
      </c>
      <c r="AG23" s="83">
        <f>+resumenex!AA8</f>
        <v>0</v>
      </c>
      <c r="AH23" s="83">
        <f>+resumenex!AB8</f>
        <v>0</v>
      </c>
      <c r="AI23" s="83">
        <f>+resumenex!AC8</f>
        <v>0</v>
      </c>
      <c r="AJ23" s="83">
        <f>+resumenex!AD8</f>
        <v>0</v>
      </c>
      <c r="AK23" s="84">
        <f>+resumenex!AE8</f>
        <v>0</v>
      </c>
      <c r="AL23" s="82">
        <f>+resumenex!AF8</f>
        <v>0</v>
      </c>
      <c r="AM23" s="83">
        <f>+resumenex!AG8</f>
        <v>0</v>
      </c>
      <c r="AN23" s="83">
        <f>+resumenex!AH8</f>
        <v>0</v>
      </c>
      <c r="AO23" s="83">
        <f>+resumenex!AI8</f>
        <v>0</v>
      </c>
      <c r="AP23" s="83">
        <f>+resumenex!AJ8</f>
        <v>0</v>
      </c>
      <c r="AQ23" s="84">
        <f>+resumenex!AK8</f>
        <v>0</v>
      </c>
      <c r="AR23" s="82">
        <f>+resumenex!AL8</f>
        <v>0</v>
      </c>
      <c r="AS23" s="83">
        <f>+resumenex!AM8</f>
        <v>0</v>
      </c>
      <c r="AT23" s="83">
        <f>+resumenex!AN8</f>
        <v>0</v>
      </c>
      <c r="AU23" s="83">
        <f>+resumenex!AO8</f>
        <v>0</v>
      </c>
      <c r="AV23" s="83">
        <f>+resumenex!AP8</f>
        <v>0</v>
      </c>
      <c r="AW23" s="84">
        <f>+resumenex!AQ8</f>
        <v>0</v>
      </c>
      <c r="AX23" s="82">
        <f>+resumenex!AR8</f>
        <v>0</v>
      </c>
      <c r="AY23" s="83">
        <f>+resumenex!AS8</f>
        <v>0</v>
      </c>
      <c r="AZ23" s="83">
        <f>+resumenex!AT8</f>
        <v>0</v>
      </c>
      <c r="BA23" s="83">
        <f>+resumenex!AU8</f>
        <v>0</v>
      </c>
      <c r="BB23" s="83">
        <f>+resumenex!AV8</f>
        <v>0</v>
      </c>
      <c r="BC23" s="84">
        <f>+resumenex!AW8</f>
        <v>0</v>
      </c>
      <c r="BD23" s="82">
        <f>+resumenex!AX8</f>
        <v>0</v>
      </c>
      <c r="BE23" s="83">
        <f>+resumenex!AY8</f>
        <v>0</v>
      </c>
      <c r="BF23" s="83">
        <f>+resumenex!AZ8</f>
        <v>0</v>
      </c>
      <c r="BG23" s="83">
        <f>+resumenex!BA8</f>
        <v>0</v>
      </c>
      <c r="BH23" s="83">
        <f>+resumenex!BB8</f>
        <v>0</v>
      </c>
      <c r="BI23" s="84">
        <f>+resumenex!BC8</f>
        <v>0</v>
      </c>
      <c r="BJ23" s="82">
        <f>+resumenex!BD8</f>
        <v>0</v>
      </c>
      <c r="BK23" s="83">
        <f>+resumenex!BE8</f>
        <v>0</v>
      </c>
      <c r="BL23" s="83">
        <f>+resumenex!BF8</f>
        <v>0</v>
      </c>
      <c r="BM23" s="83">
        <f>+resumenex!BG8</f>
        <v>0</v>
      </c>
      <c r="BN23" s="83">
        <f>+resumenex!BH8</f>
        <v>0</v>
      </c>
      <c r="BO23" s="84">
        <f>+resumenex!BI8</f>
        <v>0</v>
      </c>
      <c r="BP23" s="82">
        <f>+resumenex!BJ8</f>
        <v>0</v>
      </c>
      <c r="BQ23" s="83">
        <f>+resumenex!BK8</f>
        <v>0</v>
      </c>
      <c r="BR23" s="83">
        <f>+resumenex!BL8</f>
        <v>0</v>
      </c>
      <c r="BS23" s="83">
        <f>+resumenex!BM8</f>
        <v>0</v>
      </c>
      <c r="BT23" s="83">
        <f>+resumenex!BN8</f>
        <v>0</v>
      </c>
      <c r="BU23" s="84">
        <f>+resumenex!BO8</f>
        <v>0</v>
      </c>
      <c r="BV23" s="82">
        <f>+resumenex!BP8</f>
        <v>0</v>
      </c>
      <c r="BW23" s="83">
        <f>+resumenex!BQ8</f>
        <v>0</v>
      </c>
      <c r="BX23" s="83">
        <f>+resumenex!BR8</f>
        <v>0</v>
      </c>
      <c r="BY23" s="83">
        <f>+resumenex!BS8</f>
        <v>0</v>
      </c>
      <c r="BZ23" s="83">
        <f>+resumenex!BT8</f>
        <v>0</v>
      </c>
      <c r="CA23" s="84">
        <f>+resumenex!BU8</f>
        <v>0</v>
      </c>
      <c r="CB23" s="82">
        <f>+resumenex!BV8</f>
        <v>0</v>
      </c>
      <c r="CC23" s="83">
        <f>+resumenex!BW8</f>
        <v>0</v>
      </c>
      <c r="CD23" s="83">
        <f>+resumenex!BX8</f>
        <v>0</v>
      </c>
      <c r="CE23" s="83">
        <f>+resumenex!BY8</f>
        <v>0</v>
      </c>
      <c r="CF23" s="83">
        <f>+resumenex!BZ8</f>
        <v>0</v>
      </c>
      <c r="CG23" s="84">
        <f>+resumenex!CA8</f>
        <v>0</v>
      </c>
      <c r="CH23" s="82">
        <f>+resumenex!CB8</f>
        <v>0</v>
      </c>
      <c r="CI23" s="83">
        <f>+resumenex!CC8</f>
        <v>0</v>
      </c>
      <c r="CJ23" s="83">
        <f>+resumenex!CD8</f>
        <v>0</v>
      </c>
      <c r="CK23" s="83">
        <f>+resumenex!CE8</f>
        <v>0</v>
      </c>
      <c r="CL23" s="83">
        <f>+resumenex!CF8</f>
        <v>0</v>
      </c>
      <c r="CM23" s="84">
        <f>+resumenex!CG8</f>
        <v>0</v>
      </c>
      <c r="CN23" s="82">
        <f>+resumenex!CH8</f>
        <v>0</v>
      </c>
      <c r="CO23" s="83">
        <f>+resumenex!CI8</f>
        <v>0</v>
      </c>
      <c r="CP23" s="83">
        <f>+resumenex!CJ8</f>
        <v>0</v>
      </c>
      <c r="CQ23" s="83">
        <f>+resumenex!CK8</f>
        <v>0</v>
      </c>
      <c r="CR23" s="83">
        <f>+resumenex!CL8</f>
        <v>0</v>
      </c>
      <c r="CS23" s="84">
        <f>+resumenex!CM8</f>
        <v>0</v>
      </c>
      <c r="CT23" s="82">
        <f>+resumenex!CN8</f>
        <v>0</v>
      </c>
      <c r="CU23" s="83">
        <f>+resumenex!CO8</f>
        <v>0</v>
      </c>
      <c r="CV23" s="83">
        <f>+resumenex!CP8</f>
        <v>0</v>
      </c>
      <c r="CW23" s="83">
        <f>+resumenex!CQ8</f>
        <v>0</v>
      </c>
      <c r="CX23" s="83">
        <f>+resumenex!CR8</f>
        <v>0</v>
      </c>
      <c r="CY23" s="84">
        <f>+resumenex!CS8</f>
        <v>0</v>
      </c>
      <c r="CZ23" s="82">
        <f>+resumenex!CT8</f>
        <v>0</v>
      </c>
      <c r="DA23" s="83">
        <f>+resumenex!CU8</f>
        <v>0</v>
      </c>
      <c r="DB23" s="83">
        <f>+resumenex!CV8</f>
        <v>0</v>
      </c>
      <c r="DC23" s="83">
        <f>+resumenex!CW8</f>
        <v>0</v>
      </c>
      <c r="DD23" s="83">
        <f>+resumenex!CX8</f>
        <v>0</v>
      </c>
      <c r="DE23" s="84">
        <f>+resumenex!CY8</f>
        <v>0</v>
      </c>
      <c r="DF23" s="82">
        <f>+resumenex!CZ8</f>
        <v>0</v>
      </c>
      <c r="DG23" s="83">
        <f>+resumenex!DA8</f>
        <v>0</v>
      </c>
      <c r="DH23" s="83">
        <f>+resumenex!DB8</f>
        <v>0</v>
      </c>
      <c r="DI23" s="83">
        <f>+resumenex!DC8</f>
        <v>0</v>
      </c>
      <c r="DJ23" s="83">
        <f>+resumenex!DD8</f>
        <v>0</v>
      </c>
      <c r="DK23" s="84">
        <f>+resumenex!DE8</f>
        <v>0</v>
      </c>
      <c r="DL23" s="82">
        <f>+resumenex!DF8</f>
        <v>0</v>
      </c>
      <c r="DM23" s="83">
        <f>+resumenex!DG8</f>
        <v>0</v>
      </c>
      <c r="DN23" s="83">
        <f>+resumenex!DH8</f>
        <v>0</v>
      </c>
      <c r="DO23" s="83">
        <f>+resumenex!DI8</f>
        <v>0</v>
      </c>
      <c r="DP23" s="83">
        <f>+resumenex!DJ8</f>
        <v>0</v>
      </c>
      <c r="DQ23" s="84">
        <f>+resumenex!DK8</f>
        <v>0</v>
      </c>
      <c r="DR23" s="82">
        <f>+resumenex!DL8</f>
        <v>0</v>
      </c>
      <c r="DS23" s="83">
        <f>+resumenex!DM8</f>
        <v>0</v>
      </c>
      <c r="DT23" s="83">
        <f>+resumenex!DN8</f>
        <v>0</v>
      </c>
      <c r="DU23" s="83">
        <f>+resumenex!DO8</f>
        <v>0</v>
      </c>
      <c r="DV23" s="83">
        <f>+resumenex!DP8</f>
        <v>0</v>
      </c>
      <c r="DW23" s="84">
        <f>+resumenex!DQ8</f>
        <v>0</v>
      </c>
      <c r="DX23" s="82">
        <f>+resumenex!DR8</f>
        <v>0</v>
      </c>
      <c r="DY23" s="83">
        <f>+resumenex!DS8</f>
        <v>0</v>
      </c>
      <c r="DZ23" s="83">
        <f>+resumenex!DT8</f>
        <v>0</v>
      </c>
      <c r="EA23" s="83">
        <f>+resumenex!DU8</f>
        <v>0</v>
      </c>
      <c r="EB23" s="83">
        <f>+resumenex!DV8</f>
        <v>0</v>
      </c>
      <c r="EC23" s="84">
        <f>+resumenex!DW8</f>
        <v>0</v>
      </c>
      <c r="ED23" s="82">
        <f>+resumenex!DX8</f>
        <v>0</v>
      </c>
      <c r="EE23" s="83">
        <f>+resumenex!DY8</f>
        <v>0</v>
      </c>
      <c r="EF23" s="83">
        <f>+resumenex!DZ8</f>
        <v>0</v>
      </c>
      <c r="EG23" s="83">
        <f>+resumenex!EA8</f>
        <v>0</v>
      </c>
      <c r="EH23" s="83">
        <f>+resumenex!EB8</f>
        <v>0</v>
      </c>
      <c r="EI23" s="84">
        <f>+resumenex!EC8</f>
        <v>0</v>
      </c>
      <c r="EJ23" s="82">
        <f>+resumenex!ED8</f>
        <v>0</v>
      </c>
      <c r="EK23" s="83">
        <f>+resumenex!EE8</f>
        <v>0</v>
      </c>
      <c r="EL23" s="83">
        <f>+resumenex!EF8</f>
        <v>0</v>
      </c>
      <c r="EM23" s="83">
        <f>+resumenex!EG8</f>
        <v>0</v>
      </c>
      <c r="EN23" s="83">
        <f>+resumenex!EH8</f>
        <v>0</v>
      </c>
      <c r="EO23" s="84">
        <f>+resumenex!EI8</f>
        <v>0</v>
      </c>
      <c r="EP23" s="82">
        <f>+resumenex!EJ8</f>
        <v>0</v>
      </c>
      <c r="EQ23" s="83">
        <f>+resumenex!EK8</f>
        <v>0</v>
      </c>
      <c r="ER23" s="83">
        <f>+resumenex!EL8</f>
        <v>0</v>
      </c>
      <c r="ES23" s="83">
        <f>+resumenex!EM8</f>
        <v>0</v>
      </c>
      <c r="ET23" s="83">
        <f>+resumenex!EN8</f>
        <v>0</v>
      </c>
      <c r="EU23" s="84">
        <f>+resumenex!EO8</f>
        <v>0</v>
      </c>
      <c r="EV23" s="82">
        <f>+resumenex!EP8</f>
        <v>0</v>
      </c>
      <c r="EW23" s="83">
        <f>+resumenex!EQ8</f>
        <v>0</v>
      </c>
      <c r="EX23" s="83">
        <f>+resumenex!ER8</f>
        <v>0</v>
      </c>
      <c r="EY23" s="83">
        <f>+resumenex!ES8</f>
        <v>0</v>
      </c>
      <c r="EZ23" s="83">
        <f>+resumenex!ET8</f>
        <v>0</v>
      </c>
      <c r="FA23" s="84">
        <f>+resumenex!EU8</f>
        <v>0</v>
      </c>
      <c r="FB23" s="82">
        <f>+resumenex!EV8</f>
        <v>0</v>
      </c>
      <c r="FC23" s="83">
        <f>+resumenex!EW8</f>
        <v>0</v>
      </c>
      <c r="FD23" s="83">
        <f>+resumenex!EX8</f>
        <v>0</v>
      </c>
      <c r="FE23" s="83">
        <f>+resumenex!EY8</f>
        <v>0</v>
      </c>
      <c r="FF23" s="83">
        <f>+resumenex!EZ8</f>
        <v>0</v>
      </c>
      <c r="FG23" s="84">
        <f>+resumenex!FA8</f>
        <v>0</v>
      </c>
      <c r="FH23" s="82">
        <f>+resumenex!FB8</f>
        <v>0</v>
      </c>
      <c r="FI23" s="83">
        <f>+resumenex!FC8</f>
        <v>0</v>
      </c>
      <c r="FJ23" s="83">
        <f>+resumenex!FD8</f>
        <v>0</v>
      </c>
      <c r="FK23" s="83">
        <f>+resumenex!FE8</f>
        <v>0</v>
      </c>
      <c r="FL23" s="83">
        <f>+resumenex!FF8</f>
        <v>0</v>
      </c>
      <c r="FM23" s="84">
        <f>+resumenex!FG8</f>
        <v>0</v>
      </c>
      <c r="FN23" s="82">
        <f>+resumenex!FH8</f>
        <v>0</v>
      </c>
      <c r="FO23" s="83">
        <f>+resumenex!FI8</f>
        <v>0</v>
      </c>
      <c r="FP23" s="83">
        <f>+resumenex!FJ8</f>
        <v>0</v>
      </c>
      <c r="FQ23" s="83">
        <f>+resumenex!FK8</f>
        <v>0</v>
      </c>
      <c r="FR23" s="83">
        <f>+resumenex!FL8</f>
        <v>0</v>
      </c>
      <c r="FS23" s="84">
        <f>+resumenex!FM8</f>
        <v>0</v>
      </c>
      <c r="FT23" s="82">
        <f>+resumenex!FN8</f>
        <v>0</v>
      </c>
      <c r="FU23" s="83">
        <f>+resumenex!FO8</f>
        <v>0</v>
      </c>
      <c r="FV23" s="83">
        <f>+resumenex!FP8</f>
        <v>0</v>
      </c>
      <c r="FW23" s="83">
        <f>+resumenex!FQ8</f>
        <v>0</v>
      </c>
      <c r="FX23" s="83">
        <f>+resumenex!FR8</f>
        <v>0</v>
      </c>
      <c r="FY23" s="84">
        <f>+resumenex!FS8</f>
        <v>0</v>
      </c>
      <c r="FZ23" s="82">
        <f>+resumenex!FT8</f>
        <v>0</v>
      </c>
      <c r="GA23" s="83">
        <f>+resumenex!FU8</f>
        <v>0</v>
      </c>
      <c r="GB23" s="83">
        <f>+resumenex!FV8</f>
        <v>0</v>
      </c>
      <c r="GC23" s="83">
        <f>+resumenex!FW8</f>
        <v>0</v>
      </c>
      <c r="GD23" s="83">
        <f>+resumenex!FX8</f>
        <v>0</v>
      </c>
      <c r="GE23" s="84">
        <f>+resumenex!FY8</f>
        <v>0</v>
      </c>
      <c r="GF23" s="82">
        <f>+resumenex!FZ8</f>
        <v>0</v>
      </c>
      <c r="GG23" s="83">
        <f>+resumenex!GA8</f>
        <v>0</v>
      </c>
      <c r="GH23" s="83">
        <f>+resumenex!GB8</f>
        <v>0</v>
      </c>
      <c r="GI23" s="83">
        <f>+resumenex!GC8</f>
        <v>0</v>
      </c>
      <c r="GJ23" s="83">
        <f>+resumenex!GD8</f>
        <v>0</v>
      </c>
      <c r="GK23" s="84">
        <f>+resumenex!GE8</f>
        <v>0</v>
      </c>
      <c r="GL23" s="82">
        <f>+resumenex!GF8</f>
        <v>0</v>
      </c>
      <c r="GM23" s="83">
        <f>+resumenex!GG8</f>
        <v>0</v>
      </c>
      <c r="GN23" s="83">
        <f>+resumenex!GH8</f>
        <v>0</v>
      </c>
      <c r="GO23" s="83">
        <f>+resumenex!GI8</f>
        <v>0</v>
      </c>
      <c r="GP23" s="83">
        <f>+resumenex!GJ8</f>
        <v>0</v>
      </c>
      <c r="GQ23" s="84">
        <f>+resumenex!GK8</f>
        <v>0</v>
      </c>
      <c r="GR23" s="82">
        <f>+resumenex!GL8</f>
        <v>0</v>
      </c>
      <c r="GS23" s="83">
        <f>+resumenex!GM8</f>
        <v>0</v>
      </c>
      <c r="GT23" s="83">
        <f>+resumenex!GN8</f>
        <v>0</v>
      </c>
      <c r="GU23" s="83">
        <f>+resumenex!GO8</f>
        <v>0</v>
      </c>
      <c r="GV23" s="83">
        <f>+resumenex!GP8</f>
        <v>0</v>
      </c>
      <c r="GW23" s="84">
        <f>+resumenex!GQ8</f>
        <v>0</v>
      </c>
      <c r="GX23" s="82">
        <f>+resumenex!GR8</f>
        <v>0</v>
      </c>
      <c r="GY23" s="83">
        <f>+resumenex!GS8</f>
        <v>0</v>
      </c>
      <c r="GZ23" s="83">
        <f>+resumenex!GT8</f>
        <v>0</v>
      </c>
      <c r="HA23" s="83">
        <f>+resumenex!GU8</f>
        <v>0</v>
      </c>
      <c r="HB23" s="83">
        <f>+resumenex!GV8</f>
        <v>0</v>
      </c>
      <c r="HC23" s="84">
        <f>+resumenex!GW8</f>
        <v>0</v>
      </c>
      <c r="HD23" s="23"/>
      <c r="HE23" s="23"/>
      <c r="HF23" s="23"/>
      <c r="HG23" s="23"/>
      <c r="HH23" s="23"/>
      <c r="HI23" s="23"/>
      <c r="HJ23" s="23"/>
      <c r="HK23" s="23"/>
      <c r="HL23" s="23"/>
      <c r="HM23" s="23"/>
      <c r="HN23" s="23"/>
      <c r="HO23" s="23"/>
      <c r="HP23" s="23"/>
      <c r="HQ23" s="23"/>
      <c r="HR23" s="23"/>
      <c r="HS23" s="23"/>
      <c r="HT23" s="23"/>
      <c r="HU23" s="23"/>
      <c r="HV23" s="23"/>
      <c r="HW23" s="23"/>
    </row>
    <row r="24" spans="1:231" ht="20.100000000000001" customHeight="1" x14ac:dyDescent="0.3">
      <c r="A24" s="81" t="s">
        <v>322</v>
      </c>
      <c r="B24" s="85">
        <f>+resumenex!B13+resumenex!B14</f>
        <v>50</v>
      </c>
      <c r="C24" s="86">
        <f>+resumenex!C13+resumenex!C14</f>
        <v>75</v>
      </c>
      <c r="D24" s="86">
        <f>+resumenex!D13+resumenex!D14</f>
        <v>50</v>
      </c>
      <c r="E24" s="86">
        <f>+resumenex!E13+resumenex!E14</f>
        <v>25</v>
      </c>
      <c r="F24" s="86">
        <f>+resumenex!F13+resumenex!F14</f>
        <v>50</v>
      </c>
      <c r="G24" s="87">
        <f>+resumenex!G13+resumenex!G14</f>
        <v>50</v>
      </c>
      <c r="H24" s="68"/>
      <c r="I24" s="69"/>
      <c r="J24" s="79" t="s">
        <v>323</v>
      </c>
      <c r="K24" s="31" t="str">
        <f>IF(SUM(resumenex!GZ13:HH14)&lt;&gt;0,IF(SUM(resumenex!GZ13:'resumenex'!GZ14)&lt;&gt;0,SUM(resumenex!GZ13:'resumenex'!GZ14)&amp;" x 5kVA + ","")&amp;IF(SUM(resumenex!HA13:'resumenex'!HA14)&lt;&gt;0,SUM(resumenex!HA13:'resumenex'!HA14)&amp;" x 10kVA + ","")&amp;IF(SUM(resumenex!HB13:'resumenex'!HB14)&lt;&gt;0,SUM(resumenex!HB13:'resumenex'!HB14)&amp;" x 15kVA + ","")&amp;IF(SUM(resumenex!HC13:'resumenex'!HC14)&lt;&gt;0,SUM(resumenex!HC13:'resumenex'!HC14)&amp;" x 25kVA + ","")&amp;IF(SUM(resumenex!HD13:'resumenex'!HD14)&lt;&gt;0,SUM(resumenex!HD13:'resumenex'!HD14)&amp;" x 37,5kVA + ","")&amp;IF(SUM(resumenex!HE13:'resumenex'!HE14)&lt;&gt;0,SUM(resumenex!HE13:'resumenex'!HE14)&amp;" x 50kVA + ","")&amp;IF(SUM(resumenex!HF13:'resumenex'!HF14)&lt;&gt;0,SUM(resumenex!HF13:'resumenex'!HF14)&amp;" x 75kVA + ","")&amp;IF(SUM(resumenex!HG13:'resumenex'!HG14)&lt;&gt;0,SUM(resumenex!HG13:'resumenex'!HG14)&amp;" x 100kVA + ","")&amp;IF(SUM(resumenex!HH13:'resumenex'!HH14)&lt;&gt;0,SUM(resumenex!HH13:'resumenex'!HH14)&amp;" x 112,5kVA + ",""),"")</f>
        <v xml:space="preserve">1 x 25kVA + 7 x 50kVA + 3 x 75kVA + </v>
      </c>
      <c r="L24" s="88" t="s">
        <v>324</v>
      </c>
      <c r="M24" s="25"/>
      <c r="N24" s="85">
        <f>+resumenex!H13+resumenex!H14</f>
        <v>75</v>
      </c>
      <c r="O24" s="86">
        <f>+resumenex!I13+resumenex!I14</f>
        <v>50</v>
      </c>
      <c r="P24" s="86">
        <f>+resumenex!J13+resumenex!J14</f>
        <v>50</v>
      </c>
      <c r="Q24" s="86">
        <f>+resumenex!K13+resumenex!K14</f>
        <v>75</v>
      </c>
      <c r="R24" s="86">
        <f>+resumenex!L13+resumenex!L14</f>
        <v>50</v>
      </c>
      <c r="S24" s="87">
        <f>+resumenex!M13+resumenex!M14</f>
        <v>0</v>
      </c>
      <c r="T24" s="85">
        <f>+resumenex!N13+resumenex!N14</f>
        <v>0</v>
      </c>
      <c r="U24" s="86">
        <f>+resumenex!O13+resumenex!O14</f>
        <v>0</v>
      </c>
      <c r="V24" s="86">
        <f>+resumenex!P13+resumenex!P14</f>
        <v>0</v>
      </c>
      <c r="W24" s="86">
        <f>+resumenex!Q13+resumenex!Q14</f>
        <v>0</v>
      </c>
      <c r="X24" s="86">
        <f>+resumenex!R13+resumenex!R14</f>
        <v>0</v>
      </c>
      <c r="Y24" s="87">
        <f>+resumenex!S13+resumenex!S14</f>
        <v>0</v>
      </c>
      <c r="Z24" s="85">
        <f>+resumenex!T13+resumenex!T14</f>
        <v>0</v>
      </c>
      <c r="AA24" s="86">
        <f>+resumenex!U13+resumenex!U14</f>
        <v>0</v>
      </c>
      <c r="AB24" s="86">
        <f>+resumenex!V13+resumenex!V14</f>
        <v>0</v>
      </c>
      <c r="AC24" s="86">
        <f>+resumenex!W13+resumenex!W14</f>
        <v>0</v>
      </c>
      <c r="AD24" s="86">
        <f>+resumenex!X13+resumenex!X14</f>
        <v>0</v>
      </c>
      <c r="AE24" s="87">
        <f>+resumenex!Y13+resumenex!Y14</f>
        <v>0</v>
      </c>
      <c r="AF24" s="85">
        <f>+resumenex!Z13+resumenex!Z14</f>
        <v>0</v>
      </c>
      <c r="AG24" s="86">
        <f>+resumenex!AA13+resumenex!AA14</f>
        <v>0</v>
      </c>
      <c r="AH24" s="86">
        <f>+resumenex!AB13+resumenex!AB14</f>
        <v>0</v>
      </c>
      <c r="AI24" s="86">
        <f>+resumenex!AC13+resumenex!AC14</f>
        <v>0</v>
      </c>
      <c r="AJ24" s="86">
        <f>+resumenex!AD13+resumenex!AD14</f>
        <v>0</v>
      </c>
      <c r="AK24" s="87">
        <f>+resumenex!AE13+resumenex!AE14</f>
        <v>0</v>
      </c>
      <c r="AL24" s="85">
        <f>+resumenex!AF13+resumenex!AF14</f>
        <v>0</v>
      </c>
      <c r="AM24" s="86">
        <f>+resumenex!AG13+resumenex!AG14</f>
        <v>0</v>
      </c>
      <c r="AN24" s="86">
        <f>+resumenex!AH13+resumenex!AH14</f>
        <v>0</v>
      </c>
      <c r="AO24" s="86">
        <f>+resumenex!AI13+resumenex!AI14</f>
        <v>0</v>
      </c>
      <c r="AP24" s="86">
        <f>+resumenex!AJ13+resumenex!AJ14</f>
        <v>0</v>
      </c>
      <c r="AQ24" s="87">
        <f>+resumenex!AK13+resumenex!AK14</f>
        <v>0</v>
      </c>
      <c r="AR24" s="85">
        <f>+resumenex!AL13+resumenex!AL14</f>
        <v>0</v>
      </c>
      <c r="AS24" s="86">
        <f>+resumenex!AM13+resumenex!AM14</f>
        <v>0</v>
      </c>
      <c r="AT24" s="86">
        <f>+resumenex!AN13+resumenex!AN14</f>
        <v>0</v>
      </c>
      <c r="AU24" s="86">
        <f>+resumenex!AO13+resumenex!AO14</f>
        <v>0</v>
      </c>
      <c r="AV24" s="86">
        <f>+resumenex!AP13+resumenex!AP14</f>
        <v>0</v>
      </c>
      <c r="AW24" s="87">
        <f>+resumenex!AQ13+resumenex!AQ14</f>
        <v>0</v>
      </c>
      <c r="AX24" s="85">
        <f>+resumenex!AR13+resumenex!AR14</f>
        <v>0</v>
      </c>
      <c r="AY24" s="86">
        <f>+resumenex!AS13+resumenex!AS14</f>
        <v>0</v>
      </c>
      <c r="AZ24" s="86">
        <f>+resumenex!AT13+resumenex!AT14</f>
        <v>0</v>
      </c>
      <c r="BA24" s="86">
        <f>+resumenex!AU13+resumenex!AU14</f>
        <v>0</v>
      </c>
      <c r="BB24" s="86">
        <f>+resumenex!AV13+resumenex!AV14</f>
        <v>0</v>
      </c>
      <c r="BC24" s="87">
        <f>+resumenex!AW13+resumenex!AW14</f>
        <v>0</v>
      </c>
      <c r="BD24" s="85">
        <f>+resumenex!AX13+resumenex!AX14</f>
        <v>0</v>
      </c>
      <c r="BE24" s="86">
        <f>+resumenex!AY13+resumenex!AY14</f>
        <v>0</v>
      </c>
      <c r="BF24" s="86">
        <f>+resumenex!AZ13+resumenex!AZ14</f>
        <v>0</v>
      </c>
      <c r="BG24" s="86">
        <f>+resumenex!BA13+resumenex!BA14</f>
        <v>0</v>
      </c>
      <c r="BH24" s="86">
        <f>+resumenex!BB13+resumenex!BB14</f>
        <v>0</v>
      </c>
      <c r="BI24" s="87">
        <f>+resumenex!BC13+resumenex!BC14</f>
        <v>0</v>
      </c>
      <c r="BJ24" s="85">
        <f>+resumenex!BD13+resumenex!BD14</f>
        <v>0</v>
      </c>
      <c r="BK24" s="86">
        <f>+resumenex!BE13+resumenex!BE14</f>
        <v>0</v>
      </c>
      <c r="BL24" s="86">
        <f>+resumenex!BF13+resumenex!BF14</f>
        <v>0</v>
      </c>
      <c r="BM24" s="86">
        <f>+resumenex!BG13+resumenex!BG14</f>
        <v>0</v>
      </c>
      <c r="BN24" s="86">
        <f>+resumenex!BH13+resumenex!BH14</f>
        <v>0</v>
      </c>
      <c r="BO24" s="87">
        <f>+resumenex!BI13+resumenex!BI14</f>
        <v>0</v>
      </c>
      <c r="BP24" s="85">
        <f>+resumenex!BJ13+resumenex!BJ14</f>
        <v>0</v>
      </c>
      <c r="BQ24" s="86">
        <f>+resumenex!BK13+resumenex!BK14</f>
        <v>0</v>
      </c>
      <c r="BR24" s="86">
        <f>+resumenex!BL13+resumenex!BL14</f>
        <v>0</v>
      </c>
      <c r="BS24" s="86">
        <f>+resumenex!BM13+resumenex!BM14</f>
        <v>0</v>
      </c>
      <c r="BT24" s="86">
        <f>+resumenex!BN13+resumenex!BN14</f>
        <v>0</v>
      </c>
      <c r="BU24" s="87">
        <f>+resumenex!BO13+resumenex!BO14</f>
        <v>0</v>
      </c>
      <c r="BV24" s="85">
        <f>+resumenex!BP13+resumenex!BP14</f>
        <v>0</v>
      </c>
      <c r="BW24" s="86">
        <f>+resumenex!BQ13+resumenex!BQ14</f>
        <v>0</v>
      </c>
      <c r="BX24" s="86">
        <f>+resumenex!BR13+resumenex!BR14</f>
        <v>0</v>
      </c>
      <c r="BY24" s="86">
        <f>+resumenex!BS13+resumenex!BS14</f>
        <v>0</v>
      </c>
      <c r="BZ24" s="86">
        <f>+resumenex!BT13+resumenex!BT14</f>
        <v>0</v>
      </c>
      <c r="CA24" s="87">
        <f>+resumenex!BU13+resumenex!BU14</f>
        <v>0</v>
      </c>
      <c r="CB24" s="85">
        <f>+resumenex!BV13+resumenex!BV14</f>
        <v>0</v>
      </c>
      <c r="CC24" s="86">
        <f>+resumenex!BW13+resumenex!BW14</f>
        <v>0</v>
      </c>
      <c r="CD24" s="86">
        <f>+resumenex!BX13+resumenex!BX14</f>
        <v>0</v>
      </c>
      <c r="CE24" s="86">
        <f>+resumenex!BY13+resumenex!BY14</f>
        <v>0</v>
      </c>
      <c r="CF24" s="86">
        <f>+resumenex!BZ13+resumenex!BZ14</f>
        <v>0</v>
      </c>
      <c r="CG24" s="87">
        <f>+resumenex!CA13+resumenex!CA14</f>
        <v>0</v>
      </c>
      <c r="CH24" s="85">
        <f>+resumenex!CB13+resumenex!CB14</f>
        <v>0</v>
      </c>
      <c r="CI24" s="86">
        <f>+resumenex!CC13+resumenex!CC14</f>
        <v>0</v>
      </c>
      <c r="CJ24" s="86">
        <f>+resumenex!CD13+resumenex!CD14</f>
        <v>0</v>
      </c>
      <c r="CK24" s="86">
        <f>+resumenex!CE13+resumenex!CE14</f>
        <v>0</v>
      </c>
      <c r="CL24" s="86">
        <f>+resumenex!CF13+resumenex!CF14</f>
        <v>0</v>
      </c>
      <c r="CM24" s="87">
        <f>+resumenex!CG13+resumenex!CG14</f>
        <v>0</v>
      </c>
      <c r="CN24" s="85">
        <f>+resumenex!CH13+resumenex!CH14</f>
        <v>0</v>
      </c>
      <c r="CO24" s="86">
        <f>+resumenex!CI13+resumenex!CI14</f>
        <v>0</v>
      </c>
      <c r="CP24" s="86">
        <f>+resumenex!CJ13+resumenex!CJ14</f>
        <v>0</v>
      </c>
      <c r="CQ24" s="86">
        <f>+resumenex!CK13+resumenex!CK14</f>
        <v>0</v>
      </c>
      <c r="CR24" s="86">
        <f>+resumenex!CL13+resumenex!CL14</f>
        <v>0</v>
      </c>
      <c r="CS24" s="87">
        <f>+resumenex!CM13+resumenex!CM14</f>
        <v>0</v>
      </c>
      <c r="CT24" s="85">
        <f>+resumenex!CN13+resumenex!CN14</f>
        <v>0</v>
      </c>
      <c r="CU24" s="86">
        <f>+resumenex!CO13+resumenex!CO14</f>
        <v>0</v>
      </c>
      <c r="CV24" s="86">
        <f>+resumenex!CP13+resumenex!CP14</f>
        <v>0</v>
      </c>
      <c r="CW24" s="86">
        <f>+resumenex!CQ13+resumenex!CQ14</f>
        <v>0</v>
      </c>
      <c r="CX24" s="86">
        <f>+resumenex!CR13+resumenex!CR14</f>
        <v>0</v>
      </c>
      <c r="CY24" s="87">
        <f>+resumenex!CS13+resumenex!CS14</f>
        <v>0</v>
      </c>
      <c r="CZ24" s="85">
        <f>+resumenex!CT13+resumenex!CT14</f>
        <v>0</v>
      </c>
      <c r="DA24" s="86">
        <f>+resumenex!CU13+resumenex!CU14</f>
        <v>0</v>
      </c>
      <c r="DB24" s="86">
        <f>+resumenex!CV13+resumenex!CV14</f>
        <v>0</v>
      </c>
      <c r="DC24" s="86">
        <f>+resumenex!CW13+resumenex!CW14</f>
        <v>0</v>
      </c>
      <c r="DD24" s="86">
        <f>+resumenex!CX13+resumenex!CX14</f>
        <v>0</v>
      </c>
      <c r="DE24" s="87">
        <f>+resumenex!CY13+resumenex!CY14</f>
        <v>0</v>
      </c>
      <c r="DF24" s="85">
        <f>+resumenex!CZ13+resumenex!CZ14</f>
        <v>0</v>
      </c>
      <c r="DG24" s="86">
        <f>+resumenex!DA13+resumenex!DA14</f>
        <v>0</v>
      </c>
      <c r="DH24" s="86">
        <f>+resumenex!DB13+resumenex!DB14</f>
        <v>0</v>
      </c>
      <c r="DI24" s="86">
        <f>+resumenex!DC13+resumenex!DC14</f>
        <v>0</v>
      </c>
      <c r="DJ24" s="86">
        <f>+resumenex!DD13+resumenex!DD14</f>
        <v>0</v>
      </c>
      <c r="DK24" s="87">
        <f>+resumenex!DE13+resumenex!DE14</f>
        <v>0</v>
      </c>
      <c r="DL24" s="85">
        <f>+resumenex!DF13+resumenex!DF14</f>
        <v>0</v>
      </c>
      <c r="DM24" s="86">
        <f>+resumenex!DG13+resumenex!DG14</f>
        <v>0</v>
      </c>
      <c r="DN24" s="86">
        <f>+resumenex!DH13+resumenex!DH14</f>
        <v>0</v>
      </c>
      <c r="DO24" s="86">
        <f>+resumenex!DI13+resumenex!DI14</f>
        <v>0</v>
      </c>
      <c r="DP24" s="86">
        <f>+resumenex!DJ13+resumenex!DJ14</f>
        <v>0</v>
      </c>
      <c r="DQ24" s="87">
        <f>+resumenex!DK13+resumenex!DK14</f>
        <v>0</v>
      </c>
      <c r="DR24" s="85">
        <f>+resumenex!DL13+resumenex!DL14</f>
        <v>0</v>
      </c>
      <c r="DS24" s="86">
        <f>+resumenex!DM13+resumenex!DM14</f>
        <v>0</v>
      </c>
      <c r="DT24" s="86">
        <f>+resumenex!DN13+resumenex!DN14</f>
        <v>0</v>
      </c>
      <c r="DU24" s="86">
        <f>+resumenex!DO13+resumenex!DO14</f>
        <v>0</v>
      </c>
      <c r="DV24" s="86">
        <f>+resumenex!DP13+resumenex!DP14</f>
        <v>0</v>
      </c>
      <c r="DW24" s="87">
        <f>+resumenex!DQ13+resumenex!DQ14</f>
        <v>0</v>
      </c>
      <c r="DX24" s="85">
        <f>+resumenex!DR13+resumenex!DR14</f>
        <v>0</v>
      </c>
      <c r="DY24" s="86">
        <f>+resumenex!DS13+resumenex!DS14</f>
        <v>0</v>
      </c>
      <c r="DZ24" s="86">
        <f>+resumenex!DT13+resumenex!DT14</f>
        <v>0</v>
      </c>
      <c r="EA24" s="86">
        <f>+resumenex!DU13+resumenex!DU14</f>
        <v>0</v>
      </c>
      <c r="EB24" s="86">
        <f>+resumenex!DV13+resumenex!DV14</f>
        <v>0</v>
      </c>
      <c r="EC24" s="87">
        <f>+resumenex!DW13+resumenex!DW14</f>
        <v>0</v>
      </c>
      <c r="ED24" s="85">
        <f>+resumenex!DX13+resumenex!DX14</f>
        <v>0</v>
      </c>
      <c r="EE24" s="86">
        <f>+resumenex!DY13+resumenex!DY14</f>
        <v>0</v>
      </c>
      <c r="EF24" s="86">
        <f>+resumenex!DZ13+resumenex!DZ14</f>
        <v>0</v>
      </c>
      <c r="EG24" s="86">
        <f>+resumenex!EA13+resumenex!EA14</f>
        <v>0</v>
      </c>
      <c r="EH24" s="86">
        <f>+resumenex!EB13+resumenex!EB14</f>
        <v>0</v>
      </c>
      <c r="EI24" s="87">
        <f>+resumenex!EC13+resumenex!EC14</f>
        <v>0</v>
      </c>
      <c r="EJ24" s="85">
        <f>+resumenex!ED13+resumenex!ED14</f>
        <v>0</v>
      </c>
      <c r="EK24" s="86">
        <f>+resumenex!EE13+resumenex!EE14</f>
        <v>0</v>
      </c>
      <c r="EL24" s="86">
        <f>+resumenex!EF13+resumenex!EF14</f>
        <v>0</v>
      </c>
      <c r="EM24" s="86">
        <f>+resumenex!EG13+resumenex!EG14</f>
        <v>0</v>
      </c>
      <c r="EN24" s="86">
        <f>+resumenex!EH13+resumenex!EH14</f>
        <v>0</v>
      </c>
      <c r="EO24" s="87">
        <f>+resumenex!EI13+resumenex!EI14</f>
        <v>0</v>
      </c>
      <c r="EP24" s="85">
        <f>+resumenex!EJ13+resumenex!EJ14</f>
        <v>0</v>
      </c>
      <c r="EQ24" s="86">
        <f>+resumenex!EK13+resumenex!EK14</f>
        <v>0</v>
      </c>
      <c r="ER24" s="86">
        <f>+resumenex!EL13+resumenex!EL14</f>
        <v>0</v>
      </c>
      <c r="ES24" s="86">
        <f>+resumenex!EM13+resumenex!EM14</f>
        <v>0</v>
      </c>
      <c r="ET24" s="86">
        <f>+resumenex!EN13+resumenex!EN14</f>
        <v>0</v>
      </c>
      <c r="EU24" s="87">
        <f>+resumenex!EO13+resumenex!EO14</f>
        <v>0</v>
      </c>
      <c r="EV24" s="85">
        <f>+resumenex!EP13+resumenex!EP14</f>
        <v>0</v>
      </c>
      <c r="EW24" s="86">
        <f>+resumenex!EQ13+resumenex!EQ14</f>
        <v>0</v>
      </c>
      <c r="EX24" s="86">
        <f>+resumenex!ER13+resumenex!ER14</f>
        <v>0</v>
      </c>
      <c r="EY24" s="86">
        <f>+resumenex!ES13+resumenex!ES14</f>
        <v>0</v>
      </c>
      <c r="EZ24" s="86">
        <f>+resumenex!ET13+resumenex!ET14</f>
        <v>0</v>
      </c>
      <c r="FA24" s="87">
        <f>+resumenex!EU13+resumenex!EU14</f>
        <v>0</v>
      </c>
      <c r="FB24" s="85">
        <f>+resumenex!EV13+resumenex!EV14</f>
        <v>0</v>
      </c>
      <c r="FC24" s="86">
        <f>+resumenex!EW13+resumenex!EW14</f>
        <v>0</v>
      </c>
      <c r="FD24" s="86">
        <f>+resumenex!EX13+resumenex!EX14</f>
        <v>0</v>
      </c>
      <c r="FE24" s="86">
        <f>+resumenex!EY13+resumenex!EY14</f>
        <v>0</v>
      </c>
      <c r="FF24" s="86">
        <f>+resumenex!EZ13+resumenex!EZ14</f>
        <v>0</v>
      </c>
      <c r="FG24" s="87">
        <f>+resumenex!FA13+resumenex!FA14</f>
        <v>0</v>
      </c>
      <c r="FH24" s="85">
        <f>+resumenex!FB13+resumenex!FB14</f>
        <v>0</v>
      </c>
      <c r="FI24" s="86">
        <f>+resumenex!FC13+resumenex!FC14</f>
        <v>0</v>
      </c>
      <c r="FJ24" s="86">
        <f>+resumenex!FD13+resumenex!FD14</f>
        <v>0</v>
      </c>
      <c r="FK24" s="86">
        <f>+resumenex!FE13+resumenex!FE14</f>
        <v>0</v>
      </c>
      <c r="FL24" s="86">
        <f>+resumenex!FF13+resumenex!FF14</f>
        <v>0</v>
      </c>
      <c r="FM24" s="87">
        <f>+resumenex!FG13+resumenex!FG14</f>
        <v>0</v>
      </c>
      <c r="FN24" s="85">
        <f>+resumenex!FH13+resumenex!FH14</f>
        <v>0</v>
      </c>
      <c r="FO24" s="86">
        <f>+resumenex!FI13+resumenex!FI14</f>
        <v>0</v>
      </c>
      <c r="FP24" s="86">
        <f>+resumenex!FJ13+resumenex!FJ14</f>
        <v>0</v>
      </c>
      <c r="FQ24" s="86">
        <f>+resumenex!FK13+resumenex!FK14</f>
        <v>0</v>
      </c>
      <c r="FR24" s="86">
        <f>+resumenex!FL13+resumenex!FL14</f>
        <v>0</v>
      </c>
      <c r="FS24" s="87">
        <f>+resumenex!FM13+resumenex!FM14</f>
        <v>0</v>
      </c>
      <c r="FT24" s="85">
        <f>+resumenex!FN13+resumenex!FN14</f>
        <v>0</v>
      </c>
      <c r="FU24" s="86">
        <f>+resumenex!FO13+resumenex!FO14</f>
        <v>0</v>
      </c>
      <c r="FV24" s="86">
        <f>+resumenex!FP13+resumenex!FP14</f>
        <v>0</v>
      </c>
      <c r="FW24" s="86">
        <f>+resumenex!FQ13+resumenex!FQ14</f>
        <v>0</v>
      </c>
      <c r="FX24" s="86">
        <f>+resumenex!FR13+resumenex!FR14</f>
        <v>0</v>
      </c>
      <c r="FY24" s="87">
        <f>+resumenex!FS13+resumenex!FS14</f>
        <v>0</v>
      </c>
      <c r="FZ24" s="85">
        <f>+resumenex!FT13+resumenex!FT14</f>
        <v>0</v>
      </c>
      <c r="GA24" s="86">
        <f>+resumenex!FU13+resumenex!FU14</f>
        <v>0</v>
      </c>
      <c r="GB24" s="86">
        <f>+resumenex!FV13+resumenex!FV14</f>
        <v>0</v>
      </c>
      <c r="GC24" s="86">
        <f>+resumenex!FW13+resumenex!FW14</f>
        <v>0</v>
      </c>
      <c r="GD24" s="86">
        <f>+resumenex!FX13+resumenex!FX14</f>
        <v>0</v>
      </c>
      <c r="GE24" s="87">
        <f>+resumenex!FY13+resumenex!FY14</f>
        <v>0</v>
      </c>
      <c r="GF24" s="85">
        <f>+resumenex!FZ13+resumenex!FZ14</f>
        <v>0</v>
      </c>
      <c r="GG24" s="86">
        <f>+resumenex!GA13+resumenex!GA14</f>
        <v>0</v>
      </c>
      <c r="GH24" s="86">
        <f>+resumenex!GB13+resumenex!GB14</f>
        <v>0</v>
      </c>
      <c r="GI24" s="86">
        <f>+resumenex!GC13+resumenex!GC14</f>
        <v>0</v>
      </c>
      <c r="GJ24" s="86">
        <f>+resumenex!GD13+resumenex!GD14</f>
        <v>0</v>
      </c>
      <c r="GK24" s="87">
        <f>+resumenex!GE13+resumenex!GE14</f>
        <v>0</v>
      </c>
      <c r="GL24" s="85">
        <f>+resumenex!GF13+resumenex!GF14</f>
        <v>0</v>
      </c>
      <c r="GM24" s="86">
        <f>+resumenex!GG13+resumenex!GG14</f>
        <v>0</v>
      </c>
      <c r="GN24" s="86">
        <f>+resumenex!GH13+resumenex!GH14</f>
        <v>0</v>
      </c>
      <c r="GO24" s="86">
        <f>+resumenex!GI13+resumenex!GI14</f>
        <v>0</v>
      </c>
      <c r="GP24" s="86">
        <f>+resumenex!GJ13+resumenex!GJ14</f>
        <v>0</v>
      </c>
      <c r="GQ24" s="87">
        <f>+resumenex!GK13+resumenex!GK14</f>
        <v>0</v>
      </c>
      <c r="GR24" s="85">
        <f>+resumenex!GL13+resumenex!GL14</f>
        <v>0</v>
      </c>
      <c r="GS24" s="86">
        <f>+resumenex!GM13+resumenex!GM14</f>
        <v>0</v>
      </c>
      <c r="GT24" s="86">
        <f>+resumenex!GN13+resumenex!GN14</f>
        <v>0</v>
      </c>
      <c r="GU24" s="86">
        <f>+resumenex!GO13+resumenex!GO14</f>
        <v>0</v>
      </c>
      <c r="GV24" s="86">
        <f>+resumenex!GP13+resumenex!GP14</f>
        <v>0</v>
      </c>
      <c r="GW24" s="87">
        <f>+resumenex!GQ13+resumenex!GQ14</f>
        <v>0</v>
      </c>
      <c r="GX24" s="85">
        <f>+resumenex!GR13+resumenex!GR14</f>
        <v>0</v>
      </c>
      <c r="GY24" s="86">
        <f>+resumenex!GS13+resumenex!GS14</f>
        <v>0</v>
      </c>
      <c r="GZ24" s="86">
        <f>+resumenex!GT13+resumenex!GT14</f>
        <v>0</v>
      </c>
      <c r="HA24" s="86">
        <f>+resumenex!GU13+resumenex!GU14</f>
        <v>0</v>
      </c>
      <c r="HB24" s="86">
        <f>+resumenex!GV13+resumenex!GV14</f>
        <v>0</v>
      </c>
      <c r="HC24" s="87">
        <f>+resumenex!GW13+resumenex!GW14</f>
        <v>0</v>
      </c>
      <c r="HD24" s="23"/>
      <c r="HE24" s="23"/>
      <c r="HF24" s="23"/>
      <c r="HG24" s="23"/>
      <c r="HH24" s="23"/>
      <c r="HI24" s="23"/>
      <c r="HJ24" s="23"/>
      <c r="HK24" s="23"/>
      <c r="HL24" s="23"/>
      <c r="HM24" s="23"/>
      <c r="HN24" s="23"/>
      <c r="HO24" s="23"/>
      <c r="HP24" s="23"/>
      <c r="HQ24" s="23"/>
      <c r="HR24" s="23"/>
      <c r="HS24" s="23"/>
      <c r="HT24" s="23"/>
      <c r="HU24" s="23"/>
      <c r="HV24" s="23"/>
      <c r="HW24" s="23"/>
    </row>
    <row r="25" spans="1:231" ht="20.100000000000001" customHeight="1" x14ac:dyDescent="0.3">
      <c r="A25" s="81" t="s">
        <v>325</v>
      </c>
      <c r="B25" s="89">
        <f>+resumenex!B29</f>
        <v>81.416490881847267</v>
      </c>
      <c r="C25" s="90">
        <f>+resumenex!C29</f>
        <v>127.62499794814813</v>
      </c>
      <c r="D25" s="90">
        <f>+resumenex!D29</f>
        <v>67.101807127919315</v>
      </c>
      <c r="E25" s="90">
        <f>+resumenex!E29</f>
        <v>17.524375131481481</v>
      </c>
      <c r="F25" s="90">
        <f>+resumenex!F29</f>
        <v>83.803642354435141</v>
      </c>
      <c r="G25" s="91">
        <f>+resumenex!G29</f>
        <v>111.32027993611656</v>
      </c>
      <c r="H25" s="68"/>
      <c r="I25" s="92"/>
      <c r="J25" s="79" t="s">
        <v>326</v>
      </c>
      <c r="K25" s="93">
        <f>+resumenex!GY13+resumenex!GY14</f>
        <v>11</v>
      </c>
      <c r="L25" s="72"/>
      <c r="M25" s="25"/>
      <c r="N25" s="89">
        <f>+resumenex!H29</f>
        <v>103.14614985525834</v>
      </c>
      <c r="O25" s="90">
        <f>+resumenex!I29</f>
        <v>120.71084654496521</v>
      </c>
      <c r="P25" s="90">
        <f>+resumenex!J29</f>
        <v>67.573309528528853</v>
      </c>
      <c r="Q25" s="90">
        <f>+resumenex!K29</f>
        <v>13.662060400381513</v>
      </c>
      <c r="R25" s="90">
        <f>+resumenex!L29</f>
        <v>45.36872324194244</v>
      </c>
      <c r="S25" s="91">
        <f>+resumenex!M29</f>
        <v>0</v>
      </c>
      <c r="T25" s="89">
        <f>+resumenex!N29</f>
        <v>0</v>
      </c>
      <c r="U25" s="90">
        <f>+resumenex!O29</f>
        <v>0</v>
      </c>
      <c r="V25" s="90">
        <f>+resumenex!P29</f>
        <v>0</v>
      </c>
      <c r="W25" s="90">
        <f>+resumenex!Q29</f>
        <v>0</v>
      </c>
      <c r="X25" s="90">
        <f>+resumenex!R29</f>
        <v>0</v>
      </c>
      <c r="Y25" s="91">
        <f>+resumenex!S29</f>
        <v>0</v>
      </c>
      <c r="Z25" s="89">
        <f>+resumenex!T29</f>
        <v>0</v>
      </c>
      <c r="AA25" s="90">
        <f>+resumenex!U29</f>
        <v>0</v>
      </c>
      <c r="AB25" s="90">
        <f>+resumenex!V29</f>
        <v>0</v>
      </c>
      <c r="AC25" s="90">
        <f>+resumenex!W29</f>
        <v>0</v>
      </c>
      <c r="AD25" s="90">
        <f>+resumenex!X29</f>
        <v>0</v>
      </c>
      <c r="AE25" s="91">
        <f>+resumenex!Y29</f>
        <v>0</v>
      </c>
      <c r="AF25" s="89">
        <f>+resumenex!Z29</f>
        <v>0</v>
      </c>
      <c r="AG25" s="90">
        <f>+resumenex!AA29</f>
        <v>0</v>
      </c>
      <c r="AH25" s="90">
        <f>+resumenex!AB29</f>
        <v>0</v>
      </c>
      <c r="AI25" s="90">
        <f>+resumenex!AC29</f>
        <v>0</v>
      </c>
      <c r="AJ25" s="90">
        <f>+resumenex!AD29</f>
        <v>0</v>
      </c>
      <c r="AK25" s="91">
        <f>+resumenex!AE29</f>
        <v>0</v>
      </c>
      <c r="AL25" s="89">
        <f>+resumenex!AF29</f>
        <v>0</v>
      </c>
      <c r="AM25" s="90">
        <f>+resumenex!AG29</f>
        <v>0</v>
      </c>
      <c r="AN25" s="90">
        <f>+resumenex!AH29</f>
        <v>0</v>
      </c>
      <c r="AO25" s="90">
        <f>+resumenex!AI29</f>
        <v>0</v>
      </c>
      <c r="AP25" s="90">
        <f>+resumenex!AJ29</f>
        <v>0</v>
      </c>
      <c r="AQ25" s="91">
        <f>+resumenex!AK29</f>
        <v>0</v>
      </c>
      <c r="AR25" s="89">
        <f>+resumenex!AL29</f>
        <v>0</v>
      </c>
      <c r="AS25" s="90">
        <f>+resumenex!AM29</f>
        <v>0</v>
      </c>
      <c r="AT25" s="90">
        <f>+resumenex!AN29</f>
        <v>0</v>
      </c>
      <c r="AU25" s="90">
        <f>+resumenex!AO29</f>
        <v>0</v>
      </c>
      <c r="AV25" s="90">
        <f>+resumenex!AP29</f>
        <v>0</v>
      </c>
      <c r="AW25" s="91">
        <f>+resumenex!AQ29</f>
        <v>0</v>
      </c>
      <c r="AX25" s="89">
        <f>+resumenex!AR29</f>
        <v>0</v>
      </c>
      <c r="AY25" s="90">
        <f>+resumenex!AS29</f>
        <v>0</v>
      </c>
      <c r="AZ25" s="90">
        <f>+resumenex!AT29</f>
        <v>0</v>
      </c>
      <c r="BA25" s="90">
        <f>+resumenex!AU29</f>
        <v>0</v>
      </c>
      <c r="BB25" s="90">
        <f>+resumenex!AV29</f>
        <v>0</v>
      </c>
      <c r="BC25" s="91">
        <f>+resumenex!AW29</f>
        <v>0</v>
      </c>
      <c r="BD25" s="89">
        <f>+resumenex!AX29</f>
        <v>0</v>
      </c>
      <c r="BE25" s="90">
        <f>+resumenex!AY29</f>
        <v>0</v>
      </c>
      <c r="BF25" s="90">
        <f>+resumenex!AZ29</f>
        <v>0</v>
      </c>
      <c r="BG25" s="90">
        <f>+resumenex!BA29</f>
        <v>0</v>
      </c>
      <c r="BH25" s="90">
        <f>+resumenex!BB29</f>
        <v>0</v>
      </c>
      <c r="BI25" s="91">
        <f>+resumenex!BC29</f>
        <v>0</v>
      </c>
      <c r="BJ25" s="89">
        <f>+resumenex!BD29</f>
        <v>0</v>
      </c>
      <c r="BK25" s="90">
        <f>+resumenex!BE29</f>
        <v>0</v>
      </c>
      <c r="BL25" s="90">
        <f>+resumenex!BF29</f>
        <v>0</v>
      </c>
      <c r="BM25" s="90">
        <f>+resumenex!BG29</f>
        <v>0</v>
      </c>
      <c r="BN25" s="90">
        <f>+resumenex!BH29</f>
        <v>0</v>
      </c>
      <c r="BO25" s="91">
        <f>+resumenex!BI29</f>
        <v>0</v>
      </c>
      <c r="BP25" s="89">
        <f>+resumenex!BJ29</f>
        <v>0</v>
      </c>
      <c r="BQ25" s="90">
        <f>+resumenex!BK29</f>
        <v>0</v>
      </c>
      <c r="BR25" s="90">
        <f>+resumenex!BL29</f>
        <v>0</v>
      </c>
      <c r="BS25" s="90">
        <f>+resumenex!BM29</f>
        <v>0</v>
      </c>
      <c r="BT25" s="90">
        <f>+resumenex!BN29</f>
        <v>0</v>
      </c>
      <c r="BU25" s="91">
        <f>+resumenex!BO29</f>
        <v>0</v>
      </c>
      <c r="BV25" s="89">
        <f>+resumenex!BP29</f>
        <v>0</v>
      </c>
      <c r="BW25" s="90">
        <f>+resumenex!BQ29</f>
        <v>0</v>
      </c>
      <c r="BX25" s="90">
        <f>+resumenex!BR29</f>
        <v>0</v>
      </c>
      <c r="BY25" s="90">
        <f>+resumenex!BS29</f>
        <v>0</v>
      </c>
      <c r="BZ25" s="90">
        <f>+resumenex!BT29</f>
        <v>0</v>
      </c>
      <c r="CA25" s="91">
        <f>+resumenex!BU29</f>
        <v>0</v>
      </c>
      <c r="CB25" s="89">
        <f>+resumenex!BV29</f>
        <v>0</v>
      </c>
      <c r="CC25" s="90">
        <f>+resumenex!BW29</f>
        <v>0</v>
      </c>
      <c r="CD25" s="90">
        <f>+resumenex!BX29</f>
        <v>0</v>
      </c>
      <c r="CE25" s="90">
        <f>+resumenex!BY29</f>
        <v>0</v>
      </c>
      <c r="CF25" s="90">
        <f>+resumenex!BZ29</f>
        <v>0</v>
      </c>
      <c r="CG25" s="91">
        <f>+resumenex!CA29</f>
        <v>0</v>
      </c>
      <c r="CH25" s="89">
        <f>+resumenex!CB29</f>
        <v>0</v>
      </c>
      <c r="CI25" s="90">
        <f>+resumenex!CC29</f>
        <v>0</v>
      </c>
      <c r="CJ25" s="90">
        <f>+resumenex!CD29</f>
        <v>0</v>
      </c>
      <c r="CK25" s="90">
        <f>+resumenex!CE29</f>
        <v>0</v>
      </c>
      <c r="CL25" s="90">
        <f>+resumenex!CF29</f>
        <v>0</v>
      </c>
      <c r="CM25" s="91">
        <f>+resumenex!CG29</f>
        <v>0</v>
      </c>
      <c r="CN25" s="89">
        <f>+resumenex!CH29</f>
        <v>0</v>
      </c>
      <c r="CO25" s="90">
        <f>+resumenex!CI29</f>
        <v>0</v>
      </c>
      <c r="CP25" s="90">
        <f>+resumenex!CJ29</f>
        <v>0</v>
      </c>
      <c r="CQ25" s="90">
        <f>+resumenex!CK29</f>
        <v>0</v>
      </c>
      <c r="CR25" s="90">
        <f>+resumenex!CL29</f>
        <v>0</v>
      </c>
      <c r="CS25" s="91">
        <f>+resumenex!CM29</f>
        <v>0</v>
      </c>
      <c r="CT25" s="89">
        <f>+resumenex!CN29</f>
        <v>0</v>
      </c>
      <c r="CU25" s="90">
        <f>+resumenex!CO29</f>
        <v>0</v>
      </c>
      <c r="CV25" s="90">
        <f>+resumenex!CP29</f>
        <v>0</v>
      </c>
      <c r="CW25" s="90">
        <f>+resumenex!CQ29</f>
        <v>0</v>
      </c>
      <c r="CX25" s="90">
        <f>+resumenex!CR29</f>
        <v>0</v>
      </c>
      <c r="CY25" s="91">
        <f>+resumenex!CS29</f>
        <v>0</v>
      </c>
      <c r="CZ25" s="89">
        <f>+resumenex!CT29</f>
        <v>0</v>
      </c>
      <c r="DA25" s="90">
        <f>+resumenex!CU29</f>
        <v>0</v>
      </c>
      <c r="DB25" s="90">
        <f>+resumenex!CV29</f>
        <v>0</v>
      </c>
      <c r="DC25" s="90">
        <f>+resumenex!CW29</f>
        <v>0</v>
      </c>
      <c r="DD25" s="90">
        <f>+resumenex!CX29</f>
        <v>0</v>
      </c>
      <c r="DE25" s="91">
        <f>+resumenex!CY29</f>
        <v>0</v>
      </c>
      <c r="DF25" s="89">
        <f>+resumenex!CZ29</f>
        <v>0</v>
      </c>
      <c r="DG25" s="90">
        <f>+resumenex!DA29</f>
        <v>0</v>
      </c>
      <c r="DH25" s="90">
        <f>+resumenex!DB29</f>
        <v>0</v>
      </c>
      <c r="DI25" s="90">
        <f>+resumenex!DC29</f>
        <v>0</v>
      </c>
      <c r="DJ25" s="90">
        <f>+resumenex!DD29</f>
        <v>0</v>
      </c>
      <c r="DK25" s="91">
        <f>+resumenex!DE29</f>
        <v>0</v>
      </c>
      <c r="DL25" s="89">
        <f>+resumenex!DF29</f>
        <v>0</v>
      </c>
      <c r="DM25" s="90">
        <f>+resumenex!DG29</f>
        <v>0</v>
      </c>
      <c r="DN25" s="90">
        <f>+resumenex!DH29</f>
        <v>0</v>
      </c>
      <c r="DO25" s="90">
        <f>+resumenex!DI29</f>
        <v>0</v>
      </c>
      <c r="DP25" s="90">
        <f>+resumenex!DJ29</f>
        <v>0</v>
      </c>
      <c r="DQ25" s="91">
        <f>+resumenex!DK29</f>
        <v>0</v>
      </c>
      <c r="DR25" s="89">
        <f>+resumenex!DL29</f>
        <v>0</v>
      </c>
      <c r="DS25" s="90">
        <f>+resumenex!DM29</f>
        <v>0</v>
      </c>
      <c r="DT25" s="90">
        <f>+resumenex!DN29</f>
        <v>0</v>
      </c>
      <c r="DU25" s="90">
        <f>+resumenex!DO29</f>
        <v>0</v>
      </c>
      <c r="DV25" s="90">
        <f>+resumenex!DP29</f>
        <v>0</v>
      </c>
      <c r="DW25" s="91">
        <f>+resumenex!DQ29</f>
        <v>0</v>
      </c>
      <c r="DX25" s="89">
        <f>+resumenex!DR29</f>
        <v>0</v>
      </c>
      <c r="DY25" s="90">
        <f>+resumenex!DS29</f>
        <v>0</v>
      </c>
      <c r="DZ25" s="90">
        <f>+resumenex!DT29</f>
        <v>0</v>
      </c>
      <c r="EA25" s="90">
        <f>+resumenex!DU29</f>
        <v>0</v>
      </c>
      <c r="EB25" s="90">
        <f>+resumenex!DV29</f>
        <v>0</v>
      </c>
      <c r="EC25" s="91">
        <f>+resumenex!DW29</f>
        <v>0</v>
      </c>
      <c r="ED25" s="89">
        <f>+resumenex!DX29</f>
        <v>0</v>
      </c>
      <c r="EE25" s="90">
        <f>+resumenex!DY29</f>
        <v>0</v>
      </c>
      <c r="EF25" s="90">
        <f>+resumenex!DZ29</f>
        <v>0</v>
      </c>
      <c r="EG25" s="90">
        <f>+resumenex!EA29</f>
        <v>0</v>
      </c>
      <c r="EH25" s="90">
        <f>+resumenex!EB29</f>
        <v>0</v>
      </c>
      <c r="EI25" s="91">
        <f>+resumenex!EC29</f>
        <v>0</v>
      </c>
      <c r="EJ25" s="89">
        <f>+resumenex!ED29</f>
        <v>0</v>
      </c>
      <c r="EK25" s="90">
        <f>+resumenex!EE29</f>
        <v>0</v>
      </c>
      <c r="EL25" s="90">
        <f>+resumenex!EF29</f>
        <v>0</v>
      </c>
      <c r="EM25" s="90">
        <f>+resumenex!EG29</f>
        <v>0</v>
      </c>
      <c r="EN25" s="90">
        <f>+resumenex!EH29</f>
        <v>0</v>
      </c>
      <c r="EO25" s="91">
        <f>+resumenex!EI29</f>
        <v>0</v>
      </c>
      <c r="EP25" s="89">
        <f>+resumenex!EJ29</f>
        <v>0</v>
      </c>
      <c r="EQ25" s="90">
        <f>+resumenex!EK29</f>
        <v>0</v>
      </c>
      <c r="ER25" s="90">
        <f>+resumenex!EL29</f>
        <v>0</v>
      </c>
      <c r="ES25" s="90">
        <f>+resumenex!EM29</f>
        <v>0</v>
      </c>
      <c r="ET25" s="90">
        <f>+resumenex!EN29</f>
        <v>0</v>
      </c>
      <c r="EU25" s="91">
        <f>+resumenex!EO29</f>
        <v>0</v>
      </c>
      <c r="EV25" s="89">
        <f>+resumenex!EP29</f>
        <v>0</v>
      </c>
      <c r="EW25" s="90">
        <f>+resumenex!EQ29</f>
        <v>0</v>
      </c>
      <c r="EX25" s="90">
        <f>+resumenex!ER29</f>
        <v>0</v>
      </c>
      <c r="EY25" s="90">
        <f>+resumenex!ES29</f>
        <v>0</v>
      </c>
      <c r="EZ25" s="90">
        <f>+resumenex!ET29</f>
        <v>0</v>
      </c>
      <c r="FA25" s="91">
        <f>+resumenex!EU29</f>
        <v>0</v>
      </c>
      <c r="FB25" s="89">
        <f>+resumenex!EV29</f>
        <v>0</v>
      </c>
      <c r="FC25" s="90">
        <f>+resumenex!EW29</f>
        <v>0</v>
      </c>
      <c r="FD25" s="90">
        <f>+resumenex!EX29</f>
        <v>0</v>
      </c>
      <c r="FE25" s="90">
        <f>+resumenex!EY29</f>
        <v>0</v>
      </c>
      <c r="FF25" s="90">
        <f>+resumenex!EZ29</f>
        <v>0</v>
      </c>
      <c r="FG25" s="91">
        <f>+resumenex!FA29</f>
        <v>0</v>
      </c>
      <c r="FH25" s="89">
        <f>+resumenex!FB29</f>
        <v>0</v>
      </c>
      <c r="FI25" s="90">
        <f>+resumenex!FC29</f>
        <v>0</v>
      </c>
      <c r="FJ25" s="90">
        <f>+resumenex!FD29</f>
        <v>0</v>
      </c>
      <c r="FK25" s="90">
        <f>+resumenex!FE29</f>
        <v>0</v>
      </c>
      <c r="FL25" s="90">
        <f>+resumenex!FF29</f>
        <v>0</v>
      </c>
      <c r="FM25" s="91">
        <f>+resumenex!FG29</f>
        <v>0</v>
      </c>
      <c r="FN25" s="89">
        <f>+resumenex!FH29</f>
        <v>0</v>
      </c>
      <c r="FO25" s="90">
        <f>+resumenex!FI29</f>
        <v>0</v>
      </c>
      <c r="FP25" s="90">
        <f>+resumenex!FJ29</f>
        <v>0</v>
      </c>
      <c r="FQ25" s="90">
        <f>+resumenex!FK29</f>
        <v>0</v>
      </c>
      <c r="FR25" s="90">
        <f>+resumenex!FL29</f>
        <v>0</v>
      </c>
      <c r="FS25" s="91">
        <f>+resumenex!FM29</f>
        <v>0</v>
      </c>
      <c r="FT25" s="89">
        <f>+resumenex!FN29</f>
        <v>0</v>
      </c>
      <c r="FU25" s="90">
        <f>+resumenex!FO29</f>
        <v>0</v>
      </c>
      <c r="FV25" s="90">
        <f>+resumenex!FP29</f>
        <v>0</v>
      </c>
      <c r="FW25" s="90">
        <f>+resumenex!FQ29</f>
        <v>0</v>
      </c>
      <c r="FX25" s="90">
        <f>+resumenex!FR29</f>
        <v>0</v>
      </c>
      <c r="FY25" s="91">
        <f>+resumenex!FS29</f>
        <v>0</v>
      </c>
      <c r="FZ25" s="89">
        <f>+resumenex!FT29</f>
        <v>0</v>
      </c>
      <c r="GA25" s="90">
        <f>+resumenex!FU29</f>
        <v>0</v>
      </c>
      <c r="GB25" s="90">
        <f>+resumenex!FV29</f>
        <v>0</v>
      </c>
      <c r="GC25" s="90">
        <f>+resumenex!FW29</f>
        <v>0</v>
      </c>
      <c r="GD25" s="90">
        <f>+resumenex!FX29</f>
        <v>0</v>
      </c>
      <c r="GE25" s="91">
        <f>+resumenex!FY29</f>
        <v>0</v>
      </c>
      <c r="GF25" s="89">
        <f>+resumenex!FZ29</f>
        <v>0</v>
      </c>
      <c r="GG25" s="90">
        <f>+resumenex!GA29</f>
        <v>0</v>
      </c>
      <c r="GH25" s="90">
        <f>+resumenex!GB29</f>
        <v>0</v>
      </c>
      <c r="GI25" s="90">
        <f>+resumenex!GC29</f>
        <v>0</v>
      </c>
      <c r="GJ25" s="90">
        <f>+resumenex!GD29</f>
        <v>0</v>
      </c>
      <c r="GK25" s="91">
        <f>+resumenex!GE29</f>
        <v>0</v>
      </c>
      <c r="GL25" s="89">
        <f>+resumenex!GF29</f>
        <v>0</v>
      </c>
      <c r="GM25" s="90">
        <f>+resumenex!GG29</f>
        <v>0</v>
      </c>
      <c r="GN25" s="90">
        <f>+resumenex!GH29</f>
        <v>0</v>
      </c>
      <c r="GO25" s="90">
        <f>+resumenex!GI29</f>
        <v>0</v>
      </c>
      <c r="GP25" s="90">
        <f>+resumenex!GJ29</f>
        <v>0</v>
      </c>
      <c r="GQ25" s="91">
        <f>+resumenex!GK29</f>
        <v>0</v>
      </c>
      <c r="GR25" s="89">
        <f>+resumenex!GL29</f>
        <v>0</v>
      </c>
      <c r="GS25" s="90">
        <f>+resumenex!GM29</f>
        <v>0</v>
      </c>
      <c r="GT25" s="90">
        <f>+resumenex!GN29</f>
        <v>0</v>
      </c>
      <c r="GU25" s="90">
        <f>+resumenex!GO29</f>
        <v>0</v>
      </c>
      <c r="GV25" s="90">
        <f>+resumenex!GP29</f>
        <v>0</v>
      </c>
      <c r="GW25" s="91">
        <f>+resumenex!GQ29</f>
        <v>0</v>
      </c>
      <c r="GX25" s="89">
        <f>+resumenex!GR29</f>
        <v>0</v>
      </c>
      <c r="GY25" s="90">
        <f>+resumenex!GS29</f>
        <v>0</v>
      </c>
      <c r="GZ25" s="90">
        <f>+resumenex!GT29</f>
        <v>0</v>
      </c>
      <c r="HA25" s="90">
        <f>+resumenex!GU29</f>
        <v>0</v>
      </c>
      <c r="HB25" s="90">
        <f>+resumenex!GV29</f>
        <v>0</v>
      </c>
      <c r="HC25" s="91">
        <f>+resumenex!GW29</f>
        <v>0</v>
      </c>
      <c r="HD25" s="23"/>
      <c r="HE25" s="23"/>
      <c r="HF25" s="23"/>
      <c r="HG25" s="23"/>
      <c r="HH25" s="23"/>
      <c r="HI25" s="23"/>
      <c r="HJ25" s="23"/>
      <c r="HK25" s="23"/>
      <c r="HL25" s="23"/>
      <c r="HM25" s="23"/>
      <c r="HN25" s="23"/>
      <c r="HO25" s="23"/>
      <c r="HP25" s="23"/>
      <c r="HQ25" s="23"/>
      <c r="HR25" s="23"/>
      <c r="HS25" s="23"/>
      <c r="HT25" s="23"/>
      <c r="HU25" s="23"/>
      <c r="HV25" s="23"/>
      <c r="HW25" s="23"/>
    </row>
    <row r="26" spans="1:231" ht="20.100000000000001" customHeight="1" x14ac:dyDescent="0.3">
      <c r="A26" s="81" t="s">
        <v>327</v>
      </c>
      <c r="B26" s="94">
        <f>+resumenex!B30/100</f>
        <v>1.6283298176369454</v>
      </c>
      <c r="C26" s="95">
        <f>+resumenex!C30/100</f>
        <v>1.7016666393086417</v>
      </c>
      <c r="D26" s="95">
        <f>+resumenex!D30/100</f>
        <v>1.3420361425583862</v>
      </c>
      <c r="E26" s="95">
        <f>+resumenex!E30/100</f>
        <v>0.70097500525925927</v>
      </c>
      <c r="F26" s="95">
        <f>+resumenex!F30/100</f>
        <v>1.6760728470887027</v>
      </c>
      <c r="G26" s="96">
        <f>+resumenex!G30/100</f>
        <v>2.2264055987223315</v>
      </c>
      <c r="H26" s="68"/>
      <c r="I26" s="97"/>
      <c r="J26" s="79" t="s">
        <v>328</v>
      </c>
      <c r="K26" s="98">
        <f>+resumenex!GZ30/100</f>
        <v>1.4096351309355932</v>
      </c>
      <c r="L26" s="72"/>
      <c r="M26" s="25"/>
      <c r="N26" s="94">
        <f>+resumenex!H30/100</f>
        <v>1.375281998070111</v>
      </c>
      <c r="O26" s="95">
        <f>+resumenex!I30/100</f>
        <v>2.414216930899304</v>
      </c>
      <c r="P26" s="95">
        <f>+resumenex!J30/100</f>
        <v>1.3514661905705772</v>
      </c>
      <c r="Q26" s="95">
        <f>+resumenex!K30/100</f>
        <v>0.18216080533842016</v>
      </c>
      <c r="R26" s="95">
        <f>+resumenex!L30/100</f>
        <v>0.90737446483884876</v>
      </c>
      <c r="S26" s="96">
        <f>+resumenex!M30/100</f>
        <v>0</v>
      </c>
      <c r="T26" s="94">
        <f>+resumenex!N30/100</f>
        <v>0</v>
      </c>
      <c r="U26" s="95">
        <f>+resumenex!O30/100</f>
        <v>0</v>
      </c>
      <c r="V26" s="95">
        <f>+resumenex!P30/100</f>
        <v>0</v>
      </c>
      <c r="W26" s="95">
        <f>+resumenex!Q30/100</f>
        <v>0</v>
      </c>
      <c r="X26" s="95">
        <f>+resumenex!R30/100</f>
        <v>0</v>
      </c>
      <c r="Y26" s="96">
        <f>+resumenex!S30/100</f>
        <v>0</v>
      </c>
      <c r="Z26" s="94">
        <f>+resumenex!T30/100</f>
        <v>0</v>
      </c>
      <c r="AA26" s="95">
        <f>+resumenex!U30/100</f>
        <v>0</v>
      </c>
      <c r="AB26" s="95">
        <f>+resumenex!V30/100</f>
        <v>0</v>
      </c>
      <c r="AC26" s="95">
        <f>+resumenex!W30/100</f>
        <v>0</v>
      </c>
      <c r="AD26" s="95">
        <f>+resumenex!X30/100</f>
        <v>0</v>
      </c>
      <c r="AE26" s="96">
        <f>+resumenex!Y30/100</f>
        <v>0</v>
      </c>
      <c r="AF26" s="94">
        <f>+resumenex!Z30/100</f>
        <v>0</v>
      </c>
      <c r="AG26" s="95">
        <f>+resumenex!AA30/100</f>
        <v>0</v>
      </c>
      <c r="AH26" s="95">
        <f>+resumenex!AB30/100</f>
        <v>0</v>
      </c>
      <c r="AI26" s="95">
        <f>+resumenex!AC30/100</f>
        <v>0</v>
      </c>
      <c r="AJ26" s="95">
        <f>+resumenex!AD30/100</f>
        <v>0</v>
      </c>
      <c r="AK26" s="96">
        <f>+resumenex!AE30/100</f>
        <v>0</v>
      </c>
      <c r="AL26" s="94">
        <f>+resumenex!AF30/100</f>
        <v>0</v>
      </c>
      <c r="AM26" s="95">
        <f>+resumenex!AG30/100</f>
        <v>0</v>
      </c>
      <c r="AN26" s="95">
        <f>+resumenex!AH30/100</f>
        <v>0</v>
      </c>
      <c r="AO26" s="95">
        <f>+resumenex!AI30/100</f>
        <v>0</v>
      </c>
      <c r="AP26" s="95">
        <f>+resumenex!AJ30/100</f>
        <v>0</v>
      </c>
      <c r="AQ26" s="96">
        <f>+resumenex!AK30/100</f>
        <v>0</v>
      </c>
      <c r="AR26" s="94">
        <f>+resumenex!AL30/100</f>
        <v>0</v>
      </c>
      <c r="AS26" s="95">
        <f>+resumenex!AM30/100</f>
        <v>0</v>
      </c>
      <c r="AT26" s="95">
        <f>+resumenex!AN30/100</f>
        <v>0</v>
      </c>
      <c r="AU26" s="95">
        <f>+resumenex!AO30/100</f>
        <v>0</v>
      </c>
      <c r="AV26" s="95">
        <f>+resumenex!AP30/100</f>
        <v>0</v>
      </c>
      <c r="AW26" s="96">
        <f>+resumenex!AQ30/100</f>
        <v>0</v>
      </c>
      <c r="AX26" s="94">
        <f>+resumenex!AR30/100</f>
        <v>0</v>
      </c>
      <c r="AY26" s="95">
        <f>+resumenex!AS30/100</f>
        <v>0</v>
      </c>
      <c r="AZ26" s="95">
        <f>+resumenex!AT30/100</f>
        <v>0</v>
      </c>
      <c r="BA26" s="95">
        <f>+resumenex!AU30/100</f>
        <v>0</v>
      </c>
      <c r="BB26" s="95">
        <f>+resumenex!AV30/100</f>
        <v>0</v>
      </c>
      <c r="BC26" s="96">
        <f>+resumenex!AW30/100</f>
        <v>0</v>
      </c>
      <c r="BD26" s="94">
        <f>+resumenex!AX30/100</f>
        <v>0</v>
      </c>
      <c r="BE26" s="95">
        <f>+resumenex!AY30/100</f>
        <v>0</v>
      </c>
      <c r="BF26" s="95">
        <f>+resumenex!AZ30/100</f>
        <v>0</v>
      </c>
      <c r="BG26" s="95">
        <f>+resumenex!BA30/100</f>
        <v>0</v>
      </c>
      <c r="BH26" s="95">
        <f>+resumenex!BB30/100</f>
        <v>0</v>
      </c>
      <c r="BI26" s="96">
        <f>+resumenex!BC30/100</f>
        <v>0</v>
      </c>
      <c r="BJ26" s="94">
        <f>+resumenex!BD30/100</f>
        <v>0</v>
      </c>
      <c r="BK26" s="95">
        <f>+resumenex!BE30/100</f>
        <v>0</v>
      </c>
      <c r="BL26" s="95">
        <f>+resumenex!BF30/100</f>
        <v>0</v>
      </c>
      <c r="BM26" s="95">
        <f>+resumenex!BG30/100</f>
        <v>0</v>
      </c>
      <c r="BN26" s="95">
        <f>+resumenex!BH30/100</f>
        <v>0</v>
      </c>
      <c r="BO26" s="96">
        <f>+resumenex!BI30/100</f>
        <v>0</v>
      </c>
      <c r="BP26" s="94">
        <f>+resumenex!BJ30/100</f>
        <v>0</v>
      </c>
      <c r="BQ26" s="95">
        <f>+resumenex!BK30/100</f>
        <v>0</v>
      </c>
      <c r="BR26" s="95">
        <f>+resumenex!BL30/100</f>
        <v>0</v>
      </c>
      <c r="BS26" s="95">
        <f>+resumenex!BM30/100</f>
        <v>0</v>
      </c>
      <c r="BT26" s="95">
        <f>+resumenex!BN30/100</f>
        <v>0</v>
      </c>
      <c r="BU26" s="96">
        <f>+resumenex!BO30/100</f>
        <v>0</v>
      </c>
      <c r="BV26" s="94">
        <f>+resumenex!BP30/100</f>
        <v>0</v>
      </c>
      <c r="BW26" s="95">
        <f>+resumenex!BQ30/100</f>
        <v>0</v>
      </c>
      <c r="BX26" s="95">
        <f>+resumenex!BR30/100</f>
        <v>0</v>
      </c>
      <c r="BY26" s="95">
        <f>+resumenex!BS30/100</f>
        <v>0</v>
      </c>
      <c r="BZ26" s="95">
        <f>+resumenex!BT30/100</f>
        <v>0</v>
      </c>
      <c r="CA26" s="96">
        <f>+resumenex!BU30/100</f>
        <v>0</v>
      </c>
      <c r="CB26" s="94">
        <f>+resumenex!BV30/100</f>
        <v>0</v>
      </c>
      <c r="CC26" s="95">
        <f>+resumenex!BW30/100</f>
        <v>0</v>
      </c>
      <c r="CD26" s="95">
        <f>+resumenex!BX30/100</f>
        <v>0</v>
      </c>
      <c r="CE26" s="95">
        <f>+resumenex!BY30/100</f>
        <v>0</v>
      </c>
      <c r="CF26" s="95">
        <f>+resumenex!BZ30/100</f>
        <v>0</v>
      </c>
      <c r="CG26" s="96">
        <f>+resumenex!CA30/100</f>
        <v>0</v>
      </c>
      <c r="CH26" s="94">
        <f>+resumenex!CB30/100</f>
        <v>0</v>
      </c>
      <c r="CI26" s="95">
        <f>+resumenex!CC30/100</f>
        <v>0</v>
      </c>
      <c r="CJ26" s="95">
        <f>+resumenex!CD30/100</f>
        <v>0</v>
      </c>
      <c r="CK26" s="95">
        <f>+resumenex!CE30/100</f>
        <v>0</v>
      </c>
      <c r="CL26" s="95">
        <f>+resumenex!CF30/100</f>
        <v>0</v>
      </c>
      <c r="CM26" s="96">
        <f>+resumenex!CG30/100</f>
        <v>0</v>
      </c>
      <c r="CN26" s="94">
        <f>+resumenex!CH30/100</f>
        <v>0</v>
      </c>
      <c r="CO26" s="95">
        <f>+resumenex!CI30/100</f>
        <v>0</v>
      </c>
      <c r="CP26" s="95">
        <f>+resumenex!CJ30/100</f>
        <v>0</v>
      </c>
      <c r="CQ26" s="95">
        <f>+resumenex!CK30/100</f>
        <v>0</v>
      </c>
      <c r="CR26" s="95">
        <f>+resumenex!CL30/100</f>
        <v>0</v>
      </c>
      <c r="CS26" s="96">
        <f>+resumenex!CM30/100</f>
        <v>0</v>
      </c>
      <c r="CT26" s="94">
        <f>+resumenex!CN30/100</f>
        <v>0</v>
      </c>
      <c r="CU26" s="95">
        <f>+resumenex!CO30/100</f>
        <v>0</v>
      </c>
      <c r="CV26" s="95">
        <f>+resumenex!CP30/100</f>
        <v>0</v>
      </c>
      <c r="CW26" s="95">
        <f>+resumenex!CQ30/100</f>
        <v>0</v>
      </c>
      <c r="CX26" s="95">
        <f>+resumenex!CR30/100</f>
        <v>0</v>
      </c>
      <c r="CY26" s="96">
        <f>+resumenex!CS30/100</f>
        <v>0</v>
      </c>
      <c r="CZ26" s="94">
        <f>+resumenex!CT30/100</f>
        <v>0</v>
      </c>
      <c r="DA26" s="95">
        <f>+resumenex!CU30/100</f>
        <v>0</v>
      </c>
      <c r="DB26" s="95">
        <f>+resumenex!CV30/100</f>
        <v>0</v>
      </c>
      <c r="DC26" s="95">
        <f>+resumenex!CW30/100</f>
        <v>0</v>
      </c>
      <c r="DD26" s="95">
        <f>+resumenex!CX30/100</f>
        <v>0</v>
      </c>
      <c r="DE26" s="96">
        <f>+resumenex!CY30/100</f>
        <v>0</v>
      </c>
      <c r="DF26" s="94">
        <f>+resumenex!CZ30/100</f>
        <v>0</v>
      </c>
      <c r="DG26" s="95">
        <f>+resumenex!DA30/100</f>
        <v>0</v>
      </c>
      <c r="DH26" s="95">
        <f>+resumenex!DB30/100</f>
        <v>0</v>
      </c>
      <c r="DI26" s="95">
        <f>+resumenex!DC30/100</f>
        <v>0</v>
      </c>
      <c r="DJ26" s="95">
        <f>+resumenex!DD30/100</f>
        <v>0</v>
      </c>
      <c r="DK26" s="96">
        <f>+resumenex!DE30/100</f>
        <v>0</v>
      </c>
      <c r="DL26" s="94">
        <f>+resumenex!DF30/100</f>
        <v>0</v>
      </c>
      <c r="DM26" s="95">
        <f>+resumenex!DG30/100</f>
        <v>0</v>
      </c>
      <c r="DN26" s="95">
        <f>+resumenex!DH30/100</f>
        <v>0</v>
      </c>
      <c r="DO26" s="95">
        <f>+resumenex!DI30/100</f>
        <v>0</v>
      </c>
      <c r="DP26" s="95">
        <f>+resumenex!DJ30/100</f>
        <v>0</v>
      </c>
      <c r="DQ26" s="96">
        <f>+resumenex!DK30/100</f>
        <v>0</v>
      </c>
      <c r="DR26" s="94">
        <f>+resumenex!DL30/100</f>
        <v>0</v>
      </c>
      <c r="DS26" s="95">
        <f>+resumenex!DM30/100</f>
        <v>0</v>
      </c>
      <c r="DT26" s="95">
        <f>+resumenex!DN30/100</f>
        <v>0</v>
      </c>
      <c r="DU26" s="95">
        <f>+resumenex!DO30/100</f>
        <v>0</v>
      </c>
      <c r="DV26" s="95">
        <f>+resumenex!DP30/100</f>
        <v>0</v>
      </c>
      <c r="DW26" s="96">
        <f>+resumenex!DQ30/100</f>
        <v>0</v>
      </c>
      <c r="DX26" s="94">
        <f>+resumenex!DR30/100</f>
        <v>0</v>
      </c>
      <c r="DY26" s="95">
        <f>+resumenex!DS30/100</f>
        <v>0</v>
      </c>
      <c r="DZ26" s="95">
        <f>+resumenex!DT30/100</f>
        <v>0</v>
      </c>
      <c r="EA26" s="95">
        <f>+resumenex!DU30/100</f>
        <v>0</v>
      </c>
      <c r="EB26" s="95">
        <f>+resumenex!DV30/100</f>
        <v>0</v>
      </c>
      <c r="EC26" s="96">
        <f>+resumenex!DW30/100</f>
        <v>0</v>
      </c>
      <c r="ED26" s="94">
        <f>+resumenex!DX30/100</f>
        <v>0</v>
      </c>
      <c r="EE26" s="95">
        <f>+resumenex!DY30/100</f>
        <v>0</v>
      </c>
      <c r="EF26" s="95">
        <f>+resumenex!DZ30/100</f>
        <v>0</v>
      </c>
      <c r="EG26" s="95">
        <f>+resumenex!EA30/100</f>
        <v>0</v>
      </c>
      <c r="EH26" s="95">
        <f>+resumenex!EB30/100</f>
        <v>0</v>
      </c>
      <c r="EI26" s="96">
        <f>+resumenex!EC30/100</f>
        <v>0</v>
      </c>
      <c r="EJ26" s="94">
        <f>+resumenex!ED30/100</f>
        <v>0</v>
      </c>
      <c r="EK26" s="95">
        <f>+resumenex!EE30/100</f>
        <v>0</v>
      </c>
      <c r="EL26" s="95">
        <f>+resumenex!EF30/100</f>
        <v>0</v>
      </c>
      <c r="EM26" s="95">
        <f>+resumenex!EG30/100</f>
        <v>0</v>
      </c>
      <c r="EN26" s="95">
        <f>+resumenex!EH30/100</f>
        <v>0</v>
      </c>
      <c r="EO26" s="96">
        <f>+resumenex!EI30/100</f>
        <v>0</v>
      </c>
      <c r="EP26" s="94">
        <f>+resumenex!EJ30/100</f>
        <v>0</v>
      </c>
      <c r="EQ26" s="95">
        <f>+resumenex!EK30/100</f>
        <v>0</v>
      </c>
      <c r="ER26" s="95">
        <f>+resumenex!EL30/100</f>
        <v>0</v>
      </c>
      <c r="ES26" s="95">
        <f>+resumenex!EM30/100</f>
        <v>0</v>
      </c>
      <c r="ET26" s="95">
        <f>+resumenex!EN30/100</f>
        <v>0</v>
      </c>
      <c r="EU26" s="96">
        <f>+resumenex!EO30/100</f>
        <v>0</v>
      </c>
      <c r="EV26" s="94">
        <f>+resumenex!EP30/100</f>
        <v>0</v>
      </c>
      <c r="EW26" s="95">
        <f>+resumenex!EQ30/100</f>
        <v>0</v>
      </c>
      <c r="EX26" s="95">
        <f>+resumenex!ER30/100</f>
        <v>0</v>
      </c>
      <c r="EY26" s="95">
        <f>+resumenex!ES30/100</f>
        <v>0</v>
      </c>
      <c r="EZ26" s="95">
        <f>+resumenex!ET30/100</f>
        <v>0</v>
      </c>
      <c r="FA26" s="96">
        <f>+resumenex!EU30/100</f>
        <v>0</v>
      </c>
      <c r="FB26" s="94">
        <f>+resumenex!EV30/100</f>
        <v>0</v>
      </c>
      <c r="FC26" s="95">
        <f>+resumenex!EW30/100</f>
        <v>0</v>
      </c>
      <c r="FD26" s="95">
        <f>+resumenex!EX30/100</f>
        <v>0</v>
      </c>
      <c r="FE26" s="95">
        <f>+resumenex!EY30/100</f>
        <v>0</v>
      </c>
      <c r="FF26" s="95">
        <f>+resumenex!EZ30/100</f>
        <v>0</v>
      </c>
      <c r="FG26" s="96">
        <f>+resumenex!FA30/100</f>
        <v>0</v>
      </c>
      <c r="FH26" s="94">
        <f>+resumenex!FB30/100</f>
        <v>0</v>
      </c>
      <c r="FI26" s="95">
        <f>+resumenex!FC30/100</f>
        <v>0</v>
      </c>
      <c r="FJ26" s="95">
        <f>+resumenex!FD30/100</f>
        <v>0</v>
      </c>
      <c r="FK26" s="95">
        <f>+resumenex!FE30/100</f>
        <v>0</v>
      </c>
      <c r="FL26" s="95">
        <f>+resumenex!FF30/100</f>
        <v>0</v>
      </c>
      <c r="FM26" s="96">
        <f>+resumenex!FG30/100</f>
        <v>0</v>
      </c>
      <c r="FN26" s="94">
        <f>+resumenex!FH30/100</f>
        <v>0</v>
      </c>
      <c r="FO26" s="95">
        <f>+resumenex!FI30/100</f>
        <v>0</v>
      </c>
      <c r="FP26" s="95">
        <f>+resumenex!FJ30/100</f>
        <v>0</v>
      </c>
      <c r="FQ26" s="95">
        <f>+resumenex!FK30/100</f>
        <v>0</v>
      </c>
      <c r="FR26" s="95">
        <f>+resumenex!FL30/100</f>
        <v>0</v>
      </c>
      <c r="FS26" s="96">
        <f>+resumenex!FM30/100</f>
        <v>0</v>
      </c>
      <c r="FT26" s="94">
        <f>+resumenex!FN30/100</f>
        <v>0</v>
      </c>
      <c r="FU26" s="95">
        <f>+resumenex!FO30/100</f>
        <v>0</v>
      </c>
      <c r="FV26" s="95">
        <f>+resumenex!FP30/100</f>
        <v>0</v>
      </c>
      <c r="FW26" s="95">
        <f>+resumenex!FQ30/100</f>
        <v>0</v>
      </c>
      <c r="FX26" s="95">
        <f>+resumenex!FR30/100</f>
        <v>0</v>
      </c>
      <c r="FY26" s="96">
        <f>+resumenex!FS30/100</f>
        <v>0</v>
      </c>
      <c r="FZ26" s="94">
        <f>+resumenex!FT30/100</f>
        <v>0</v>
      </c>
      <c r="GA26" s="95">
        <f>+resumenex!FU30/100</f>
        <v>0</v>
      </c>
      <c r="GB26" s="95">
        <f>+resumenex!FV30/100</f>
        <v>0</v>
      </c>
      <c r="GC26" s="95">
        <f>+resumenex!FW30/100</f>
        <v>0</v>
      </c>
      <c r="GD26" s="95">
        <f>+resumenex!FX30/100</f>
        <v>0</v>
      </c>
      <c r="GE26" s="96">
        <f>+resumenex!FY30/100</f>
        <v>0</v>
      </c>
      <c r="GF26" s="94">
        <f>+resumenex!FZ30/100</f>
        <v>0</v>
      </c>
      <c r="GG26" s="95">
        <f>+resumenex!GA30/100</f>
        <v>0</v>
      </c>
      <c r="GH26" s="95">
        <f>+resumenex!GB30/100</f>
        <v>0</v>
      </c>
      <c r="GI26" s="95">
        <f>+resumenex!GC30/100</f>
        <v>0</v>
      </c>
      <c r="GJ26" s="95">
        <f>+resumenex!GD30/100</f>
        <v>0</v>
      </c>
      <c r="GK26" s="96">
        <f>+resumenex!GE30/100</f>
        <v>0</v>
      </c>
      <c r="GL26" s="94">
        <f>+resumenex!GF30/100</f>
        <v>0</v>
      </c>
      <c r="GM26" s="95">
        <f>+resumenex!GG30/100</f>
        <v>0</v>
      </c>
      <c r="GN26" s="95">
        <f>+resumenex!GH30/100</f>
        <v>0</v>
      </c>
      <c r="GO26" s="95">
        <f>+resumenex!GI30/100</f>
        <v>0</v>
      </c>
      <c r="GP26" s="95">
        <f>+resumenex!GJ30/100</f>
        <v>0</v>
      </c>
      <c r="GQ26" s="96">
        <f>+resumenex!GK30/100</f>
        <v>0</v>
      </c>
      <c r="GR26" s="94">
        <f>+resumenex!GL30/100</f>
        <v>0</v>
      </c>
      <c r="GS26" s="95">
        <f>+resumenex!GM30/100</f>
        <v>0</v>
      </c>
      <c r="GT26" s="95">
        <f>+resumenex!GN30/100</f>
        <v>0</v>
      </c>
      <c r="GU26" s="95">
        <f>+resumenex!GO30/100</f>
        <v>0</v>
      </c>
      <c r="GV26" s="95">
        <f>+resumenex!GP30/100</f>
        <v>0</v>
      </c>
      <c r="GW26" s="96">
        <f>+resumenex!GQ30/100</f>
        <v>0</v>
      </c>
      <c r="GX26" s="94">
        <f>+resumenex!GR30/100</f>
        <v>0</v>
      </c>
      <c r="GY26" s="95">
        <f>+resumenex!GS30/100</f>
        <v>0</v>
      </c>
      <c r="GZ26" s="95">
        <f>+resumenex!GT30/100</f>
        <v>0</v>
      </c>
      <c r="HA26" s="95">
        <f>+resumenex!GU30/100</f>
        <v>0</v>
      </c>
      <c r="HB26" s="95">
        <f>+resumenex!GV30/100</f>
        <v>0</v>
      </c>
      <c r="HC26" s="96">
        <f>+resumenex!GW30/100</f>
        <v>0</v>
      </c>
      <c r="HD26" s="23"/>
      <c r="HE26" s="23"/>
      <c r="HF26" s="23"/>
      <c r="HG26" s="23"/>
      <c r="HH26" s="23"/>
      <c r="HI26" s="23"/>
      <c r="HJ26" s="23"/>
      <c r="HK26" s="23"/>
      <c r="HL26" s="23"/>
      <c r="HM26" s="23"/>
      <c r="HN26" s="23"/>
      <c r="HO26" s="23"/>
      <c r="HP26" s="23"/>
      <c r="HQ26" s="23"/>
      <c r="HR26" s="23"/>
      <c r="HS26" s="23"/>
      <c r="HT26" s="23"/>
      <c r="HU26" s="23"/>
      <c r="HV26" s="23"/>
      <c r="HW26" s="23"/>
    </row>
    <row r="27" spans="1:231" ht="20.100000000000001" customHeight="1" x14ac:dyDescent="0.3">
      <c r="A27" s="99" t="s">
        <v>329</v>
      </c>
      <c r="B27" s="89">
        <f>+resumenex!B31</f>
        <v>13.5561525475</v>
      </c>
      <c r="C27" s="90">
        <f>+resumenex!C31</f>
        <v>12.946823999999999</v>
      </c>
      <c r="D27" s="90">
        <f>+resumenex!D31</f>
        <v>5.3034156495999998</v>
      </c>
      <c r="E27" s="90">
        <f>+resumenex!E31</f>
        <v>1.5444506250000001</v>
      </c>
      <c r="F27" s="90">
        <f>+resumenex!F31</f>
        <v>7.5211280000000009</v>
      </c>
      <c r="G27" s="91">
        <f>+resumenex!G31</f>
        <v>10.813645125000001</v>
      </c>
      <c r="H27" s="68"/>
      <c r="I27" s="100"/>
      <c r="J27" s="79" t="s">
        <v>330</v>
      </c>
      <c r="K27" s="40">
        <f>+resumenex!GY13</f>
        <v>11</v>
      </c>
      <c r="L27" s="72"/>
      <c r="M27" s="25"/>
      <c r="N27" s="89">
        <f>+resumenex!H31</f>
        <v>11.105626499999998</v>
      </c>
      <c r="O27" s="90">
        <f>+resumenex!I31</f>
        <v>11.0162030785</v>
      </c>
      <c r="P27" s="90">
        <f>+resumenex!J31</f>
        <v>4.0933486750000005</v>
      </c>
      <c r="Q27" s="90">
        <f>+resumenex!K31</f>
        <v>1.1320575935999997</v>
      </c>
      <c r="R27" s="90">
        <f>+resumenex!L31</f>
        <v>14.504469071999999</v>
      </c>
      <c r="S27" s="91">
        <f>+resumenex!M31</f>
        <v>0</v>
      </c>
      <c r="T27" s="89">
        <f>+resumenex!N31</f>
        <v>0</v>
      </c>
      <c r="U27" s="90">
        <f>+resumenex!O31</f>
        <v>0</v>
      </c>
      <c r="V27" s="90">
        <f>+resumenex!P31</f>
        <v>0</v>
      </c>
      <c r="W27" s="90">
        <f>+resumenex!Q31</f>
        <v>0</v>
      </c>
      <c r="X27" s="90">
        <f>+resumenex!R31</f>
        <v>0</v>
      </c>
      <c r="Y27" s="91">
        <f>+resumenex!S31</f>
        <v>0</v>
      </c>
      <c r="Z27" s="89">
        <f>+resumenex!T31</f>
        <v>0</v>
      </c>
      <c r="AA27" s="90">
        <f>+resumenex!U31</f>
        <v>0</v>
      </c>
      <c r="AB27" s="90">
        <f>+resumenex!V31</f>
        <v>0</v>
      </c>
      <c r="AC27" s="90">
        <f>+resumenex!W31</f>
        <v>0</v>
      </c>
      <c r="AD27" s="90">
        <f>+resumenex!X31</f>
        <v>0</v>
      </c>
      <c r="AE27" s="91">
        <f>+resumenex!Y31</f>
        <v>0</v>
      </c>
      <c r="AF27" s="89">
        <f>+resumenex!Z31</f>
        <v>0</v>
      </c>
      <c r="AG27" s="90">
        <f>+resumenex!AA31</f>
        <v>0</v>
      </c>
      <c r="AH27" s="90">
        <f>+resumenex!AB31</f>
        <v>0</v>
      </c>
      <c r="AI27" s="90">
        <f>+resumenex!AC31</f>
        <v>0</v>
      </c>
      <c r="AJ27" s="90">
        <f>+resumenex!AD31</f>
        <v>0</v>
      </c>
      <c r="AK27" s="91">
        <f>+resumenex!AE31</f>
        <v>0</v>
      </c>
      <c r="AL27" s="89">
        <f>+resumenex!AF31</f>
        <v>0</v>
      </c>
      <c r="AM27" s="90">
        <f>+resumenex!AG31</f>
        <v>0</v>
      </c>
      <c r="AN27" s="90">
        <f>+resumenex!AH31</f>
        <v>0</v>
      </c>
      <c r="AO27" s="90">
        <f>+resumenex!AI31</f>
        <v>0</v>
      </c>
      <c r="AP27" s="90">
        <f>+resumenex!AJ31</f>
        <v>0</v>
      </c>
      <c r="AQ27" s="91">
        <f>+resumenex!AK31</f>
        <v>0</v>
      </c>
      <c r="AR27" s="89">
        <f>+resumenex!AL31</f>
        <v>0</v>
      </c>
      <c r="AS27" s="90">
        <f>+resumenex!AM31</f>
        <v>0</v>
      </c>
      <c r="AT27" s="90">
        <f>+resumenex!AN31</f>
        <v>0</v>
      </c>
      <c r="AU27" s="90">
        <f>+resumenex!AO31</f>
        <v>0</v>
      </c>
      <c r="AV27" s="90">
        <f>+resumenex!AP31</f>
        <v>0</v>
      </c>
      <c r="AW27" s="91">
        <f>+resumenex!AQ31</f>
        <v>0</v>
      </c>
      <c r="AX27" s="89">
        <f>+resumenex!AR31</f>
        <v>0</v>
      </c>
      <c r="AY27" s="90">
        <f>+resumenex!AS31</f>
        <v>0</v>
      </c>
      <c r="AZ27" s="90">
        <f>+resumenex!AT31</f>
        <v>0</v>
      </c>
      <c r="BA27" s="90">
        <f>+resumenex!AU31</f>
        <v>0</v>
      </c>
      <c r="BB27" s="90">
        <f>+resumenex!AV31</f>
        <v>0</v>
      </c>
      <c r="BC27" s="91">
        <f>+resumenex!AW31</f>
        <v>0</v>
      </c>
      <c r="BD27" s="89">
        <f>+resumenex!AX31</f>
        <v>0</v>
      </c>
      <c r="BE27" s="90">
        <f>+resumenex!AY31</f>
        <v>0</v>
      </c>
      <c r="BF27" s="90">
        <f>+resumenex!AZ31</f>
        <v>0</v>
      </c>
      <c r="BG27" s="90">
        <f>+resumenex!BA31</f>
        <v>0</v>
      </c>
      <c r="BH27" s="90">
        <f>+resumenex!BB31</f>
        <v>0</v>
      </c>
      <c r="BI27" s="91">
        <f>+resumenex!BC31</f>
        <v>0</v>
      </c>
      <c r="BJ27" s="89">
        <f>+resumenex!BD31</f>
        <v>0</v>
      </c>
      <c r="BK27" s="90">
        <f>+resumenex!BE31</f>
        <v>0</v>
      </c>
      <c r="BL27" s="90">
        <f>+resumenex!BF31</f>
        <v>0</v>
      </c>
      <c r="BM27" s="90">
        <f>+resumenex!BG31</f>
        <v>0</v>
      </c>
      <c r="BN27" s="90">
        <f>+resumenex!BH31</f>
        <v>0</v>
      </c>
      <c r="BO27" s="91">
        <f>+resumenex!BI31</f>
        <v>0</v>
      </c>
      <c r="BP27" s="89">
        <f>+resumenex!BJ31</f>
        <v>0</v>
      </c>
      <c r="BQ27" s="90">
        <f>+resumenex!BK31</f>
        <v>0</v>
      </c>
      <c r="BR27" s="90">
        <f>+resumenex!BL31</f>
        <v>0</v>
      </c>
      <c r="BS27" s="90">
        <f>+resumenex!BM31</f>
        <v>0</v>
      </c>
      <c r="BT27" s="90">
        <f>+resumenex!BN31</f>
        <v>0</v>
      </c>
      <c r="BU27" s="91">
        <f>+resumenex!BO31</f>
        <v>0</v>
      </c>
      <c r="BV27" s="89">
        <f>+resumenex!BP31</f>
        <v>0</v>
      </c>
      <c r="BW27" s="90">
        <f>+resumenex!BQ31</f>
        <v>0</v>
      </c>
      <c r="BX27" s="90">
        <f>+resumenex!BR31</f>
        <v>0</v>
      </c>
      <c r="BY27" s="90">
        <f>+resumenex!BS31</f>
        <v>0</v>
      </c>
      <c r="BZ27" s="90">
        <f>+resumenex!BT31</f>
        <v>0</v>
      </c>
      <c r="CA27" s="91">
        <f>+resumenex!BU31</f>
        <v>0</v>
      </c>
      <c r="CB27" s="89">
        <f>+resumenex!BV31</f>
        <v>0</v>
      </c>
      <c r="CC27" s="90">
        <f>+resumenex!BW31</f>
        <v>0</v>
      </c>
      <c r="CD27" s="90">
        <f>+resumenex!BX31</f>
        <v>0</v>
      </c>
      <c r="CE27" s="90">
        <f>+resumenex!BY31</f>
        <v>0</v>
      </c>
      <c r="CF27" s="90">
        <f>+resumenex!BZ31</f>
        <v>0</v>
      </c>
      <c r="CG27" s="91">
        <f>+resumenex!CA31</f>
        <v>0</v>
      </c>
      <c r="CH27" s="89">
        <f>+resumenex!CB31</f>
        <v>0</v>
      </c>
      <c r="CI27" s="90">
        <f>+resumenex!CC31</f>
        <v>0</v>
      </c>
      <c r="CJ27" s="90">
        <f>+resumenex!CD31</f>
        <v>0</v>
      </c>
      <c r="CK27" s="90">
        <f>+resumenex!CE31</f>
        <v>0</v>
      </c>
      <c r="CL27" s="90">
        <f>+resumenex!CF31</f>
        <v>0</v>
      </c>
      <c r="CM27" s="91">
        <f>+resumenex!CG31</f>
        <v>0</v>
      </c>
      <c r="CN27" s="89">
        <f>+resumenex!CH31</f>
        <v>0</v>
      </c>
      <c r="CO27" s="90">
        <f>+resumenex!CI31</f>
        <v>0</v>
      </c>
      <c r="CP27" s="90">
        <f>+resumenex!CJ31</f>
        <v>0</v>
      </c>
      <c r="CQ27" s="90">
        <f>+resumenex!CK31</f>
        <v>0</v>
      </c>
      <c r="CR27" s="90">
        <f>+resumenex!CL31</f>
        <v>0</v>
      </c>
      <c r="CS27" s="91">
        <f>+resumenex!CM31</f>
        <v>0</v>
      </c>
      <c r="CT27" s="89">
        <f>+resumenex!CN31</f>
        <v>0</v>
      </c>
      <c r="CU27" s="90">
        <f>+resumenex!CO31</f>
        <v>0</v>
      </c>
      <c r="CV27" s="90">
        <f>+resumenex!CP31</f>
        <v>0</v>
      </c>
      <c r="CW27" s="90">
        <f>+resumenex!CQ31</f>
        <v>0</v>
      </c>
      <c r="CX27" s="90">
        <f>+resumenex!CR31</f>
        <v>0</v>
      </c>
      <c r="CY27" s="91">
        <f>+resumenex!CS31</f>
        <v>0</v>
      </c>
      <c r="CZ27" s="89">
        <f>+resumenex!CT31</f>
        <v>0</v>
      </c>
      <c r="DA27" s="90">
        <f>+resumenex!CU31</f>
        <v>0</v>
      </c>
      <c r="DB27" s="90">
        <f>+resumenex!CV31</f>
        <v>0</v>
      </c>
      <c r="DC27" s="90">
        <f>+resumenex!CW31</f>
        <v>0</v>
      </c>
      <c r="DD27" s="90">
        <f>+resumenex!CX31</f>
        <v>0</v>
      </c>
      <c r="DE27" s="91">
        <f>+resumenex!CY31</f>
        <v>0</v>
      </c>
      <c r="DF27" s="89">
        <f>+resumenex!CZ31</f>
        <v>0</v>
      </c>
      <c r="DG27" s="90">
        <f>+resumenex!DA31</f>
        <v>0</v>
      </c>
      <c r="DH27" s="90">
        <f>+resumenex!DB31</f>
        <v>0</v>
      </c>
      <c r="DI27" s="90">
        <f>+resumenex!DC31</f>
        <v>0</v>
      </c>
      <c r="DJ27" s="90">
        <f>+resumenex!DD31</f>
        <v>0</v>
      </c>
      <c r="DK27" s="91">
        <f>+resumenex!DE31</f>
        <v>0</v>
      </c>
      <c r="DL27" s="89">
        <f>+resumenex!DF31</f>
        <v>0</v>
      </c>
      <c r="DM27" s="90">
        <f>+resumenex!DG31</f>
        <v>0</v>
      </c>
      <c r="DN27" s="90">
        <f>+resumenex!DH31</f>
        <v>0</v>
      </c>
      <c r="DO27" s="90">
        <f>+resumenex!DI31</f>
        <v>0</v>
      </c>
      <c r="DP27" s="90">
        <f>+resumenex!DJ31</f>
        <v>0</v>
      </c>
      <c r="DQ27" s="91">
        <f>+resumenex!DK31</f>
        <v>0</v>
      </c>
      <c r="DR27" s="89">
        <f>+resumenex!DL31</f>
        <v>0</v>
      </c>
      <c r="DS27" s="90">
        <f>+resumenex!DM31</f>
        <v>0</v>
      </c>
      <c r="DT27" s="90">
        <f>+resumenex!DN31</f>
        <v>0</v>
      </c>
      <c r="DU27" s="90">
        <f>+resumenex!DO31</f>
        <v>0</v>
      </c>
      <c r="DV27" s="90">
        <f>+resumenex!DP31</f>
        <v>0</v>
      </c>
      <c r="DW27" s="91">
        <f>+resumenex!DQ31</f>
        <v>0</v>
      </c>
      <c r="DX27" s="89">
        <f>+resumenex!DR31</f>
        <v>0</v>
      </c>
      <c r="DY27" s="90">
        <f>+resumenex!DS31</f>
        <v>0</v>
      </c>
      <c r="DZ27" s="90">
        <f>+resumenex!DT31</f>
        <v>0</v>
      </c>
      <c r="EA27" s="90">
        <f>+resumenex!DU31</f>
        <v>0</v>
      </c>
      <c r="EB27" s="90">
        <f>+resumenex!DV31</f>
        <v>0</v>
      </c>
      <c r="EC27" s="91">
        <f>+resumenex!DW31</f>
        <v>0</v>
      </c>
      <c r="ED27" s="89">
        <f>+resumenex!DX31</f>
        <v>0</v>
      </c>
      <c r="EE27" s="90">
        <f>+resumenex!DY31</f>
        <v>0</v>
      </c>
      <c r="EF27" s="90">
        <f>+resumenex!DZ31</f>
        <v>0</v>
      </c>
      <c r="EG27" s="90">
        <f>+resumenex!EA31</f>
        <v>0</v>
      </c>
      <c r="EH27" s="90">
        <f>+resumenex!EB31</f>
        <v>0</v>
      </c>
      <c r="EI27" s="91">
        <f>+resumenex!EC31</f>
        <v>0</v>
      </c>
      <c r="EJ27" s="89">
        <f>+resumenex!ED31</f>
        <v>0</v>
      </c>
      <c r="EK27" s="90">
        <f>+resumenex!EE31</f>
        <v>0</v>
      </c>
      <c r="EL27" s="90">
        <f>+resumenex!EF31</f>
        <v>0</v>
      </c>
      <c r="EM27" s="90">
        <f>+resumenex!EG31</f>
        <v>0</v>
      </c>
      <c r="EN27" s="90">
        <f>+resumenex!EH31</f>
        <v>0</v>
      </c>
      <c r="EO27" s="91">
        <f>+resumenex!EI31</f>
        <v>0</v>
      </c>
      <c r="EP27" s="89">
        <f>+resumenex!EJ31</f>
        <v>0</v>
      </c>
      <c r="EQ27" s="90">
        <f>+resumenex!EK31</f>
        <v>0</v>
      </c>
      <c r="ER27" s="90">
        <f>+resumenex!EL31</f>
        <v>0</v>
      </c>
      <c r="ES27" s="90">
        <f>+resumenex!EM31</f>
        <v>0</v>
      </c>
      <c r="ET27" s="90">
        <f>+resumenex!EN31</f>
        <v>0</v>
      </c>
      <c r="EU27" s="91">
        <f>+resumenex!EO31</f>
        <v>0</v>
      </c>
      <c r="EV27" s="89">
        <f>+resumenex!EP31</f>
        <v>0</v>
      </c>
      <c r="EW27" s="90">
        <f>+resumenex!EQ31</f>
        <v>0</v>
      </c>
      <c r="EX27" s="90">
        <f>+resumenex!ER31</f>
        <v>0</v>
      </c>
      <c r="EY27" s="90">
        <f>+resumenex!ES31</f>
        <v>0</v>
      </c>
      <c r="EZ27" s="90">
        <f>+resumenex!ET31</f>
        <v>0</v>
      </c>
      <c r="FA27" s="91">
        <f>+resumenex!EU31</f>
        <v>0</v>
      </c>
      <c r="FB27" s="89">
        <f>+resumenex!EV31</f>
        <v>0</v>
      </c>
      <c r="FC27" s="90">
        <f>+resumenex!EW31</f>
        <v>0</v>
      </c>
      <c r="FD27" s="90">
        <f>+resumenex!EX31</f>
        <v>0</v>
      </c>
      <c r="FE27" s="90">
        <f>+resumenex!EY31</f>
        <v>0</v>
      </c>
      <c r="FF27" s="90">
        <f>+resumenex!EZ31</f>
        <v>0</v>
      </c>
      <c r="FG27" s="91">
        <f>+resumenex!FA31</f>
        <v>0</v>
      </c>
      <c r="FH27" s="89">
        <f>+resumenex!FB31</f>
        <v>0</v>
      </c>
      <c r="FI27" s="90">
        <f>+resumenex!FC31</f>
        <v>0</v>
      </c>
      <c r="FJ27" s="90">
        <f>+resumenex!FD31</f>
        <v>0</v>
      </c>
      <c r="FK27" s="90">
        <f>+resumenex!FE31</f>
        <v>0</v>
      </c>
      <c r="FL27" s="90">
        <f>+resumenex!FF31</f>
        <v>0</v>
      </c>
      <c r="FM27" s="91">
        <f>+resumenex!FG31</f>
        <v>0</v>
      </c>
      <c r="FN27" s="89">
        <f>+resumenex!FH31</f>
        <v>0</v>
      </c>
      <c r="FO27" s="90">
        <f>+resumenex!FI31</f>
        <v>0</v>
      </c>
      <c r="FP27" s="90">
        <f>+resumenex!FJ31</f>
        <v>0</v>
      </c>
      <c r="FQ27" s="90">
        <f>+resumenex!FK31</f>
        <v>0</v>
      </c>
      <c r="FR27" s="90">
        <f>+resumenex!FL31</f>
        <v>0</v>
      </c>
      <c r="FS27" s="91">
        <f>+resumenex!FM31</f>
        <v>0</v>
      </c>
      <c r="FT27" s="89">
        <f>+resumenex!FN31</f>
        <v>0</v>
      </c>
      <c r="FU27" s="90">
        <f>+resumenex!FO31</f>
        <v>0</v>
      </c>
      <c r="FV27" s="90">
        <f>+resumenex!FP31</f>
        <v>0</v>
      </c>
      <c r="FW27" s="90">
        <f>+resumenex!FQ31</f>
        <v>0</v>
      </c>
      <c r="FX27" s="90">
        <f>+resumenex!FR31</f>
        <v>0</v>
      </c>
      <c r="FY27" s="91">
        <f>+resumenex!FS31</f>
        <v>0</v>
      </c>
      <c r="FZ27" s="89">
        <f>+resumenex!FT31</f>
        <v>0</v>
      </c>
      <c r="GA27" s="90">
        <f>+resumenex!FU31</f>
        <v>0</v>
      </c>
      <c r="GB27" s="90">
        <f>+resumenex!FV31</f>
        <v>0</v>
      </c>
      <c r="GC27" s="90">
        <f>+resumenex!FW31</f>
        <v>0</v>
      </c>
      <c r="GD27" s="90">
        <f>+resumenex!FX31</f>
        <v>0</v>
      </c>
      <c r="GE27" s="91">
        <f>+resumenex!FY31</f>
        <v>0</v>
      </c>
      <c r="GF27" s="89">
        <f>+resumenex!FZ31</f>
        <v>0</v>
      </c>
      <c r="GG27" s="90">
        <f>+resumenex!GA31</f>
        <v>0</v>
      </c>
      <c r="GH27" s="90">
        <f>+resumenex!GB31</f>
        <v>0</v>
      </c>
      <c r="GI27" s="90">
        <f>+resumenex!GC31</f>
        <v>0</v>
      </c>
      <c r="GJ27" s="90">
        <f>+resumenex!GD31</f>
        <v>0</v>
      </c>
      <c r="GK27" s="91">
        <f>+resumenex!GE31</f>
        <v>0</v>
      </c>
      <c r="GL27" s="89">
        <f>+resumenex!GF31</f>
        <v>0</v>
      </c>
      <c r="GM27" s="90">
        <f>+resumenex!GG31</f>
        <v>0</v>
      </c>
      <c r="GN27" s="90">
        <f>+resumenex!GH31</f>
        <v>0</v>
      </c>
      <c r="GO27" s="90">
        <f>+resumenex!GI31</f>
        <v>0</v>
      </c>
      <c r="GP27" s="90">
        <f>+resumenex!GJ31</f>
        <v>0</v>
      </c>
      <c r="GQ27" s="91">
        <f>+resumenex!GK31</f>
        <v>0</v>
      </c>
      <c r="GR27" s="89">
        <f>+resumenex!GL31</f>
        <v>0</v>
      </c>
      <c r="GS27" s="90">
        <f>+resumenex!GM31</f>
        <v>0</v>
      </c>
      <c r="GT27" s="90">
        <f>+resumenex!GN31</f>
        <v>0</v>
      </c>
      <c r="GU27" s="90">
        <f>+resumenex!GO31</f>
        <v>0</v>
      </c>
      <c r="GV27" s="90">
        <f>+resumenex!GP31</f>
        <v>0</v>
      </c>
      <c r="GW27" s="91">
        <f>+resumenex!GQ31</f>
        <v>0</v>
      </c>
      <c r="GX27" s="89">
        <f>+resumenex!GR31</f>
        <v>0</v>
      </c>
      <c r="GY27" s="90">
        <f>+resumenex!GS31</f>
        <v>0</v>
      </c>
      <c r="GZ27" s="90">
        <f>+resumenex!GT31</f>
        <v>0</v>
      </c>
      <c r="HA27" s="90">
        <f>+resumenex!GU31</f>
        <v>0</v>
      </c>
      <c r="HB27" s="90">
        <f>+resumenex!GV31</f>
        <v>0</v>
      </c>
      <c r="HC27" s="91">
        <f>+resumenex!GW31</f>
        <v>0</v>
      </c>
      <c r="HD27" s="23"/>
      <c r="HE27" s="23"/>
      <c r="HF27" s="23"/>
      <c r="HG27" s="23"/>
      <c r="HH27" s="23"/>
      <c r="HI27" s="23"/>
      <c r="HJ27" s="23"/>
      <c r="HK27" s="23"/>
      <c r="HL27" s="23"/>
      <c r="HM27" s="23"/>
      <c r="HN27" s="23"/>
      <c r="HO27" s="23"/>
      <c r="HP27" s="23"/>
      <c r="HQ27" s="23"/>
      <c r="HR27" s="23"/>
      <c r="HS27" s="23"/>
      <c r="HT27" s="23"/>
      <c r="HU27" s="23"/>
      <c r="HV27" s="23"/>
      <c r="HW27" s="23"/>
    </row>
    <row r="28" spans="1:231" ht="20.100000000000001" customHeight="1" x14ac:dyDescent="0.3">
      <c r="A28" s="99" t="s">
        <v>331</v>
      </c>
      <c r="B28" s="85">
        <f>IF(B24&lt;&gt;0,240,0)</f>
        <v>240</v>
      </c>
      <c r="C28" s="86">
        <f t="shared" ref="C28:G28" si="0">IF(C24&lt;&gt;0,240,0)</f>
        <v>240</v>
      </c>
      <c r="D28" s="86">
        <f t="shared" si="0"/>
        <v>240</v>
      </c>
      <c r="E28" s="86">
        <f t="shared" si="0"/>
        <v>240</v>
      </c>
      <c r="F28" s="86">
        <f t="shared" si="0"/>
        <v>240</v>
      </c>
      <c r="G28" s="87">
        <f t="shared" si="0"/>
        <v>240</v>
      </c>
      <c r="H28" s="68"/>
      <c r="I28" s="69"/>
      <c r="J28" s="79" t="s">
        <v>332</v>
      </c>
      <c r="K28" s="101">
        <f>20+567+66+240+128</f>
        <v>1021</v>
      </c>
      <c r="L28" s="72"/>
      <c r="M28" s="25"/>
      <c r="N28" s="85">
        <f t="shared" ref="N28:BY28" si="1">IF(N24&lt;&gt;0,240,0)</f>
        <v>240</v>
      </c>
      <c r="O28" s="86">
        <f t="shared" si="1"/>
        <v>240</v>
      </c>
      <c r="P28" s="86">
        <f t="shared" si="1"/>
        <v>240</v>
      </c>
      <c r="Q28" s="86">
        <f t="shared" si="1"/>
        <v>240</v>
      </c>
      <c r="R28" s="86">
        <f t="shared" si="1"/>
        <v>240</v>
      </c>
      <c r="S28" s="87">
        <f t="shared" si="1"/>
        <v>0</v>
      </c>
      <c r="T28" s="85">
        <f t="shared" si="1"/>
        <v>0</v>
      </c>
      <c r="U28" s="86">
        <f t="shared" si="1"/>
        <v>0</v>
      </c>
      <c r="V28" s="86">
        <f t="shared" si="1"/>
        <v>0</v>
      </c>
      <c r="W28" s="86">
        <f t="shared" si="1"/>
        <v>0</v>
      </c>
      <c r="X28" s="86">
        <f t="shared" si="1"/>
        <v>0</v>
      </c>
      <c r="Y28" s="87">
        <f t="shared" si="1"/>
        <v>0</v>
      </c>
      <c r="Z28" s="85">
        <f t="shared" si="1"/>
        <v>0</v>
      </c>
      <c r="AA28" s="86">
        <f t="shared" si="1"/>
        <v>0</v>
      </c>
      <c r="AB28" s="86">
        <f t="shared" si="1"/>
        <v>0</v>
      </c>
      <c r="AC28" s="86">
        <f t="shared" si="1"/>
        <v>0</v>
      </c>
      <c r="AD28" s="86">
        <f t="shared" si="1"/>
        <v>0</v>
      </c>
      <c r="AE28" s="87">
        <f t="shared" si="1"/>
        <v>0</v>
      </c>
      <c r="AF28" s="85">
        <f t="shared" si="1"/>
        <v>0</v>
      </c>
      <c r="AG28" s="86">
        <f t="shared" si="1"/>
        <v>0</v>
      </c>
      <c r="AH28" s="86">
        <f t="shared" si="1"/>
        <v>0</v>
      </c>
      <c r="AI28" s="86">
        <f t="shared" si="1"/>
        <v>0</v>
      </c>
      <c r="AJ28" s="86">
        <f t="shared" si="1"/>
        <v>0</v>
      </c>
      <c r="AK28" s="87">
        <f t="shared" si="1"/>
        <v>0</v>
      </c>
      <c r="AL28" s="85">
        <f t="shared" si="1"/>
        <v>0</v>
      </c>
      <c r="AM28" s="86">
        <f t="shared" si="1"/>
        <v>0</v>
      </c>
      <c r="AN28" s="86">
        <f t="shared" si="1"/>
        <v>0</v>
      </c>
      <c r="AO28" s="86">
        <f t="shared" si="1"/>
        <v>0</v>
      </c>
      <c r="AP28" s="86">
        <f t="shared" si="1"/>
        <v>0</v>
      </c>
      <c r="AQ28" s="87">
        <f t="shared" si="1"/>
        <v>0</v>
      </c>
      <c r="AR28" s="85">
        <f t="shared" si="1"/>
        <v>0</v>
      </c>
      <c r="AS28" s="86">
        <f t="shared" si="1"/>
        <v>0</v>
      </c>
      <c r="AT28" s="86">
        <f t="shared" si="1"/>
        <v>0</v>
      </c>
      <c r="AU28" s="86">
        <f t="shared" si="1"/>
        <v>0</v>
      </c>
      <c r="AV28" s="86">
        <f t="shared" si="1"/>
        <v>0</v>
      </c>
      <c r="AW28" s="87">
        <f t="shared" si="1"/>
        <v>0</v>
      </c>
      <c r="AX28" s="85">
        <f t="shared" si="1"/>
        <v>0</v>
      </c>
      <c r="AY28" s="86">
        <f t="shared" si="1"/>
        <v>0</v>
      </c>
      <c r="AZ28" s="86">
        <f t="shared" si="1"/>
        <v>0</v>
      </c>
      <c r="BA28" s="86">
        <f t="shared" si="1"/>
        <v>0</v>
      </c>
      <c r="BB28" s="86">
        <f t="shared" si="1"/>
        <v>0</v>
      </c>
      <c r="BC28" s="87">
        <f t="shared" si="1"/>
        <v>0</v>
      </c>
      <c r="BD28" s="85">
        <f t="shared" si="1"/>
        <v>0</v>
      </c>
      <c r="BE28" s="86">
        <f t="shared" si="1"/>
        <v>0</v>
      </c>
      <c r="BF28" s="86">
        <f t="shared" si="1"/>
        <v>0</v>
      </c>
      <c r="BG28" s="86">
        <f t="shared" si="1"/>
        <v>0</v>
      </c>
      <c r="BH28" s="86">
        <f t="shared" si="1"/>
        <v>0</v>
      </c>
      <c r="BI28" s="87">
        <f t="shared" si="1"/>
        <v>0</v>
      </c>
      <c r="BJ28" s="85">
        <f t="shared" si="1"/>
        <v>0</v>
      </c>
      <c r="BK28" s="86">
        <f t="shared" si="1"/>
        <v>0</v>
      </c>
      <c r="BL28" s="86">
        <f t="shared" si="1"/>
        <v>0</v>
      </c>
      <c r="BM28" s="86">
        <f t="shared" si="1"/>
        <v>0</v>
      </c>
      <c r="BN28" s="86">
        <f t="shared" si="1"/>
        <v>0</v>
      </c>
      <c r="BO28" s="87">
        <f t="shared" si="1"/>
        <v>0</v>
      </c>
      <c r="BP28" s="85">
        <f t="shared" si="1"/>
        <v>0</v>
      </c>
      <c r="BQ28" s="86">
        <f t="shared" si="1"/>
        <v>0</v>
      </c>
      <c r="BR28" s="86">
        <f t="shared" si="1"/>
        <v>0</v>
      </c>
      <c r="BS28" s="86">
        <f t="shared" si="1"/>
        <v>0</v>
      </c>
      <c r="BT28" s="86">
        <f t="shared" si="1"/>
        <v>0</v>
      </c>
      <c r="BU28" s="87">
        <f t="shared" si="1"/>
        <v>0</v>
      </c>
      <c r="BV28" s="85">
        <f t="shared" si="1"/>
        <v>0</v>
      </c>
      <c r="BW28" s="86">
        <f t="shared" si="1"/>
        <v>0</v>
      </c>
      <c r="BX28" s="86">
        <f t="shared" si="1"/>
        <v>0</v>
      </c>
      <c r="BY28" s="86">
        <f t="shared" si="1"/>
        <v>0</v>
      </c>
      <c r="BZ28" s="86">
        <f t="shared" ref="BZ28:EK28" si="2">IF(BZ24&lt;&gt;0,240,0)</f>
        <v>0</v>
      </c>
      <c r="CA28" s="87">
        <f t="shared" si="2"/>
        <v>0</v>
      </c>
      <c r="CB28" s="85">
        <f t="shared" si="2"/>
        <v>0</v>
      </c>
      <c r="CC28" s="86">
        <f t="shared" si="2"/>
        <v>0</v>
      </c>
      <c r="CD28" s="86">
        <f t="shared" si="2"/>
        <v>0</v>
      </c>
      <c r="CE28" s="86">
        <f t="shared" si="2"/>
        <v>0</v>
      </c>
      <c r="CF28" s="86">
        <f t="shared" si="2"/>
        <v>0</v>
      </c>
      <c r="CG28" s="87">
        <f t="shared" si="2"/>
        <v>0</v>
      </c>
      <c r="CH28" s="85">
        <f t="shared" si="2"/>
        <v>0</v>
      </c>
      <c r="CI28" s="86">
        <f t="shared" si="2"/>
        <v>0</v>
      </c>
      <c r="CJ28" s="86">
        <f t="shared" si="2"/>
        <v>0</v>
      </c>
      <c r="CK28" s="86">
        <f t="shared" si="2"/>
        <v>0</v>
      </c>
      <c r="CL28" s="86">
        <f t="shared" si="2"/>
        <v>0</v>
      </c>
      <c r="CM28" s="87">
        <f t="shared" si="2"/>
        <v>0</v>
      </c>
      <c r="CN28" s="85">
        <f t="shared" si="2"/>
        <v>0</v>
      </c>
      <c r="CO28" s="86">
        <f t="shared" si="2"/>
        <v>0</v>
      </c>
      <c r="CP28" s="86">
        <f t="shared" si="2"/>
        <v>0</v>
      </c>
      <c r="CQ28" s="86">
        <f t="shared" si="2"/>
        <v>0</v>
      </c>
      <c r="CR28" s="86">
        <f t="shared" si="2"/>
        <v>0</v>
      </c>
      <c r="CS28" s="87">
        <f t="shared" si="2"/>
        <v>0</v>
      </c>
      <c r="CT28" s="85">
        <f t="shared" si="2"/>
        <v>0</v>
      </c>
      <c r="CU28" s="86">
        <f t="shared" si="2"/>
        <v>0</v>
      </c>
      <c r="CV28" s="86">
        <f t="shared" si="2"/>
        <v>0</v>
      </c>
      <c r="CW28" s="86">
        <f t="shared" si="2"/>
        <v>0</v>
      </c>
      <c r="CX28" s="86">
        <f t="shared" si="2"/>
        <v>0</v>
      </c>
      <c r="CY28" s="87">
        <f t="shared" si="2"/>
        <v>0</v>
      </c>
      <c r="CZ28" s="85">
        <f t="shared" si="2"/>
        <v>0</v>
      </c>
      <c r="DA28" s="86">
        <f t="shared" si="2"/>
        <v>0</v>
      </c>
      <c r="DB28" s="86">
        <f t="shared" si="2"/>
        <v>0</v>
      </c>
      <c r="DC28" s="86">
        <f t="shared" si="2"/>
        <v>0</v>
      </c>
      <c r="DD28" s="86">
        <f t="shared" si="2"/>
        <v>0</v>
      </c>
      <c r="DE28" s="87">
        <f t="shared" si="2"/>
        <v>0</v>
      </c>
      <c r="DF28" s="85">
        <f t="shared" si="2"/>
        <v>0</v>
      </c>
      <c r="DG28" s="86">
        <f t="shared" si="2"/>
        <v>0</v>
      </c>
      <c r="DH28" s="86">
        <f t="shared" si="2"/>
        <v>0</v>
      </c>
      <c r="DI28" s="86">
        <f t="shared" si="2"/>
        <v>0</v>
      </c>
      <c r="DJ28" s="86">
        <f t="shared" si="2"/>
        <v>0</v>
      </c>
      <c r="DK28" s="87">
        <f t="shared" si="2"/>
        <v>0</v>
      </c>
      <c r="DL28" s="85">
        <f t="shared" si="2"/>
        <v>0</v>
      </c>
      <c r="DM28" s="86">
        <f t="shared" si="2"/>
        <v>0</v>
      </c>
      <c r="DN28" s="86">
        <f t="shared" si="2"/>
        <v>0</v>
      </c>
      <c r="DO28" s="86">
        <f t="shared" si="2"/>
        <v>0</v>
      </c>
      <c r="DP28" s="86">
        <f t="shared" si="2"/>
        <v>0</v>
      </c>
      <c r="DQ28" s="87">
        <f t="shared" si="2"/>
        <v>0</v>
      </c>
      <c r="DR28" s="85">
        <f t="shared" si="2"/>
        <v>0</v>
      </c>
      <c r="DS28" s="86">
        <f t="shared" si="2"/>
        <v>0</v>
      </c>
      <c r="DT28" s="86">
        <f t="shared" si="2"/>
        <v>0</v>
      </c>
      <c r="DU28" s="86">
        <f t="shared" si="2"/>
        <v>0</v>
      </c>
      <c r="DV28" s="86">
        <f t="shared" si="2"/>
        <v>0</v>
      </c>
      <c r="DW28" s="87">
        <f t="shared" si="2"/>
        <v>0</v>
      </c>
      <c r="DX28" s="85">
        <f t="shared" si="2"/>
        <v>0</v>
      </c>
      <c r="DY28" s="86">
        <f t="shared" si="2"/>
        <v>0</v>
      </c>
      <c r="DZ28" s="86">
        <f t="shared" si="2"/>
        <v>0</v>
      </c>
      <c r="EA28" s="86">
        <f t="shared" si="2"/>
        <v>0</v>
      </c>
      <c r="EB28" s="86">
        <f t="shared" si="2"/>
        <v>0</v>
      </c>
      <c r="EC28" s="87">
        <f t="shared" si="2"/>
        <v>0</v>
      </c>
      <c r="ED28" s="85">
        <f t="shared" si="2"/>
        <v>0</v>
      </c>
      <c r="EE28" s="86">
        <f t="shared" si="2"/>
        <v>0</v>
      </c>
      <c r="EF28" s="86">
        <f t="shared" si="2"/>
        <v>0</v>
      </c>
      <c r="EG28" s="86">
        <f t="shared" si="2"/>
        <v>0</v>
      </c>
      <c r="EH28" s="86">
        <f t="shared" si="2"/>
        <v>0</v>
      </c>
      <c r="EI28" s="87">
        <f t="shared" si="2"/>
        <v>0</v>
      </c>
      <c r="EJ28" s="85">
        <f t="shared" si="2"/>
        <v>0</v>
      </c>
      <c r="EK28" s="86">
        <f t="shared" si="2"/>
        <v>0</v>
      </c>
      <c r="EL28" s="86">
        <f t="shared" ref="EL28:GW28" si="3">IF(EL24&lt;&gt;0,240,0)</f>
        <v>0</v>
      </c>
      <c r="EM28" s="86">
        <f t="shared" si="3"/>
        <v>0</v>
      </c>
      <c r="EN28" s="86">
        <f t="shared" si="3"/>
        <v>0</v>
      </c>
      <c r="EO28" s="87">
        <f t="shared" si="3"/>
        <v>0</v>
      </c>
      <c r="EP28" s="85">
        <f t="shared" si="3"/>
        <v>0</v>
      </c>
      <c r="EQ28" s="86">
        <f t="shared" si="3"/>
        <v>0</v>
      </c>
      <c r="ER28" s="86">
        <f t="shared" si="3"/>
        <v>0</v>
      </c>
      <c r="ES28" s="86">
        <f t="shared" si="3"/>
        <v>0</v>
      </c>
      <c r="ET28" s="86">
        <f t="shared" si="3"/>
        <v>0</v>
      </c>
      <c r="EU28" s="87">
        <f t="shared" si="3"/>
        <v>0</v>
      </c>
      <c r="EV28" s="85">
        <f t="shared" si="3"/>
        <v>0</v>
      </c>
      <c r="EW28" s="86">
        <f t="shared" si="3"/>
        <v>0</v>
      </c>
      <c r="EX28" s="86">
        <f t="shared" si="3"/>
        <v>0</v>
      </c>
      <c r="EY28" s="86">
        <f t="shared" si="3"/>
        <v>0</v>
      </c>
      <c r="EZ28" s="86">
        <f t="shared" si="3"/>
        <v>0</v>
      </c>
      <c r="FA28" s="87">
        <f t="shared" si="3"/>
        <v>0</v>
      </c>
      <c r="FB28" s="85">
        <f t="shared" si="3"/>
        <v>0</v>
      </c>
      <c r="FC28" s="86">
        <f t="shared" si="3"/>
        <v>0</v>
      </c>
      <c r="FD28" s="86">
        <f t="shared" si="3"/>
        <v>0</v>
      </c>
      <c r="FE28" s="86">
        <f t="shared" si="3"/>
        <v>0</v>
      </c>
      <c r="FF28" s="86">
        <f t="shared" si="3"/>
        <v>0</v>
      </c>
      <c r="FG28" s="87">
        <f t="shared" si="3"/>
        <v>0</v>
      </c>
      <c r="FH28" s="85">
        <f t="shared" si="3"/>
        <v>0</v>
      </c>
      <c r="FI28" s="86">
        <f t="shared" si="3"/>
        <v>0</v>
      </c>
      <c r="FJ28" s="86">
        <f t="shared" si="3"/>
        <v>0</v>
      </c>
      <c r="FK28" s="86">
        <f t="shared" si="3"/>
        <v>0</v>
      </c>
      <c r="FL28" s="86">
        <f t="shared" si="3"/>
        <v>0</v>
      </c>
      <c r="FM28" s="87">
        <f t="shared" si="3"/>
        <v>0</v>
      </c>
      <c r="FN28" s="85">
        <f t="shared" si="3"/>
        <v>0</v>
      </c>
      <c r="FO28" s="86">
        <f t="shared" si="3"/>
        <v>0</v>
      </c>
      <c r="FP28" s="86">
        <f t="shared" si="3"/>
        <v>0</v>
      </c>
      <c r="FQ28" s="86">
        <f t="shared" si="3"/>
        <v>0</v>
      </c>
      <c r="FR28" s="86">
        <f t="shared" si="3"/>
        <v>0</v>
      </c>
      <c r="FS28" s="87">
        <f t="shared" si="3"/>
        <v>0</v>
      </c>
      <c r="FT28" s="85">
        <f t="shared" si="3"/>
        <v>0</v>
      </c>
      <c r="FU28" s="86">
        <f t="shared" si="3"/>
        <v>0</v>
      </c>
      <c r="FV28" s="86">
        <f t="shared" si="3"/>
        <v>0</v>
      </c>
      <c r="FW28" s="86">
        <f t="shared" si="3"/>
        <v>0</v>
      </c>
      <c r="FX28" s="86">
        <f t="shared" si="3"/>
        <v>0</v>
      </c>
      <c r="FY28" s="87">
        <f t="shared" si="3"/>
        <v>0</v>
      </c>
      <c r="FZ28" s="85">
        <f t="shared" si="3"/>
        <v>0</v>
      </c>
      <c r="GA28" s="86">
        <f t="shared" si="3"/>
        <v>0</v>
      </c>
      <c r="GB28" s="86">
        <f t="shared" si="3"/>
        <v>0</v>
      </c>
      <c r="GC28" s="86">
        <f t="shared" si="3"/>
        <v>0</v>
      </c>
      <c r="GD28" s="86">
        <f t="shared" si="3"/>
        <v>0</v>
      </c>
      <c r="GE28" s="87">
        <f t="shared" si="3"/>
        <v>0</v>
      </c>
      <c r="GF28" s="85">
        <f t="shared" si="3"/>
        <v>0</v>
      </c>
      <c r="GG28" s="86">
        <f t="shared" si="3"/>
        <v>0</v>
      </c>
      <c r="GH28" s="86">
        <f t="shared" si="3"/>
        <v>0</v>
      </c>
      <c r="GI28" s="86">
        <f t="shared" si="3"/>
        <v>0</v>
      </c>
      <c r="GJ28" s="86">
        <f t="shared" si="3"/>
        <v>0</v>
      </c>
      <c r="GK28" s="87">
        <f t="shared" si="3"/>
        <v>0</v>
      </c>
      <c r="GL28" s="85">
        <f t="shared" si="3"/>
        <v>0</v>
      </c>
      <c r="GM28" s="86">
        <f t="shared" si="3"/>
        <v>0</v>
      </c>
      <c r="GN28" s="86">
        <f t="shared" si="3"/>
        <v>0</v>
      </c>
      <c r="GO28" s="86">
        <f t="shared" si="3"/>
        <v>0</v>
      </c>
      <c r="GP28" s="86">
        <f t="shared" si="3"/>
        <v>0</v>
      </c>
      <c r="GQ28" s="87">
        <f t="shared" si="3"/>
        <v>0</v>
      </c>
      <c r="GR28" s="85">
        <f t="shared" si="3"/>
        <v>0</v>
      </c>
      <c r="GS28" s="86">
        <f t="shared" si="3"/>
        <v>0</v>
      </c>
      <c r="GT28" s="86">
        <f t="shared" si="3"/>
        <v>0</v>
      </c>
      <c r="GU28" s="86">
        <f t="shared" si="3"/>
        <v>0</v>
      </c>
      <c r="GV28" s="86">
        <f t="shared" si="3"/>
        <v>0</v>
      </c>
      <c r="GW28" s="87">
        <f t="shared" si="3"/>
        <v>0</v>
      </c>
      <c r="GX28" s="85">
        <f t="shared" ref="GX28:HC28" si="4">IF(GX24&lt;&gt;0,240,0)</f>
        <v>0</v>
      </c>
      <c r="GY28" s="86">
        <f t="shared" si="4"/>
        <v>0</v>
      </c>
      <c r="GZ28" s="86">
        <f t="shared" si="4"/>
        <v>0</v>
      </c>
      <c r="HA28" s="86">
        <f t="shared" si="4"/>
        <v>0</v>
      </c>
      <c r="HB28" s="86">
        <f t="shared" si="4"/>
        <v>0</v>
      </c>
      <c r="HC28" s="87">
        <f t="shared" si="4"/>
        <v>0</v>
      </c>
      <c r="HD28" s="23"/>
      <c r="HE28" s="23"/>
      <c r="HF28" s="23"/>
      <c r="HG28" s="23"/>
      <c r="HH28" s="23"/>
      <c r="HI28" s="23"/>
      <c r="HJ28" s="23"/>
      <c r="HK28" s="23"/>
      <c r="HL28" s="23"/>
      <c r="HM28" s="23"/>
      <c r="HN28" s="23"/>
      <c r="HO28" s="23"/>
      <c r="HP28" s="23"/>
      <c r="HQ28" s="23"/>
      <c r="HR28" s="23"/>
      <c r="HS28" s="23"/>
      <c r="HT28" s="23"/>
      <c r="HU28" s="23"/>
      <c r="HV28" s="23"/>
      <c r="HW28" s="23"/>
    </row>
    <row r="29" spans="1:231" ht="20.100000000000001" customHeight="1" x14ac:dyDescent="0.3">
      <c r="A29" s="99" t="s">
        <v>333</v>
      </c>
      <c r="B29" s="85">
        <f>+resumenex!B32</f>
        <v>315</v>
      </c>
      <c r="C29" s="86">
        <f>+resumenex!C32</f>
        <v>433</v>
      </c>
      <c r="D29" s="86">
        <f>+resumenex!D32</f>
        <v>228</v>
      </c>
      <c r="E29" s="86">
        <f>+resumenex!E32</f>
        <v>73</v>
      </c>
      <c r="F29" s="86">
        <f>+resumenex!F32</f>
        <v>337</v>
      </c>
      <c r="G29" s="87">
        <f>+resumenex!G32</f>
        <v>425</v>
      </c>
      <c r="H29" s="68"/>
      <c r="I29" s="69"/>
      <c r="J29" s="79" t="s">
        <v>334</v>
      </c>
      <c r="K29" s="40" t="s">
        <v>117</v>
      </c>
      <c r="L29" s="62"/>
      <c r="M29" s="25"/>
      <c r="N29" s="85">
        <f>+resumenex!H32</f>
        <v>401</v>
      </c>
      <c r="O29" s="86">
        <f>+resumenex!I32</f>
        <v>479</v>
      </c>
      <c r="P29" s="86">
        <f>+resumenex!J32</f>
        <v>359</v>
      </c>
      <c r="Q29" s="86">
        <f>+resumenex!K32</f>
        <v>35</v>
      </c>
      <c r="R29" s="86">
        <f>+resumenex!L32</f>
        <v>197</v>
      </c>
      <c r="S29" s="87">
        <f>+resumenex!M32</f>
        <v>0</v>
      </c>
      <c r="T29" s="85">
        <f>+resumenex!N32</f>
        <v>0</v>
      </c>
      <c r="U29" s="86">
        <f>+resumenex!O32</f>
        <v>0</v>
      </c>
      <c r="V29" s="86">
        <f>+resumenex!P32</f>
        <v>0</v>
      </c>
      <c r="W29" s="86">
        <f>+resumenex!Q32</f>
        <v>0</v>
      </c>
      <c r="X29" s="86">
        <f>+resumenex!R32</f>
        <v>0</v>
      </c>
      <c r="Y29" s="87">
        <f>+resumenex!S32</f>
        <v>0</v>
      </c>
      <c r="Z29" s="85">
        <f>+resumenex!T32</f>
        <v>0</v>
      </c>
      <c r="AA29" s="86">
        <f>+resumenex!U32</f>
        <v>0</v>
      </c>
      <c r="AB29" s="86">
        <f>+resumenex!V32</f>
        <v>0</v>
      </c>
      <c r="AC29" s="86">
        <f>+resumenex!W32</f>
        <v>0</v>
      </c>
      <c r="AD29" s="86">
        <f>+resumenex!X32</f>
        <v>0</v>
      </c>
      <c r="AE29" s="87">
        <f>+resumenex!Y32</f>
        <v>0</v>
      </c>
      <c r="AF29" s="85">
        <f>+resumenex!Z32</f>
        <v>0</v>
      </c>
      <c r="AG29" s="86">
        <f>+resumenex!AA32</f>
        <v>0</v>
      </c>
      <c r="AH29" s="86">
        <f>+resumenex!AB32</f>
        <v>0</v>
      </c>
      <c r="AI29" s="86">
        <f>+resumenex!AC32</f>
        <v>0</v>
      </c>
      <c r="AJ29" s="86">
        <f>+resumenex!AD32</f>
        <v>0</v>
      </c>
      <c r="AK29" s="87">
        <f>+resumenex!AE32</f>
        <v>0</v>
      </c>
      <c r="AL29" s="85">
        <f>+resumenex!AF32</f>
        <v>0</v>
      </c>
      <c r="AM29" s="86">
        <f>+resumenex!AG32</f>
        <v>0</v>
      </c>
      <c r="AN29" s="86">
        <f>+resumenex!AH32</f>
        <v>0</v>
      </c>
      <c r="AO29" s="86">
        <f>+resumenex!AI32</f>
        <v>0</v>
      </c>
      <c r="AP29" s="86">
        <f>+resumenex!AJ32</f>
        <v>0</v>
      </c>
      <c r="AQ29" s="87">
        <f>+resumenex!AK32</f>
        <v>0</v>
      </c>
      <c r="AR29" s="85">
        <f>+resumenex!AL32</f>
        <v>0</v>
      </c>
      <c r="AS29" s="86">
        <f>+resumenex!AM32</f>
        <v>0</v>
      </c>
      <c r="AT29" s="86">
        <f>+resumenex!AN32</f>
        <v>0</v>
      </c>
      <c r="AU29" s="86">
        <f>+resumenex!AO32</f>
        <v>0</v>
      </c>
      <c r="AV29" s="86">
        <f>+resumenex!AP32</f>
        <v>0</v>
      </c>
      <c r="AW29" s="87">
        <f>+resumenex!AQ32</f>
        <v>0</v>
      </c>
      <c r="AX29" s="85">
        <f>+resumenex!AR32</f>
        <v>0</v>
      </c>
      <c r="AY29" s="86">
        <f>+resumenex!AS32</f>
        <v>0</v>
      </c>
      <c r="AZ29" s="86">
        <f>+resumenex!AT32</f>
        <v>0</v>
      </c>
      <c r="BA29" s="86">
        <f>+resumenex!AU32</f>
        <v>0</v>
      </c>
      <c r="BB29" s="86">
        <f>+resumenex!AV32</f>
        <v>0</v>
      </c>
      <c r="BC29" s="87">
        <f>+resumenex!AW32</f>
        <v>0</v>
      </c>
      <c r="BD29" s="85">
        <f>+resumenex!AX32</f>
        <v>0</v>
      </c>
      <c r="BE29" s="86">
        <f>+resumenex!AY32</f>
        <v>0</v>
      </c>
      <c r="BF29" s="86">
        <f>+resumenex!AZ32</f>
        <v>0</v>
      </c>
      <c r="BG29" s="86">
        <f>+resumenex!BA32</f>
        <v>0</v>
      </c>
      <c r="BH29" s="86">
        <f>+resumenex!BB32</f>
        <v>0</v>
      </c>
      <c r="BI29" s="87">
        <f>+resumenex!BC32</f>
        <v>0</v>
      </c>
      <c r="BJ29" s="85">
        <f>+resumenex!BD32</f>
        <v>0</v>
      </c>
      <c r="BK29" s="86">
        <f>+resumenex!BE32</f>
        <v>0</v>
      </c>
      <c r="BL29" s="86">
        <f>+resumenex!BF32</f>
        <v>0</v>
      </c>
      <c r="BM29" s="86">
        <f>+resumenex!BG32</f>
        <v>0</v>
      </c>
      <c r="BN29" s="86">
        <f>+resumenex!BH32</f>
        <v>0</v>
      </c>
      <c r="BO29" s="87">
        <f>+resumenex!BI32</f>
        <v>0</v>
      </c>
      <c r="BP29" s="85">
        <f>+resumenex!BJ32</f>
        <v>0</v>
      </c>
      <c r="BQ29" s="86">
        <f>+resumenex!BK32</f>
        <v>0</v>
      </c>
      <c r="BR29" s="86">
        <f>+resumenex!BL32</f>
        <v>0</v>
      </c>
      <c r="BS29" s="86">
        <f>+resumenex!BM32</f>
        <v>0</v>
      </c>
      <c r="BT29" s="86">
        <f>+resumenex!BN32</f>
        <v>0</v>
      </c>
      <c r="BU29" s="87">
        <f>+resumenex!BO32</f>
        <v>0</v>
      </c>
      <c r="BV29" s="85">
        <f>+resumenex!BP32</f>
        <v>0</v>
      </c>
      <c r="BW29" s="86">
        <f>+resumenex!BQ32</f>
        <v>0</v>
      </c>
      <c r="BX29" s="86">
        <f>+resumenex!BR32</f>
        <v>0</v>
      </c>
      <c r="BY29" s="86">
        <f>+resumenex!BS32</f>
        <v>0</v>
      </c>
      <c r="BZ29" s="86">
        <f>+resumenex!BT32</f>
        <v>0</v>
      </c>
      <c r="CA29" s="87">
        <f>+resumenex!BU32</f>
        <v>0</v>
      </c>
      <c r="CB29" s="85">
        <f>+resumenex!BV32</f>
        <v>0</v>
      </c>
      <c r="CC29" s="86">
        <f>+resumenex!BW32</f>
        <v>0</v>
      </c>
      <c r="CD29" s="86">
        <f>+resumenex!BX32</f>
        <v>0</v>
      </c>
      <c r="CE29" s="86">
        <f>+resumenex!BY32</f>
        <v>0</v>
      </c>
      <c r="CF29" s="86">
        <f>+resumenex!BZ32</f>
        <v>0</v>
      </c>
      <c r="CG29" s="87">
        <f>+resumenex!CA32</f>
        <v>0</v>
      </c>
      <c r="CH29" s="85">
        <f>+resumenex!CB32</f>
        <v>0</v>
      </c>
      <c r="CI29" s="86">
        <f>+resumenex!CC32</f>
        <v>0</v>
      </c>
      <c r="CJ29" s="86">
        <f>+resumenex!CD32</f>
        <v>0</v>
      </c>
      <c r="CK29" s="86">
        <f>+resumenex!CE32</f>
        <v>0</v>
      </c>
      <c r="CL29" s="86">
        <f>+resumenex!CF32</f>
        <v>0</v>
      </c>
      <c r="CM29" s="87">
        <f>+resumenex!CG32</f>
        <v>0</v>
      </c>
      <c r="CN29" s="85">
        <f>+resumenex!CH32</f>
        <v>0</v>
      </c>
      <c r="CO29" s="86">
        <f>+resumenex!CI32</f>
        <v>0</v>
      </c>
      <c r="CP29" s="86">
        <f>+resumenex!CJ32</f>
        <v>0</v>
      </c>
      <c r="CQ29" s="86">
        <f>+resumenex!CK32</f>
        <v>0</v>
      </c>
      <c r="CR29" s="86">
        <f>+resumenex!CL32</f>
        <v>0</v>
      </c>
      <c r="CS29" s="87">
        <f>+resumenex!CM32</f>
        <v>0</v>
      </c>
      <c r="CT29" s="85">
        <f>+resumenex!CN32</f>
        <v>0</v>
      </c>
      <c r="CU29" s="86">
        <f>+resumenex!CO32</f>
        <v>0</v>
      </c>
      <c r="CV29" s="86">
        <f>+resumenex!CP32</f>
        <v>0</v>
      </c>
      <c r="CW29" s="86">
        <f>+resumenex!CQ32</f>
        <v>0</v>
      </c>
      <c r="CX29" s="86">
        <f>+resumenex!CR32</f>
        <v>0</v>
      </c>
      <c r="CY29" s="87">
        <f>+resumenex!CS32</f>
        <v>0</v>
      </c>
      <c r="CZ29" s="85">
        <f>+resumenex!CT32</f>
        <v>0</v>
      </c>
      <c r="DA29" s="86">
        <f>+resumenex!CU32</f>
        <v>0</v>
      </c>
      <c r="DB29" s="86">
        <f>+resumenex!CV32</f>
        <v>0</v>
      </c>
      <c r="DC29" s="86">
        <f>+resumenex!CW32</f>
        <v>0</v>
      </c>
      <c r="DD29" s="86">
        <f>+resumenex!CX32</f>
        <v>0</v>
      </c>
      <c r="DE29" s="87">
        <f>+resumenex!CY32</f>
        <v>0</v>
      </c>
      <c r="DF29" s="85">
        <f>+resumenex!CZ32</f>
        <v>0</v>
      </c>
      <c r="DG29" s="86">
        <f>+resumenex!DA32</f>
        <v>0</v>
      </c>
      <c r="DH29" s="86">
        <f>+resumenex!DB32</f>
        <v>0</v>
      </c>
      <c r="DI29" s="86">
        <f>+resumenex!DC32</f>
        <v>0</v>
      </c>
      <c r="DJ29" s="86">
        <f>+resumenex!DD32</f>
        <v>0</v>
      </c>
      <c r="DK29" s="87">
        <f>+resumenex!DE32</f>
        <v>0</v>
      </c>
      <c r="DL29" s="85">
        <f>+resumenex!DF32</f>
        <v>0</v>
      </c>
      <c r="DM29" s="86">
        <f>+resumenex!DG32</f>
        <v>0</v>
      </c>
      <c r="DN29" s="86">
        <f>+resumenex!DH32</f>
        <v>0</v>
      </c>
      <c r="DO29" s="86">
        <f>+resumenex!DI32</f>
        <v>0</v>
      </c>
      <c r="DP29" s="86">
        <f>+resumenex!DJ32</f>
        <v>0</v>
      </c>
      <c r="DQ29" s="87">
        <f>+resumenex!DK32</f>
        <v>0</v>
      </c>
      <c r="DR29" s="85">
        <f>+resumenex!DL32</f>
        <v>0</v>
      </c>
      <c r="DS29" s="86">
        <f>+resumenex!DM32</f>
        <v>0</v>
      </c>
      <c r="DT29" s="86">
        <f>+resumenex!DN32</f>
        <v>0</v>
      </c>
      <c r="DU29" s="86">
        <f>+resumenex!DO32</f>
        <v>0</v>
      </c>
      <c r="DV29" s="86">
        <f>+resumenex!DP32</f>
        <v>0</v>
      </c>
      <c r="DW29" s="87">
        <f>+resumenex!DQ32</f>
        <v>0</v>
      </c>
      <c r="DX29" s="85">
        <f>+resumenex!DR32</f>
        <v>0</v>
      </c>
      <c r="DY29" s="86">
        <f>+resumenex!DS32</f>
        <v>0</v>
      </c>
      <c r="DZ29" s="86">
        <f>+resumenex!DT32</f>
        <v>0</v>
      </c>
      <c r="EA29" s="86">
        <f>+resumenex!DU32</f>
        <v>0</v>
      </c>
      <c r="EB29" s="86">
        <f>+resumenex!DV32</f>
        <v>0</v>
      </c>
      <c r="EC29" s="87">
        <f>+resumenex!DW32</f>
        <v>0</v>
      </c>
      <c r="ED29" s="85">
        <f>+resumenex!DX32</f>
        <v>0</v>
      </c>
      <c r="EE29" s="86">
        <f>+resumenex!DY32</f>
        <v>0</v>
      </c>
      <c r="EF29" s="86">
        <f>+resumenex!DZ32</f>
        <v>0</v>
      </c>
      <c r="EG29" s="86">
        <f>+resumenex!EA32</f>
        <v>0</v>
      </c>
      <c r="EH29" s="86">
        <f>+resumenex!EB32</f>
        <v>0</v>
      </c>
      <c r="EI29" s="87">
        <f>+resumenex!EC32</f>
        <v>0</v>
      </c>
      <c r="EJ29" s="85">
        <f>+resumenex!ED32</f>
        <v>0</v>
      </c>
      <c r="EK29" s="86">
        <f>+resumenex!EE32</f>
        <v>0</v>
      </c>
      <c r="EL29" s="86">
        <f>+resumenex!EF32</f>
        <v>0</v>
      </c>
      <c r="EM29" s="86">
        <f>+resumenex!EG32</f>
        <v>0</v>
      </c>
      <c r="EN29" s="86">
        <f>+resumenex!EH32</f>
        <v>0</v>
      </c>
      <c r="EO29" s="87">
        <f>+resumenex!EI32</f>
        <v>0</v>
      </c>
      <c r="EP29" s="85">
        <f>+resumenex!EJ32</f>
        <v>0</v>
      </c>
      <c r="EQ29" s="86">
        <f>+resumenex!EK32</f>
        <v>0</v>
      </c>
      <c r="ER29" s="86">
        <f>+resumenex!EL32</f>
        <v>0</v>
      </c>
      <c r="ES29" s="86">
        <f>+resumenex!EM32</f>
        <v>0</v>
      </c>
      <c r="ET29" s="86">
        <f>+resumenex!EN32</f>
        <v>0</v>
      </c>
      <c r="EU29" s="87">
        <f>+resumenex!EO32</f>
        <v>0</v>
      </c>
      <c r="EV29" s="85">
        <f>+resumenex!EP32</f>
        <v>0</v>
      </c>
      <c r="EW29" s="86">
        <f>+resumenex!EQ32</f>
        <v>0</v>
      </c>
      <c r="EX29" s="86">
        <f>+resumenex!ER32</f>
        <v>0</v>
      </c>
      <c r="EY29" s="86">
        <f>+resumenex!ES32</f>
        <v>0</v>
      </c>
      <c r="EZ29" s="86">
        <f>+resumenex!ET32</f>
        <v>0</v>
      </c>
      <c r="FA29" s="87">
        <f>+resumenex!EU32</f>
        <v>0</v>
      </c>
      <c r="FB29" s="85">
        <f>+resumenex!EV32</f>
        <v>0</v>
      </c>
      <c r="FC29" s="86">
        <f>+resumenex!EW32</f>
        <v>0</v>
      </c>
      <c r="FD29" s="86">
        <f>+resumenex!EX32</f>
        <v>0</v>
      </c>
      <c r="FE29" s="86">
        <f>+resumenex!EY32</f>
        <v>0</v>
      </c>
      <c r="FF29" s="86">
        <f>+resumenex!EZ32</f>
        <v>0</v>
      </c>
      <c r="FG29" s="87">
        <f>+resumenex!FA32</f>
        <v>0</v>
      </c>
      <c r="FH29" s="85">
        <f>+resumenex!FB32</f>
        <v>0</v>
      </c>
      <c r="FI29" s="86">
        <f>+resumenex!FC32</f>
        <v>0</v>
      </c>
      <c r="FJ29" s="86">
        <f>+resumenex!FD32</f>
        <v>0</v>
      </c>
      <c r="FK29" s="86">
        <f>+resumenex!FE32</f>
        <v>0</v>
      </c>
      <c r="FL29" s="86">
        <f>+resumenex!FF32</f>
        <v>0</v>
      </c>
      <c r="FM29" s="87">
        <f>+resumenex!FG32</f>
        <v>0</v>
      </c>
      <c r="FN29" s="85">
        <f>+resumenex!FH32</f>
        <v>0</v>
      </c>
      <c r="FO29" s="86">
        <f>+resumenex!FI32</f>
        <v>0</v>
      </c>
      <c r="FP29" s="86">
        <f>+resumenex!FJ32</f>
        <v>0</v>
      </c>
      <c r="FQ29" s="86">
        <f>+resumenex!FK32</f>
        <v>0</v>
      </c>
      <c r="FR29" s="86">
        <f>+resumenex!FL32</f>
        <v>0</v>
      </c>
      <c r="FS29" s="87">
        <f>+resumenex!FM32</f>
        <v>0</v>
      </c>
      <c r="FT29" s="85">
        <f>+resumenex!FN32</f>
        <v>0</v>
      </c>
      <c r="FU29" s="86">
        <f>+resumenex!FO32</f>
        <v>0</v>
      </c>
      <c r="FV29" s="86">
        <f>+resumenex!FP32</f>
        <v>0</v>
      </c>
      <c r="FW29" s="86">
        <f>+resumenex!FQ32</f>
        <v>0</v>
      </c>
      <c r="FX29" s="86">
        <f>+resumenex!FR32</f>
        <v>0</v>
      </c>
      <c r="FY29" s="87">
        <f>+resumenex!FS32</f>
        <v>0</v>
      </c>
      <c r="FZ29" s="85">
        <f>+resumenex!FT32</f>
        <v>0</v>
      </c>
      <c r="GA29" s="86">
        <f>+resumenex!FU32</f>
        <v>0</v>
      </c>
      <c r="GB29" s="86">
        <f>+resumenex!FV32</f>
        <v>0</v>
      </c>
      <c r="GC29" s="86">
        <f>+resumenex!FW32</f>
        <v>0</v>
      </c>
      <c r="GD29" s="86">
        <f>+resumenex!FX32</f>
        <v>0</v>
      </c>
      <c r="GE29" s="87">
        <f>+resumenex!FY32</f>
        <v>0</v>
      </c>
      <c r="GF29" s="85">
        <f>+resumenex!FZ32</f>
        <v>0</v>
      </c>
      <c r="GG29" s="86">
        <f>+resumenex!GA32</f>
        <v>0</v>
      </c>
      <c r="GH29" s="86">
        <f>+resumenex!GB32</f>
        <v>0</v>
      </c>
      <c r="GI29" s="86">
        <f>+resumenex!GC32</f>
        <v>0</v>
      </c>
      <c r="GJ29" s="86">
        <f>+resumenex!GD32</f>
        <v>0</v>
      </c>
      <c r="GK29" s="87">
        <f>+resumenex!GE32</f>
        <v>0</v>
      </c>
      <c r="GL29" s="85">
        <f>+resumenex!GF32</f>
        <v>0</v>
      </c>
      <c r="GM29" s="86">
        <f>+resumenex!GG32</f>
        <v>0</v>
      </c>
      <c r="GN29" s="86">
        <f>+resumenex!GH32</f>
        <v>0</v>
      </c>
      <c r="GO29" s="86">
        <f>+resumenex!GI32</f>
        <v>0</v>
      </c>
      <c r="GP29" s="86">
        <f>+resumenex!GJ32</f>
        <v>0</v>
      </c>
      <c r="GQ29" s="87">
        <f>+resumenex!GK32</f>
        <v>0</v>
      </c>
      <c r="GR29" s="85">
        <f>+resumenex!GL32</f>
        <v>0</v>
      </c>
      <c r="GS29" s="86">
        <f>+resumenex!GM32</f>
        <v>0</v>
      </c>
      <c r="GT29" s="86">
        <f>+resumenex!GN32</f>
        <v>0</v>
      </c>
      <c r="GU29" s="86">
        <f>+resumenex!GO32</f>
        <v>0</v>
      </c>
      <c r="GV29" s="86">
        <f>+resumenex!GP32</f>
        <v>0</v>
      </c>
      <c r="GW29" s="87">
        <f>+resumenex!GQ32</f>
        <v>0</v>
      </c>
      <c r="GX29" s="85">
        <f>+resumenex!GR32</f>
        <v>0</v>
      </c>
      <c r="GY29" s="86">
        <f>+resumenex!GS32</f>
        <v>0</v>
      </c>
      <c r="GZ29" s="86">
        <f>+resumenex!GT32</f>
        <v>0</v>
      </c>
      <c r="HA29" s="86">
        <f>+resumenex!GU32</f>
        <v>0</v>
      </c>
      <c r="HB29" s="86">
        <f>+resumenex!GV32</f>
        <v>0</v>
      </c>
      <c r="HC29" s="87">
        <f>+resumenex!GW32</f>
        <v>0</v>
      </c>
      <c r="HD29" s="23"/>
      <c r="HE29" s="23"/>
      <c r="HF29" s="23"/>
      <c r="HG29" s="23"/>
      <c r="HH29" s="23"/>
      <c r="HI29" s="23"/>
      <c r="HJ29" s="23"/>
      <c r="HK29" s="23"/>
      <c r="HL29" s="23"/>
      <c r="HM29" s="23"/>
      <c r="HN29" s="23"/>
      <c r="HO29" s="23"/>
      <c r="HP29" s="23"/>
      <c r="HQ29" s="23"/>
      <c r="HR29" s="23"/>
      <c r="HS29" s="23"/>
      <c r="HT29" s="23"/>
      <c r="HU29" s="23"/>
      <c r="HV29" s="23"/>
      <c r="HW29" s="23"/>
    </row>
    <row r="30" spans="1:231" ht="20.100000000000001" customHeight="1" x14ac:dyDescent="0.3">
      <c r="A30" s="99" t="s">
        <v>335</v>
      </c>
      <c r="B30" s="89">
        <f>+resumenex!B28</f>
        <v>9.4798174117175407</v>
      </c>
      <c r="C30" s="90">
        <f>+resumenex!C28</f>
        <v>12.654470530927156</v>
      </c>
      <c r="D30" s="90">
        <f>+resumenex!D28</f>
        <v>4.3213446452364437</v>
      </c>
      <c r="E30" s="90">
        <f>+resumenex!E28</f>
        <v>1.6888305501826775</v>
      </c>
      <c r="F30" s="90">
        <f>+resumenex!F28</f>
        <v>5.4871022643239602</v>
      </c>
      <c r="G30" s="91">
        <f>+resumenex!G28</f>
        <v>9.2684610562819394</v>
      </c>
      <c r="H30" s="68"/>
      <c r="I30" s="100"/>
      <c r="J30" s="79" t="s">
        <v>336</v>
      </c>
      <c r="K30" s="80" t="s">
        <v>81</v>
      </c>
      <c r="L30" s="62"/>
      <c r="M30" s="25"/>
      <c r="N30" s="89">
        <f>+resumenex!H28</f>
        <v>9.7040118999438754</v>
      </c>
      <c r="O30" s="90">
        <f>+resumenex!I28</f>
        <v>6.4052516067274228</v>
      </c>
      <c r="P30" s="90">
        <f>+resumenex!J28</f>
        <v>3.1128833090470849</v>
      </c>
      <c r="Q30" s="90">
        <f>+resumenex!K28</f>
        <v>0.9843492143837399</v>
      </c>
      <c r="R30" s="90">
        <f>+resumenex!L28</f>
        <v>12.826335777143408</v>
      </c>
      <c r="S30" s="91">
        <f>+resumenex!M28</f>
        <v>0</v>
      </c>
      <c r="T30" s="89">
        <f>+resumenex!N28</f>
        <v>0</v>
      </c>
      <c r="U30" s="90">
        <f>+resumenex!O28</f>
        <v>0</v>
      </c>
      <c r="V30" s="90">
        <f>+resumenex!P28</f>
        <v>0</v>
      </c>
      <c r="W30" s="90">
        <f>+resumenex!Q28</f>
        <v>0</v>
      </c>
      <c r="X30" s="90">
        <f>+resumenex!R28</f>
        <v>0</v>
      </c>
      <c r="Y30" s="91">
        <f>+resumenex!S28</f>
        <v>0</v>
      </c>
      <c r="Z30" s="89">
        <f>+resumenex!T28</f>
        <v>0</v>
      </c>
      <c r="AA30" s="90">
        <f>+resumenex!U28</f>
        <v>0</v>
      </c>
      <c r="AB30" s="90">
        <f>+resumenex!V28</f>
        <v>0</v>
      </c>
      <c r="AC30" s="90">
        <f>+resumenex!W28</f>
        <v>0</v>
      </c>
      <c r="AD30" s="90">
        <f>+resumenex!X28</f>
        <v>0</v>
      </c>
      <c r="AE30" s="91">
        <f>+resumenex!Y28</f>
        <v>0</v>
      </c>
      <c r="AF30" s="89">
        <f>+resumenex!Z28</f>
        <v>0</v>
      </c>
      <c r="AG30" s="90">
        <f>+resumenex!AA28</f>
        <v>0</v>
      </c>
      <c r="AH30" s="90">
        <f>+resumenex!AB28</f>
        <v>0</v>
      </c>
      <c r="AI30" s="90">
        <f>+resumenex!AC28</f>
        <v>0</v>
      </c>
      <c r="AJ30" s="90">
        <f>+resumenex!AD28</f>
        <v>0</v>
      </c>
      <c r="AK30" s="91">
        <f>+resumenex!AE28</f>
        <v>0</v>
      </c>
      <c r="AL30" s="89">
        <f>+resumenex!AF28</f>
        <v>0</v>
      </c>
      <c r="AM30" s="90">
        <f>+resumenex!AG28</f>
        <v>0</v>
      </c>
      <c r="AN30" s="90">
        <f>+resumenex!AH28</f>
        <v>0</v>
      </c>
      <c r="AO30" s="90">
        <f>+resumenex!AI28</f>
        <v>0</v>
      </c>
      <c r="AP30" s="90">
        <f>+resumenex!AJ28</f>
        <v>0</v>
      </c>
      <c r="AQ30" s="91">
        <f>+resumenex!AK28</f>
        <v>0</v>
      </c>
      <c r="AR30" s="89">
        <f>+resumenex!AL28</f>
        <v>0</v>
      </c>
      <c r="AS30" s="90">
        <f>+resumenex!AM28</f>
        <v>0</v>
      </c>
      <c r="AT30" s="90">
        <f>+resumenex!AN28</f>
        <v>0</v>
      </c>
      <c r="AU30" s="90">
        <f>+resumenex!AO28</f>
        <v>0</v>
      </c>
      <c r="AV30" s="90">
        <f>+resumenex!AP28</f>
        <v>0</v>
      </c>
      <c r="AW30" s="91">
        <f>+resumenex!AQ28</f>
        <v>0</v>
      </c>
      <c r="AX30" s="89">
        <f>+resumenex!AR28</f>
        <v>0</v>
      </c>
      <c r="AY30" s="90">
        <f>+resumenex!AS28</f>
        <v>0</v>
      </c>
      <c r="AZ30" s="90">
        <f>+resumenex!AT28</f>
        <v>0</v>
      </c>
      <c r="BA30" s="90">
        <f>+resumenex!AU28</f>
        <v>0</v>
      </c>
      <c r="BB30" s="90">
        <f>+resumenex!AV28</f>
        <v>0</v>
      </c>
      <c r="BC30" s="91">
        <f>+resumenex!AW28</f>
        <v>0</v>
      </c>
      <c r="BD30" s="89">
        <f>+resumenex!AX28</f>
        <v>0</v>
      </c>
      <c r="BE30" s="90">
        <f>+resumenex!AY28</f>
        <v>0</v>
      </c>
      <c r="BF30" s="90">
        <f>+resumenex!AZ28</f>
        <v>0</v>
      </c>
      <c r="BG30" s="90">
        <f>+resumenex!BA28</f>
        <v>0</v>
      </c>
      <c r="BH30" s="90">
        <f>+resumenex!BB28</f>
        <v>0</v>
      </c>
      <c r="BI30" s="91">
        <f>+resumenex!BC28</f>
        <v>0</v>
      </c>
      <c r="BJ30" s="89">
        <f>+resumenex!BD28</f>
        <v>0</v>
      </c>
      <c r="BK30" s="90">
        <f>+resumenex!BE28</f>
        <v>0</v>
      </c>
      <c r="BL30" s="90">
        <f>+resumenex!BF28</f>
        <v>0</v>
      </c>
      <c r="BM30" s="90">
        <f>+resumenex!BG28</f>
        <v>0</v>
      </c>
      <c r="BN30" s="90">
        <f>+resumenex!BH28</f>
        <v>0</v>
      </c>
      <c r="BO30" s="91">
        <f>+resumenex!BI28</f>
        <v>0</v>
      </c>
      <c r="BP30" s="89">
        <f>+resumenex!BJ28</f>
        <v>0</v>
      </c>
      <c r="BQ30" s="90">
        <f>+resumenex!BK28</f>
        <v>0</v>
      </c>
      <c r="BR30" s="90">
        <f>+resumenex!BL28</f>
        <v>0</v>
      </c>
      <c r="BS30" s="90">
        <f>+resumenex!BM28</f>
        <v>0</v>
      </c>
      <c r="BT30" s="90">
        <f>+resumenex!BN28</f>
        <v>0</v>
      </c>
      <c r="BU30" s="91">
        <f>+resumenex!BO28</f>
        <v>0</v>
      </c>
      <c r="BV30" s="89">
        <f>+resumenex!BP28</f>
        <v>0</v>
      </c>
      <c r="BW30" s="90">
        <f>+resumenex!BQ28</f>
        <v>0</v>
      </c>
      <c r="BX30" s="90">
        <f>+resumenex!BR28</f>
        <v>0</v>
      </c>
      <c r="BY30" s="90">
        <f>+resumenex!BS28</f>
        <v>0</v>
      </c>
      <c r="BZ30" s="90">
        <f>+resumenex!BT28</f>
        <v>0</v>
      </c>
      <c r="CA30" s="91">
        <f>+resumenex!BU28</f>
        <v>0</v>
      </c>
      <c r="CB30" s="89">
        <f>+resumenex!BV28</f>
        <v>0</v>
      </c>
      <c r="CC30" s="90">
        <f>+resumenex!BW28</f>
        <v>0</v>
      </c>
      <c r="CD30" s="90">
        <f>+resumenex!BX28</f>
        <v>0</v>
      </c>
      <c r="CE30" s="90">
        <f>+resumenex!BY28</f>
        <v>0</v>
      </c>
      <c r="CF30" s="90">
        <f>+resumenex!BZ28</f>
        <v>0</v>
      </c>
      <c r="CG30" s="91">
        <f>+resumenex!CA28</f>
        <v>0</v>
      </c>
      <c r="CH30" s="89">
        <f>+resumenex!CB28</f>
        <v>0</v>
      </c>
      <c r="CI30" s="90">
        <f>+resumenex!CC28</f>
        <v>0</v>
      </c>
      <c r="CJ30" s="90">
        <f>+resumenex!CD28</f>
        <v>0</v>
      </c>
      <c r="CK30" s="90">
        <f>+resumenex!CE28</f>
        <v>0</v>
      </c>
      <c r="CL30" s="90">
        <f>+resumenex!CF28</f>
        <v>0</v>
      </c>
      <c r="CM30" s="91">
        <f>+resumenex!CG28</f>
        <v>0</v>
      </c>
      <c r="CN30" s="89">
        <f>+resumenex!CH28</f>
        <v>0</v>
      </c>
      <c r="CO30" s="90">
        <f>+resumenex!CI28</f>
        <v>0</v>
      </c>
      <c r="CP30" s="90">
        <f>+resumenex!CJ28</f>
        <v>0</v>
      </c>
      <c r="CQ30" s="90">
        <f>+resumenex!CK28</f>
        <v>0</v>
      </c>
      <c r="CR30" s="90">
        <f>+resumenex!CL28</f>
        <v>0</v>
      </c>
      <c r="CS30" s="91">
        <f>+resumenex!CM28</f>
        <v>0</v>
      </c>
      <c r="CT30" s="89">
        <f>+resumenex!CN28</f>
        <v>0</v>
      </c>
      <c r="CU30" s="90">
        <f>+resumenex!CO28</f>
        <v>0</v>
      </c>
      <c r="CV30" s="90">
        <f>+resumenex!CP28</f>
        <v>0</v>
      </c>
      <c r="CW30" s="90">
        <f>+resumenex!CQ28</f>
        <v>0</v>
      </c>
      <c r="CX30" s="90">
        <f>+resumenex!CR28</f>
        <v>0</v>
      </c>
      <c r="CY30" s="91">
        <f>+resumenex!CS28</f>
        <v>0</v>
      </c>
      <c r="CZ30" s="89">
        <f>+resumenex!CT28</f>
        <v>0</v>
      </c>
      <c r="DA30" s="90">
        <f>+resumenex!CU28</f>
        <v>0</v>
      </c>
      <c r="DB30" s="90">
        <f>+resumenex!CV28</f>
        <v>0</v>
      </c>
      <c r="DC30" s="90">
        <f>+resumenex!CW28</f>
        <v>0</v>
      </c>
      <c r="DD30" s="90">
        <f>+resumenex!CX28</f>
        <v>0</v>
      </c>
      <c r="DE30" s="91">
        <f>+resumenex!CY28</f>
        <v>0</v>
      </c>
      <c r="DF30" s="89">
        <f>+resumenex!CZ28</f>
        <v>0</v>
      </c>
      <c r="DG30" s="90">
        <f>+resumenex!DA28</f>
        <v>0</v>
      </c>
      <c r="DH30" s="90">
        <f>+resumenex!DB28</f>
        <v>0</v>
      </c>
      <c r="DI30" s="90">
        <f>+resumenex!DC28</f>
        <v>0</v>
      </c>
      <c r="DJ30" s="90">
        <f>+resumenex!DD28</f>
        <v>0</v>
      </c>
      <c r="DK30" s="91">
        <f>+resumenex!DE28</f>
        <v>0</v>
      </c>
      <c r="DL30" s="89">
        <f>+resumenex!DF28</f>
        <v>0</v>
      </c>
      <c r="DM30" s="90">
        <f>+resumenex!DG28</f>
        <v>0</v>
      </c>
      <c r="DN30" s="90">
        <f>+resumenex!DH28</f>
        <v>0</v>
      </c>
      <c r="DO30" s="90">
        <f>+resumenex!DI28</f>
        <v>0</v>
      </c>
      <c r="DP30" s="90">
        <f>+resumenex!DJ28</f>
        <v>0</v>
      </c>
      <c r="DQ30" s="91">
        <f>+resumenex!DK28</f>
        <v>0</v>
      </c>
      <c r="DR30" s="89">
        <f>+resumenex!DL28</f>
        <v>0</v>
      </c>
      <c r="DS30" s="90">
        <f>+resumenex!DM28</f>
        <v>0</v>
      </c>
      <c r="DT30" s="90">
        <f>+resumenex!DN28</f>
        <v>0</v>
      </c>
      <c r="DU30" s="90">
        <f>+resumenex!DO28</f>
        <v>0</v>
      </c>
      <c r="DV30" s="90">
        <f>+resumenex!DP28</f>
        <v>0</v>
      </c>
      <c r="DW30" s="91">
        <f>+resumenex!DQ28</f>
        <v>0</v>
      </c>
      <c r="DX30" s="89">
        <f>+resumenex!DR28</f>
        <v>0</v>
      </c>
      <c r="DY30" s="90">
        <f>+resumenex!DS28</f>
        <v>0</v>
      </c>
      <c r="DZ30" s="90">
        <f>+resumenex!DT28</f>
        <v>0</v>
      </c>
      <c r="EA30" s="90">
        <f>+resumenex!DU28</f>
        <v>0</v>
      </c>
      <c r="EB30" s="90">
        <f>+resumenex!DV28</f>
        <v>0</v>
      </c>
      <c r="EC30" s="91">
        <f>+resumenex!DW28</f>
        <v>0</v>
      </c>
      <c r="ED30" s="89">
        <f>+resumenex!DX28</f>
        <v>0</v>
      </c>
      <c r="EE30" s="90">
        <f>+resumenex!DY28</f>
        <v>0</v>
      </c>
      <c r="EF30" s="90">
        <f>+resumenex!DZ28</f>
        <v>0</v>
      </c>
      <c r="EG30" s="90">
        <f>+resumenex!EA28</f>
        <v>0</v>
      </c>
      <c r="EH30" s="90">
        <f>+resumenex!EB28</f>
        <v>0</v>
      </c>
      <c r="EI30" s="91">
        <f>+resumenex!EC28</f>
        <v>0</v>
      </c>
      <c r="EJ30" s="89">
        <f>+resumenex!ED28</f>
        <v>0</v>
      </c>
      <c r="EK30" s="90">
        <f>+resumenex!EE28</f>
        <v>0</v>
      </c>
      <c r="EL30" s="90">
        <f>+resumenex!EF28</f>
        <v>0</v>
      </c>
      <c r="EM30" s="90">
        <f>+resumenex!EG28</f>
        <v>0</v>
      </c>
      <c r="EN30" s="90">
        <f>+resumenex!EH28</f>
        <v>0</v>
      </c>
      <c r="EO30" s="91">
        <f>+resumenex!EI28</f>
        <v>0</v>
      </c>
      <c r="EP30" s="89">
        <f>+resumenex!EJ28</f>
        <v>0</v>
      </c>
      <c r="EQ30" s="90">
        <f>+resumenex!EK28</f>
        <v>0</v>
      </c>
      <c r="ER30" s="90">
        <f>+resumenex!EL28</f>
        <v>0</v>
      </c>
      <c r="ES30" s="90">
        <f>+resumenex!EM28</f>
        <v>0</v>
      </c>
      <c r="ET30" s="90">
        <f>+resumenex!EN28</f>
        <v>0</v>
      </c>
      <c r="EU30" s="91">
        <f>+resumenex!EO28</f>
        <v>0</v>
      </c>
      <c r="EV30" s="89">
        <f>+resumenex!EP28</f>
        <v>0</v>
      </c>
      <c r="EW30" s="90">
        <f>+resumenex!EQ28</f>
        <v>0</v>
      </c>
      <c r="EX30" s="90">
        <f>+resumenex!ER28</f>
        <v>0</v>
      </c>
      <c r="EY30" s="90">
        <f>+resumenex!ES28</f>
        <v>0</v>
      </c>
      <c r="EZ30" s="90">
        <f>+resumenex!ET28</f>
        <v>0</v>
      </c>
      <c r="FA30" s="91">
        <f>+resumenex!EU28</f>
        <v>0</v>
      </c>
      <c r="FB30" s="89">
        <f>+resumenex!EV28</f>
        <v>0</v>
      </c>
      <c r="FC30" s="90">
        <f>+resumenex!EW28</f>
        <v>0</v>
      </c>
      <c r="FD30" s="90">
        <f>+resumenex!EX28</f>
        <v>0</v>
      </c>
      <c r="FE30" s="90">
        <f>+resumenex!EY28</f>
        <v>0</v>
      </c>
      <c r="FF30" s="90">
        <f>+resumenex!EZ28</f>
        <v>0</v>
      </c>
      <c r="FG30" s="91">
        <f>+resumenex!FA28</f>
        <v>0</v>
      </c>
      <c r="FH30" s="89">
        <f>+resumenex!FB28</f>
        <v>0</v>
      </c>
      <c r="FI30" s="90">
        <f>+resumenex!FC28</f>
        <v>0</v>
      </c>
      <c r="FJ30" s="90">
        <f>+resumenex!FD28</f>
        <v>0</v>
      </c>
      <c r="FK30" s="90">
        <f>+resumenex!FE28</f>
        <v>0</v>
      </c>
      <c r="FL30" s="90">
        <f>+resumenex!FF28</f>
        <v>0</v>
      </c>
      <c r="FM30" s="91">
        <f>+resumenex!FG28</f>
        <v>0</v>
      </c>
      <c r="FN30" s="89">
        <f>+resumenex!FH28</f>
        <v>0</v>
      </c>
      <c r="FO30" s="90">
        <f>+resumenex!FI28</f>
        <v>0</v>
      </c>
      <c r="FP30" s="90">
        <f>+resumenex!FJ28</f>
        <v>0</v>
      </c>
      <c r="FQ30" s="90">
        <f>+resumenex!FK28</f>
        <v>0</v>
      </c>
      <c r="FR30" s="90">
        <f>+resumenex!FL28</f>
        <v>0</v>
      </c>
      <c r="FS30" s="91">
        <f>+resumenex!FM28</f>
        <v>0</v>
      </c>
      <c r="FT30" s="89">
        <f>+resumenex!FN28</f>
        <v>0</v>
      </c>
      <c r="FU30" s="90">
        <f>+resumenex!FO28</f>
        <v>0</v>
      </c>
      <c r="FV30" s="90">
        <f>+resumenex!FP28</f>
        <v>0</v>
      </c>
      <c r="FW30" s="90">
        <f>+resumenex!FQ28</f>
        <v>0</v>
      </c>
      <c r="FX30" s="90">
        <f>+resumenex!FR28</f>
        <v>0</v>
      </c>
      <c r="FY30" s="91">
        <f>+resumenex!FS28</f>
        <v>0</v>
      </c>
      <c r="FZ30" s="89">
        <f>+resumenex!FT28</f>
        <v>0</v>
      </c>
      <c r="GA30" s="90">
        <f>+resumenex!FU28</f>
        <v>0</v>
      </c>
      <c r="GB30" s="90">
        <f>+resumenex!FV28</f>
        <v>0</v>
      </c>
      <c r="GC30" s="90">
        <f>+resumenex!FW28</f>
        <v>0</v>
      </c>
      <c r="GD30" s="90">
        <f>+resumenex!FX28</f>
        <v>0</v>
      </c>
      <c r="GE30" s="91">
        <f>+resumenex!FY28</f>
        <v>0</v>
      </c>
      <c r="GF30" s="89">
        <f>+resumenex!FZ28</f>
        <v>0</v>
      </c>
      <c r="GG30" s="90">
        <f>+resumenex!GA28</f>
        <v>0</v>
      </c>
      <c r="GH30" s="90">
        <f>+resumenex!GB28</f>
        <v>0</v>
      </c>
      <c r="GI30" s="90">
        <f>+resumenex!GC28</f>
        <v>0</v>
      </c>
      <c r="GJ30" s="90">
        <f>+resumenex!GD28</f>
        <v>0</v>
      </c>
      <c r="GK30" s="91">
        <f>+resumenex!GE28</f>
        <v>0</v>
      </c>
      <c r="GL30" s="89">
        <f>+resumenex!GF28</f>
        <v>0</v>
      </c>
      <c r="GM30" s="90">
        <f>+resumenex!GG28</f>
        <v>0</v>
      </c>
      <c r="GN30" s="90">
        <f>+resumenex!GH28</f>
        <v>0</v>
      </c>
      <c r="GO30" s="90">
        <f>+resumenex!GI28</f>
        <v>0</v>
      </c>
      <c r="GP30" s="90">
        <f>+resumenex!GJ28</f>
        <v>0</v>
      </c>
      <c r="GQ30" s="91">
        <f>+resumenex!GK28</f>
        <v>0</v>
      </c>
      <c r="GR30" s="89">
        <f>+resumenex!GL28</f>
        <v>0</v>
      </c>
      <c r="GS30" s="90">
        <f>+resumenex!GM28</f>
        <v>0</v>
      </c>
      <c r="GT30" s="90">
        <f>+resumenex!GN28</f>
        <v>0</v>
      </c>
      <c r="GU30" s="90">
        <f>+resumenex!GO28</f>
        <v>0</v>
      </c>
      <c r="GV30" s="90">
        <f>+resumenex!GP28</f>
        <v>0</v>
      </c>
      <c r="GW30" s="91">
        <f>+resumenex!GQ28</f>
        <v>0</v>
      </c>
      <c r="GX30" s="89">
        <f>+resumenex!GR28</f>
        <v>0</v>
      </c>
      <c r="GY30" s="90">
        <f>+resumenex!GS28</f>
        <v>0</v>
      </c>
      <c r="GZ30" s="90">
        <f>+resumenex!GT28</f>
        <v>0</v>
      </c>
      <c r="HA30" s="90">
        <f>+resumenex!GU28</f>
        <v>0</v>
      </c>
      <c r="HB30" s="90">
        <f>+resumenex!GV28</f>
        <v>0</v>
      </c>
      <c r="HC30" s="91">
        <f>+resumenex!GW28</f>
        <v>0</v>
      </c>
      <c r="HD30" s="23"/>
      <c r="HE30" s="23"/>
      <c r="HF30" s="23"/>
      <c r="HG30" s="23"/>
      <c r="HH30" s="23"/>
      <c r="HI30" s="23"/>
      <c r="HJ30" s="23"/>
      <c r="HK30" s="23"/>
      <c r="HL30" s="23"/>
      <c r="HM30" s="23"/>
      <c r="HN30" s="23"/>
      <c r="HO30" s="23"/>
      <c r="HP30" s="23"/>
      <c r="HQ30" s="23"/>
      <c r="HR30" s="23"/>
      <c r="HS30" s="23"/>
      <c r="HT30" s="23"/>
      <c r="HU30" s="23"/>
      <c r="HV30" s="23"/>
      <c r="HW30" s="23"/>
    </row>
    <row r="31" spans="1:231" ht="20.100000000000001" customHeight="1" x14ac:dyDescent="0.3">
      <c r="A31" s="99" t="s">
        <v>337</v>
      </c>
      <c r="B31" s="89">
        <f>+resumenex!B27</f>
        <v>6.3448417936625496</v>
      </c>
      <c r="C31" s="90">
        <f>+resumenex!C27</f>
        <v>12.902498153333328</v>
      </c>
      <c r="D31" s="90">
        <f>+resumenex!D27</f>
        <v>2.5016264151273777</v>
      </c>
      <c r="E31" s="90">
        <f>+resumenex!E27</f>
        <v>0.26193761833333329</v>
      </c>
      <c r="F31" s="90">
        <f>+resumenex!F27</f>
        <v>3.9232781189916315</v>
      </c>
      <c r="G31" s="91">
        <f>+resumenex!G27</f>
        <v>8.4982519425049112</v>
      </c>
      <c r="H31" s="68"/>
      <c r="I31" s="100"/>
      <c r="J31" s="79" t="s">
        <v>338</v>
      </c>
      <c r="K31" s="40" t="str">
        <f>IF(resumenex!GY33&lt;&gt;0,"Cu 8, ","")&amp;IF(resumenex!GY34&lt;&gt;0,"Cu 6, ","")&amp;IF(resumenex!GY35&lt;&gt;0,"Cu 4, ","")&amp;IF(resumenex!GY36&lt;&gt;0,"Cu 2, ","")&amp;IF(resumenex!GY37&lt;&gt;0,"Cu 2/0, ","")&amp;IF(resumenex!GY38&lt;&gt;0,"Cu 3/0, ","")&amp;IF(resumenex!GY39&lt;&gt;0,"Cu 4/0, ","")&amp;IF(resumenex!GY40&lt;&gt;0,"ACSR 4, ","")&amp;IF(resumenex!GY41&lt;&gt;0,"ACSR 2, ","")&amp;IF(resumenex!GY42&lt;&gt;0,"ACSR 1/0, ","")&amp;IF(resumenex!GY43&lt;&gt;0,"ACSR 2/0, ","")&amp;IF(resumenex!GY44&lt;&gt;0,"ACSR 3/0, ","")&amp;IF(resumenex!GY45&lt;&gt;0,"ACSR 4/0, ","")&amp;IF(resumenex!GY46&lt;&gt;0,"TZ 2, ","")&amp;IF(resumenex!GY47&lt;&gt;0,"TZ 1/0, ","")&amp;IF(resumenex!GY48&lt;&gt;0,"TZ 4/0, ","")&amp;IF(resumenex!GY49&lt;&gt;0,"TZ 1/0 4H, ","")&amp;IF(resumenex!GY50&lt;&gt;0,"TZ 4/0 4H, ","")&amp;IF(resumenex!GY51&lt;&gt;0,"TZ 336 4H, ","")</f>
        <v xml:space="preserve">Cu 6, Cu 4, Cu 2, ACSR 2, ACSR 1/0, TZ 1/0, </v>
      </c>
      <c r="L31" s="88" t="s">
        <v>339</v>
      </c>
      <c r="M31" s="25"/>
      <c r="N31" s="89">
        <f>+resumenex!H27</f>
        <v>8.2115348697325086</v>
      </c>
      <c r="O31" s="90">
        <f>+resumenex!I27</f>
        <v>6.5397618904686983</v>
      </c>
      <c r="P31" s="90">
        <f>+resumenex!J27</f>
        <v>1.8359785756759706</v>
      </c>
      <c r="Q31" s="90">
        <f>+resumenex!K27</f>
        <v>0.11985436034336415</v>
      </c>
      <c r="R31" s="90">
        <f>+resumenex!L27</f>
        <v>4.641850917748199</v>
      </c>
      <c r="S31" s="91">
        <f>+resumenex!M27</f>
        <v>0</v>
      </c>
      <c r="T31" s="89">
        <f>+resumenex!N27</f>
        <v>0</v>
      </c>
      <c r="U31" s="90">
        <f>+resumenex!O27</f>
        <v>0</v>
      </c>
      <c r="V31" s="90">
        <f>+resumenex!P27</f>
        <v>0</v>
      </c>
      <c r="W31" s="90">
        <f>+resumenex!Q27</f>
        <v>0</v>
      </c>
      <c r="X31" s="90">
        <f>+resumenex!R27</f>
        <v>0</v>
      </c>
      <c r="Y31" s="91">
        <f>+resumenex!S27</f>
        <v>0</v>
      </c>
      <c r="Z31" s="89">
        <f>+resumenex!T27</f>
        <v>0</v>
      </c>
      <c r="AA31" s="90">
        <f>+resumenex!U27</f>
        <v>0</v>
      </c>
      <c r="AB31" s="90">
        <f>+resumenex!V27</f>
        <v>0</v>
      </c>
      <c r="AC31" s="90">
        <f>+resumenex!W27</f>
        <v>0</v>
      </c>
      <c r="AD31" s="90">
        <f>+resumenex!X27</f>
        <v>0</v>
      </c>
      <c r="AE31" s="91">
        <f>+resumenex!Y27</f>
        <v>0</v>
      </c>
      <c r="AF31" s="89">
        <f>+resumenex!Z27</f>
        <v>0</v>
      </c>
      <c r="AG31" s="90">
        <f>+resumenex!AA27</f>
        <v>0</v>
      </c>
      <c r="AH31" s="90">
        <f>+resumenex!AB27</f>
        <v>0</v>
      </c>
      <c r="AI31" s="90">
        <f>+resumenex!AC27</f>
        <v>0</v>
      </c>
      <c r="AJ31" s="90">
        <f>+resumenex!AD27</f>
        <v>0</v>
      </c>
      <c r="AK31" s="91">
        <f>+resumenex!AE27</f>
        <v>0</v>
      </c>
      <c r="AL31" s="89">
        <f>+resumenex!AF27</f>
        <v>0</v>
      </c>
      <c r="AM31" s="90">
        <f>+resumenex!AG27</f>
        <v>0</v>
      </c>
      <c r="AN31" s="90">
        <f>+resumenex!AH27</f>
        <v>0</v>
      </c>
      <c r="AO31" s="90">
        <f>+resumenex!AI27</f>
        <v>0</v>
      </c>
      <c r="AP31" s="90">
        <f>+resumenex!AJ27</f>
        <v>0</v>
      </c>
      <c r="AQ31" s="91">
        <f>+resumenex!AK27</f>
        <v>0</v>
      </c>
      <c r="AR31" s="89">
        <f>+resumenex!AL27</f>
        <v>0</v>
      </c>
      <c r="AS31" s="90">
        <f>+resumenex!AM27</f>
        <v>0</v>
      </c>
      <c r="AT31" s="90">
        <f>+resumenex!AN27</f>
        <v>0</v>
      </c>
      <c r="AU31" s="90">
        <f>+resumenex!AO27</f>
        <v>0</v>
      </c>
      <c r="AV31" s="90">
        <f>+resumenex!AP27</f>
        <v>0</v>
      </c>
      <c r="AW31" s="91">
        <f>+resumenex!AQ27</f>
        <v>0</v>
      </c>
      <c r="AX31" s="89">
        <f>+resumenex!AR27</f>
        <v>0</v>
      </c>
      <c r="AY31" s="90">
        <f>+resumenex!AS27</f>
        <v>0</v>
      </c>
      <c r="AZ31" s="90">
        <f>+resumenex!AT27</f>
        <v>0</v>
      </c>
      <c r="BA31" s="90">
        <f>+resumenex!AU27</f>
        <v>0</v>
      </c>
      <c r="BB31" s="90">
        <f>+resumenex!AV27</f>
        <v>0</v>
      </c>
      <c r="BC31" s="91">
        <f>+resumenex!AW27</f>
        <v>0</v>
      </c>
      <c r="BD31" s="89">
        <f>+resumenex!AX27</f>
        <v>0</v>
      </c>
      <c r="BE31" s="90">
        <f>+resumenex!AY27</f>
        <v>0</v>
      </c>
      <c r="BF31" s="90">
        <f>+resumenex!AZ27</f>
        <v>0</v>
      </c>
      <c r="BG31" s="90">
        <f>+resumenex!BA27</f>
        <v>0</v>
      </c>
      <c r="BH31" s="90">
        <f>+resumenex!BB27</f>
        <v>0</v>
      </c>
      <c r="BI31" s="91">
        <f>+resumenex!BC27</f>
        <v>0</v>
      </c>
      <c r="BJ31" s="89">
        <f>+resumenex!BD27</f>
        <v>0</v>
      </c>
      <c r="BK31" s="90">
        <f>+resumenex!BE27</f>
        <v>0</v>
      </c>
      <c r="BL31" s="90">
        <f>+resumenex!BF27</f>
        <v>0</v>
      </c>
      <c r="BM31" s="90">
        <f>+resumenex!BG27</f>
        <v>0</v>
      </c>
      <c r="BN31" s="90">
        <f>+resumenex!BH27</f>
        <v>0</v>
      </c>
      <c r="BO31" s="91">
        <f>+resumenex!BI27</f>
        <v>0</v>
      </c>
      <c r="BP31" s="89">
        <f>+resumenex!BJ27</f>
        <v>0</v>
      </c>
      <c r="BQ31" s="90">
        <f>+resumenex!BK27</f>
        <v>0</v>
      </c>
      <c r="BR31" s="90">
        <f>+resumenex!BL27</f>
        <v>0</v>
      </c>
      <c r="BS31" s="90">
        <f>+resumenex!BM27</f>
        <v>0</v>
      </c>
      <c r="BT31" s="90">
        <f>+resumenex!BN27</f>
        <v>0</v>
      </c>
      <c r="BU31" s="91">
        <f>+resumenex!BO27</f>
        <v>0</v>
      </c>
      <c r="BV31" s="89">
        <f>+resumenex!BP27</f>
        <v>0</v>
      </c>
      <c r="BW31" s="90">
        <f>+resumenex!BQ27</f>
        <v>0</v>
      </c>
      <c r="BX31" s="90">
        <f>+resumenex!BR27</f>
        <v>0</v>
      </c>
      <c r="BY31" s="90">
        <f>+resumenex!BS27</f>
        <v>0</v>
      </c>
      <c r="BZ31" s="90">
        <f>+resumenex!BT27</f>
        <v>0</v>
      </c>
      <c r="CA31" s="91">
        <f>+resumenex!BU27</f>
        <v>0</v>
      </c>
      <c r="CB31" s="89">
        <f>+resumenex!BV27</f>
        <v>0</v>
      </c>
      <c r="CC31" s="90">
        <f>+resumenex!BW27</f>
        <v>0</v>
      </c>
      <c r="CD31" s="90">
        <f>+resumenex!BX27</f>
        <v>0</v>
      </c>
      <c r="CE31" s="90">
        <f>+resumenex!BY27</f>
        <v>0</v>
      </c>
      <c r="CF31" s="90">
        <f>+resumenex!BZ27</f>
        <v>0</v>
      </c>
      <c r="CG31" s="91">
        <f>+resumenex!CA27</f>
        <v>0</v>
      </c>
      <c r="CH31" s="89">
        <f>+resumenex!CB27</f>
        <v>0</v>
      </c>
      <c r="CI31" s="90">
        <f>+resumenex!CC27</f>
        <v>0</v>
      </c>
      <c r="CJ31" s="90">
        <f>+resumenex!CD27</f>
        <v>0</v>
      </c>
      <c r="CK31" s="90">
        <f>+resumenex!CE27</f>
        <v>0</v>
      </c>
      <c r="CL31" s="90">
        <f>+resumenex!CF27</f>
        <v>0</v>
      </c>
      <c r="CM31" s="91">
        <f>+resumenex!CG27</f>
        <v>0</v>
      </c>
      <c r="CN31" s="89">
        <f>+resumenex!CH27</f>
        <v>0</v>
      </c>
      <c r="CO31" s="90">
        <f>+resumenex!CI27</f>
        <v>0</v>
      </c>
      <c r="CP31" s="90">
        <f>+resumenex!CJ27</f>
        <v>0</v>
      </c>
      <c r="CQ31" s="90">
        <f>+resumenex!CK27</f>
        <v>0</v>
      </c>
      <c r="CR31" s="90">
        <f>+resumenex!CL27</f>
        <v>0</v>
      </c>
      <c r="CS31" s="91">
        <f>+resumenex!CM27</f>
        <v>0</v>
      </c>
      <c r="CT31" s="89">
        <f>+resumenex!CN27</f>
        <v>0</v>
      </c>
      <c r="CU31" s="90">
        <f>+resumenex!CO27</f>
        <v>0</v>
      </c>
      <c r="CV31" s="90">
        <f>+resumenex!CP27</f>
        <v>0</v>
      </c>
      <c r="CW31" s="90">
        <f>+resumenex!CQ27</f>
        <v>0</v>
      </c>
      <c r="CX31" s="90">
        <f>+resumenex!CR27</f>
        <v>0</v>
      </c>
      <c r="CY31" s="91">
        <f>+resumenex!CS27</f>
        <v>0</v>
      </c>
      <c r="CZ31" s="89">
        <f>+resumenex!CT27</f>
        <v>0</v>
      </c>
      <c r="DA31" s="90">
        <f>+resumenex!CU27</f>
        <v>0</v>
      </c>
      <c r="DB31" s="90">
        <f>+resumenex!CV27</f>
        <v>0</v>
      </c>
      <c r="DC31" s="90">
        <f>+resumenex!CW27</f>
        <v>0</v>
      </c>
      <c r="DD31" s="90">
        <f>+resumenex!CX27</f>
        <v>0</v>
      </c>
      <c r="DE31" s="91">
        <f>+resumenex!CY27</f>
        <v>0</v>
      </c>
      <c r="DF31" s="89">
        <f>+resumenex!CZ27</f>
        <v>0</v>
      </c>
      <c r="DG31" s="90">
        <f>+resumenex!DA27</f>
        <v>0</v>
      </c>
      <c r="DH31" s="90">
        <f>+resumenex!DB27</f>
        <v>0</v>
      </c>
      <c r="DI31" s="90">
        <f>+resumenex!DC27</f>
        <v>0</v>
      </c>
      <c r="DJ31" s="90">
        <f>+resumenex!DD27</f>
        <v>0</v>
      </c>
      <c r="DK31" s="91">
        <f>+resumenex!DE27</f>
        <v>0</v>
      </c>
      <c r="DL31" s="89">
        <f>+resumenex!DF27</f>
        <v>0</v>
      </c>
      <c r="DM31" s="90">
        <f>+resumenex!DG27</f>
        <v>0</v>
      </c>
      <c r="DN31" s="90">
        <f>+resumenex!DH27</f>
        <v>0</v>
      </c>
      <c r="DO31" s="90">
        <f>+resumenex!DI27</f>
        <v>0</v>
      </c>
      <c r="DP31" s="90">
        <f>+resumenex!DJ27</f>
        <v>0</v>
      </c>
      <c r="DQ31" s="91">
        <f>+resumenex!DK27</f>
        <v>0</v>
      </c>
      <c r="DR31" s="89">
        <f>+resumenex!DL27</f>
        <v>0</v>
      </c>
      <c r="DS31" s="90">
        <f>+resumenex!DM27</f>
        <v>0</v>
      </c>
      <c r="DT31" s="90">
        <f>+resumenex!DN27</f>
        <v>0</v>
      </c>
      <c r="DU31" s="90">
        <f>+resumenex!DO27</f>
        <v>0</v>
      </c>
      <c r="DV31" s="90">
        <f>+resumenex!DP27</f>
        <v>0</v>
      </c>
      <c r="DW31" s="91">
        <f>+resumenex!DQ27</f>
        <v>0</v>
      </c>
      <c r="DX31" s="89">
        <f>+resumenex!DR27</f>
        <v>0</v>
      </c>
      <c r="DY31" s="90">
        <f>+resumenex!DS27</f>
        <v>0</v>
      </c>
      <c r="DZ31" s="90">
        <f>+resumenex!DT27</f>
        <v>0</v>
      </c>
      <c r="EA31" s="90">
        <f>+resumenex!DU27</f>
        <v>0</v>
      </c>
      <c r="EB31" s="90">
        <f>+resumenex!DV27</f>
        <v>0</v>
      </c>
      <c r="EC31" s="91">
        <f>+resumenex!DW27</f>
        <v>0</v>
      </c>
      <c r="ED31" s="89">
        <f>+resumenex!DX27</f>
        <v>0</v>
      </c>
      <c r="EE31" s="90">
        <f>+resumenex!DY27</f>
        <v>0</v>
      </c>
      <c r="EF31" s="90">
        <f>+resumenex!DZ27</f>
        <v>0</v>
      </c>
      <c r="EG31" s="90">
        <f>+resumenex!EA27</f>
        <v>0</v>
      </c>
      <c r="EH31" s="90">
        <f>+resumenex!EB27</f>
        <v>0</v>
      </c>
      <c r="EI31" s="91">
        <f>+resumenex!EC27</f>
        <v>0</v>
      </c>
      <c r="EJ31" s="89">
        <f>+resumenex!ED27</f>
        <v>0</v>
      </c>
      <c r="EK31" s="90">
        <f>+resumenex!EE27</f>
        <v>0</v>
      </c>
      <c r="EL31" s="90">
        <f>+resumenex!EF27</f>
        <v>0</v>
      </c>
      <c r="EM31" s="90">
        <f>+resumenex!EG27</f>
        <v>0</v>
      </c>
      <c r="EN31" s="90">
        <f>+resumenex!EH27</f>
        <v>0</v>
      </c>
      <c r="EO31" s="91">
        <f>+resumenex!EI27</f>
        <v>0</v>
      </c>
      <c r="EP31" s="89">
        <f>+resumenex!EJ27</f>
        <v>0</v>
      </c>
      <c r="EQ31" s="90">
        <f>+resumenex!EK27</f>
        <v>0</v>
      </c>
      <c r="ER31" s="90">
        <f>+resumenex!EL27</f>
        <v>0</v>
      </c>
      <c r="ES31" s="90">
        <f>+resumenex!EM27</f>
        <v>0</v>
      </c>
      <c r="ET31" s="90">
        <f>+resumenex!EN27</f>
        <v>0</v>
      </c>
      <c r="EU31" s="91">
        <f>+resumenex!EO27</f>
        <v>0</v>
      </c>
      <c r="EV31" s="89">
        <f>+resumenex!EP27</f>
        <v>0</v>
      </c>
      <c r="EW31" s="90">
        <f>+resumenex!EQ27</f>
        <v>0</v>
      </c>
      <c r="EX31" s="90">
        <f>+resumenex!ER27</f>
        <v>0</v>
      </c>
      <c r="EY31" s="90">
        <f>+resumenex!ES27</f>
        <v>0</v>
      </c>
      <c r="EZ31" s="90">
        <f>+resumenex!ET27</f>
        <v>0</v>
      </c>
      <c r="FA31" s="91">
        <f>+resumenex!EU27</f>
        <v>0</v>
      </c>
      <c r="FB31" s="89">
        <f>+resumenex!EV27</f>
        <v>0</v>
      </c>
      <c r="FC31" s="90">
        <f>+resumenex!EW27</f>
        <v>0</v>
      </c>
      <c r="FD31" s="90">
        <f>+resumenex!EX27</f>
        <v>0</v>
      </c>
      <c r="FE31" s="90">
        <f>+resumenex!EY27</f>
        <v>0</v>
      </c>
      <c r="FF31" s="90">
        <f>+resumenex!EZ27</f>
        <v>0</v>
      </c>
      <c r="FG31" s="91">
        <f>+resumenex!FA27</f>
        <v>0</v>
      </c>
      <c r="FH31" s="89">
        <f>+resumenex!FB27</f>
        <v>0</v>
      </c>
      <c r="FI31" s="90">
        <f>+resumenex!FC27</f>
        <v>0</v>
      </c>
      <c r="FJ31" s="90">
        <f>+resumenex!FD27</f>
        <v>0</v>
      </c>
      <c r="FK31" s="90">
        <f>+resumenex!FE27</f>
        <v>0</v>
      </c>
      <c r="FL31" s="90">
        <f>+resumenex!FF27</f>
        <v>0</v>
      </c>
      <c r="FM31" s="91">
        <f>+resumenex!FG27</f>
        <v>0</v>
      </c>
      <c r="FN31" s="89">
        <f>+resumenex!FH27</f>
        <v>0</v>
      </c>
      <c r="FO31" s="90">
        <f>+resumenex!FI27</f>
        <v>0</v>
      </c>
      <c r="FP31" s="90">
        <f>+resumenex!FJ27</f>
        <v>0</v>
      </c>
      <c r="FQ31" s="90">
        <f>+resumenex!FK27</f>
        <v>0</v>
      </c>
      <c r="FR31" s="90">
        <f>+resumenex!FL27</f>
        <v>0</v>
      </c>
      <c r="FS31" s="91">
        <f>+resumenex!FM27</f>
        <v>0</v>
      </c>
      <c r="FT31" s="89">
        <f>+resumenex!FN27</f>
        <v>0</v>
      </c>
      <c r="FU31" s="90">
        <f>+resumenex!FO27</f>
        <v>0</v>
      </c>
      <c r="FV31" s="90">
        <f>+resumenex!FP27</f>
        <v>0</v>
      </c>
      <c r="FW31" s="90">
        <f>+resumenex!FQ27</f>
        <v>0</v>
      </c>
      <c r="FX31" s="90">
        <f>+resumenex!FR27</f>
        <v>0</v>
      </c>
      <c r="FY31" s="91">
        <f>+resumenex!FS27</f>
        <v>0</v>
      </c>
      <c r="FZ31" s="89">
        <f>+resumenex!FT27</f>
        <v>0</v>
      </c>
      <c r="GA31" s="90">
        <f>+resumenex!FU27</f>
        <v>0</v>
      </c>
      <c r="GB31" s="90">
        <f>+resumenex!FV27</f>
        <v>0</v>
      </c>
      <c r="GC31" s="90">
        <f>+resumenex!FW27</f>
        <v>0</v>
      </c>
      <c r="GD31" s="90">
        <f>+resumenex!FX27</f>
        <v>0</v>
      </c>
      <c r="GE31" s="91">
        <f>+resumenex!FY27</f>
        <v>0</v>
      </c>
      <c r="GF31" s="89">
        <f>+resumenex!FZ27</f>
        <v>0</v>
      </c>
      <c r="GG31" s="90">
        <f>+resumenex!GA27</f>
        <v>0</v>
      </c>
      <c r="GH31" s="90">
        <f>+resumenex!GB27</f>
        <v>0</v>
      </c>
      <c r="GI31" s="90">
        <f>+resumenex!GC27</f>
        <v>0</v>
      </c>
      <c r="GJ31" s="90">
        <f>+resumenex!GD27</f>
        <v>0</v>
      </c>
      <c r="GK31" s="91">
        <f>+resumenex!GE27</f>
        <v>0</v>
      </c>
      <c r="GL31" s="89">
        <f>+resumenex!GF27</f>
        <v>0</v>
      </c>
      <c r="GM31" s="90">
        <f>+resumenex!GG27</f>
        <v>0</v>
      </c>
      <c r="GN31" s="90">
        <f>+resumenex!GH27</f>
        <v>0</v>
      </c>
      <c r="GO31" s="90">
        <f>+resumenex!GI27</f>
        <v>0</v>
      </c>
      <c r="GP31" s="90">
        <f>+resumenex!GJ27</f>
        <v>0</v>
      </c>
      <c r="GQ31" s="91">
        <f>+resumenex!GK27</f>
        <v>0</v>
      </c>
      <c r="GR31" s="89">
        <f>+resumenex!GL27</f>
        <v>0</v>
      </c>
      <c r="GS31" s="90">
        <f>+resumenex!GM27</f>
        <v>0</v>
      </c>
      <c r="GT31" s="90">
        <f>+resumenex!GN27</f>
        <v>0</v>
      </c>
      <c r="GU31" s="90">
        <f>+resumenex!GO27</f>
        <v>0</v>
      </c>
      <c r="GV31" s="90">
        <f>+resumenex!GP27</f>
        <v>0</v>
      </c>
      <c r="GW31" s="91">
        <f>+resumenex!GQ27</f>
        <v>0</v>
      </c>
      <c r="GX31" s="89">
        <f>+resumenex!GR27</f>
        <v>0</v>
      </c>
      <c r="GY31" s="90">
        <f>+resumenex!GS27</f>
        <v>0</v>
      </c>
      <c r="GZ31" s="90">
        <f>+resumenex!GT27</f>
        <v>0</v>
      </c>
      <c r="HA31" s="90">
        <f>+resumenex!GU27</f>
        <v>0</v>
      </c>
      <c r="HB31" s="90">
        <f>+resumenex!GV27</f>
        <v>0</v>
      </c>
      <c r="HC31" s="91">
        <f>+resumenex!GW27</f>
        <v>0</v>
      </c>
      <c r="HD31" s="23"/>
      <c r="HE31" s="23"/>
      <c r="HF31" s="23"/>
      <c r="HG31" s="23"/>
      <c r="HH31" s="23"/>
      <c r="HI31" s="23"/>
      <c r="HJ31" s="23"/>
      <c r="HK31" s="23"/>
      <c r="HL31" s="23"/>
      <c r="HM31" s="23"/>
      <c r="HN31" s="23"/>
      <c r="HO31" s="23"/>
      <c r="HP31" s="23"/>
      <c r="HQ31" s="23"/>
      <c r="HR31" s="23"/>
      <c r="HS31" s="23"/>
      <c r="HT31" s="23"/>
      <c r="HU31" s="23"/>
      <c r="HV31" s="23"/>
      <c r="HW31" s="23"/>
    </row>
    <row r="32" spans="1:231" ht="20.100000000000001" customHeight="1" thickBot="1" x14ac:dyDescent="0.35">
      <c r="A32" s="99" t="s">
        <v>340</v>
      </c>
      <c r="B32" s="102">
        <f t="shared" ref="B32:G32" si="5">+B31*720*12*0.2875</f>
        <v>15760.587015457771</v>
      </c>
      <c r="C32" s="103">
        <f t="shared" si="5"/>
        <v>32049.805412879985</v>
      </c>
      <c r="D32" s="103">
        <f t="shared" si="5"/>
        <v>6214.0400151764061</v>
      </c>
      <c r="E32" s="103">
        <f t="shared" si="5"/>
        <v>650.65304393999986</v>
      </c>
      <c r="F32" s="103">
        <f t="shared" si="5"/>
        <v>9745.4228475752116</v>
      </c>
      <c r="G32" s="104">
        <f t="shared" si="5"/>
        <v>21109.657825182199</v>
      </c>
      <c r="H32" s="68"/>
      <c r="I32" s="69"/>
      <c r="J32" s="105" t="s">
        <v>332</v>
      </c>
      <c r="K32" s="106">
        <f>+resumenex!GY32</f>
        <v>3282</v>
      </c>
      <c r="L32" s="107"/>
      <c r="M32" s="25"/>
      <c r="N32" s="102">
        <f t="shared" ref="N32:BY32" si="6">+N31*720*12*0.2875</f>
        <v>20397.452616415547</v>
      </c>
      <c r="O32" s="103">
        <f t="shared" si="6"/>
        <v>16244.768535924244</v>
      </c>
      <c r="P32" s="103">
        <f t="shared" si="6"/>
        <v>4560.5707819791096</v>
      </c>
      <c r="Q32" s="103">
        <f t="shared" si="6"/>
        <v>297.71823109291648</v>
      </c>
      <c r="R32" s="103">
        <f t="shared" si="6"/>
        <v>11530.357679686525</v>
      </c>
      <c r="S32" s="104">
        <f t="shared" si="6"/>
        <v>0</v>
      </c>
      <c r="T32" s="102">
        <f t="shared" si="6"/>
        <v>0</v>
      </c>
      <c r="U32" s="103">
        <f t="shared" si="6"/>
        <v>0</v>
      </c>
      <c r="V32" s="103">
        <f t="shared" si="6"/>
        <v>0</v>
      </c>
      <c r="W32" s="103">
        <f t="shared" si="6"/>
        <v>0</v>
      </c>
      <c r="X32" s="103">
        <f t="shared" si="6"/>
        <v>0</v>
      </c>
      <c r="Y32" s="104">
        <f t="shared" si="6"/>
        <v>0</v>
      </c>
      <c r="Z32" s="102">
        <f t="shared" si="6"/>
        <v>0</v>
      </c>
      <c r="AA32" s="103">
        <f t="shared" si="6"/>
        <v>0</v>
      </c>
      <c r="AB32" s="103">
        <f t="shared" si="6"/>
        <v>0</v>
      </c>
      <c r="AC32" s="103">
        <f t="shared" si="6"/>
        <v>0</v>
      </c>
      <c r="AD32" s="103">
        <f t="shared" si="6"/>
        <v>0</v>
      </c>
      <c r="AE32" s="104">
        <f t="shared" si="6"/>
        <v>0</v>
      </c>
      <c r="AF32" s="102">
        <f t="shared" si="6"/>
        <v>0</v>
      </c>
      <c r="AG32" s="103">
        <f t="shared" si="6"/>
        <v>0</v>
      </c>
      <c r="AH32" s="103">
        <f t="shared" si="6"/>
        <v>0</v>
      </c>
      <c r="AI32" s="103">
        <f t="shared" si="6"/>
        <v>0</v>
      </c>
      <c r="AJ32" s="103">
        <f t="shared" si="6"/>
        <v>0</v>
      </c>
      <c r="AK32" s="104">
        <f t="shared" si="6"/>
        <v>0</v>
      </c>
      <c r="AL32" s="102">
        <f t="shared" si="6"/>
        <v>0</v>
      </c>
      <c r="AM32" s="103">
        <f t="shared" si="6"/>
        <v>0</v>
      </c>
      <c r="AN32" s="103">
        <f t="shared" si="6"/>
        <v>0</v>
      </c>
      <c r="AO32" s="103">
        <f t="shared" si="6"/>
        <v>0</v>
      </c>
      <c r="AP32" s="103">
        <f t="shared" si="6"/>
        <v>0</v>
      </c>
      <c r="AQ32" s="104">
        <f t="shared" si="6"/>
        <v>0</v>
      </c>
      <c r="AR32" s="102">
        <f t="shared" si="6"/>
        <v>0</v>
      </c>
      <c r="AS32" s="103">
        <f t="shared" si="6"/>
        <v>0</v>
      </c>
      <c r="AT32" s="103">
        <f t="shared" si="6"/>
        <v>0</v>
      </c>
      <c r="AU32" s="103">
        <f t="shared" si="6"/>
        <v>0</v>
      </c>
      <c r="AV32" s="103">
        <f t="shared" si="6"/>
        <v>0</v>
      </c>
      <c r="AW32" s="104">
        <f t="shared" si="6"/>
        <v>0</v>
      </c>
      <c r="AX32" s="102">
        <f t="shared" si="6"/>
        <v>0</v>
      </c>
      <c r="AY32" s="103">
        <f t="shared" si="6"/>
        <v>0</v>
      </c>
      <c r="AZ32" s="103">
        <f t="shared" si="6"/>
        <v>0</v>
      </c>
      <c r="BA32" s="103">
        <f t="shared" si="6"/>
        <v>0</v>
      </c>
      <c r="BB32" s="103">
        <f t="shared" si="6"/>
        <v>0</v>
      </c>
      <c r="BC32" s="104">
        <f t="shared" si="6"/>
        <v>0</v>
      </c>
      <c r="BD32" s="102">
        <f t="shared" si="6"/>
        <v>0</v>
      </c>
      <c r="BE32" s="103">
        <f t="shared" si="6"/>
        <v>0</v>
      </c>
      <c r="BF32" s="103">
        <f t="shared" si="6"/>
        <v>0</v>
      </c>
      <c r="BG32" s="103">
        <f t="shared" si="6"/>
        <v>0</v>
      </c>
      <c r="BH32" s="103">
        <f t="shared" si="6"/>
        <v>0</v>
      </c>
      <c r="BI32" s="104">
        <f t="shared" si="6"/>
        <v>0</v>
      </c>
      <c r="BJ32" s="102">
        <f t="shared" si="6"/>
        <v>0</v>
      </c>
      <c r="BK32" s="103">
        <f t="shared" si="6"/>
        <v>0</v>
      </c>
      <c r="BL32" s="103">
        <f t="shared" si="6"/>
        <v>0</v>
      </c>
      <c r="BM32" s="103">
        <f t="shared" si="6"/>
        <v>0</v>
      </c>
      <c r="BN32" s="103">
        <f t="shared" si="6"/>
        <v>0</v>
      </c>
      <c r="BO32" s="104">
        <f t="shared" si="6"/>
        <v>0</v>
      </c>
      <c r="BP32" s="102">
        <f t="shared" si="6"/>
        <v>0</v>
      </c>
      <c r="BQ32" s="103">
        <f t="shared" si="6"/>
        <v>0</v>
      </c>
      <c r="BR32" s="103">
        <f t="shared" si="6"/>
        <v>0</v>
      </c>
      <c r="BS32" s="103">
        <f t="shared" si="6"/>
        <v>0</v>
      </c>
      <c r="BT32" s="103">
        <f t="shared" si="6"/>
        <v>0</v>
      </c>
      <c r="BU32" s="104">
        <f t="shared" si="6"/>
        <v>0</v>
      </c>
      <c r="BV32" s="102">
        <f t="shared" si="6"/>
        <v>0</v>
      </c>
      <c r="BW32" s="103">
        <f t="shared" si="6"/>
        <v>0</v>
      </c>
      <c r="BX32" s="103">
        <f t="shared" si="6"/>
        <v>0</v>
      </c>
      <c r="BY32" s="103">
        <f t="shared" si="6"/>
        <v>0</v>
      </c>
      <c r="BZ32" s="103">
        <f t="shared" ref="BZ32:EK32" si="7">+BZ31*720*12*0.2875</f>
        <v>0</v>
      </c>
      <c r="CA32" s="104">
        <f t="shared" si="7"/>
        <v>0</v>
      </c>
      <c r="CB32" s="102">
        <f t="shared" si="7"/>
        <v>0</v>
      </c>
      <c r="CC32" s="103">
        <f t="shared" si="7"/>
        <v>0</v>
      </c>
      <c r="CD32" s="103">
        <f t="shared" si="7"/>
        <v>0</v>
      </c>
      <c r="CE32" s="103">
        <f t="shared" si="7"/>
        <v>0</v>
      </c>
      <c r="CF32" s="103">
        <f t="shared" si="7"/>
        <v>0</v>
      </c>
      <c r="CG32" s="104">
        <f t="shared" si="7"/>
        <v>0</v>
      </c>
      <c r="CH32" s="102">
        <f t="shared" si="7"/>
        <v>0</v>
      </c>
      <c r="CI32" s="103">
        <f t="shared" si="7"/>
        <v>0</v>
      </c>
      <c r="CJ32" s="103">
        <f t="shared" si="7"/>
        <v>0</v>
      </c>
      <c r="CK32" s="103">
        <f t="shared" si="7"/>
        <v>0</v>
      </c>
      <c r="CL32" s="103">
        <f t="shared" si="7"/>
        <v>0</v>
      </c>
      <c r="CM32" s="104">
        <f t="shared" si="7"/>
        <v>0</v>
      </c>
      <c r="CN32" s="102">
        <f t="shared" si="7"/>
        <v>0</v>
      </c>
      <c r="CO32" s="103">
        <f t="shared" si="7"/>
        <v>0</v>
      </c>
      <c r="CP32" s="103">
        <f t="shared" si="7"/>
        <v>0</v>
      </c>
      <c r="CQ32" s="103">
        <f t="shared" si="7"/>
        <v>0</v>
      </c>
      <c r="CR32" s="103">
        <f t="shared" si="7"/>
        <v>0</v>
      </c>
      <c r="CS32" s="104">
        <f t="shared" si="7"/>
        <v>0</v>
      </c>
      <c r="CT32" s="102">
        <f t="shared" si="7"/>
        <v>0</v>
      </c>
      <c r="CU32" s="103">
        <f t="shared" si="7"/>
        <v>0</v>
      </c>
      <c r="CV32" s="103">
        <f t="shared" si="7"/>
        <v>0</v>
      </c>
      <c r="CW32" s="103">
        <f t="shared" si="7"/>
        <v>0</v>
      </c>
      <c r="CX32" s="103">
        <f t="shared" si="7"/>
        <v>0</v>
      </c>
      <c r="CY32" s="104">
        <f t="shared" si="7"/>
        <v>0</v>
      </c>
      <c r="CZ32" s="102">
        <f t="shared" si="7"/>
        <v>0</v>
      </c>
      <c r="DA32" s="103">
        <f t="shared" si="7"/>
        <v>0</v>
      </c>
      <c r="DB32" s="103">
        <f t="shared" si="7"/>
        <v>0</v>
      </c>
      <c r="DC32" s="103">
        <f t="shared" si="7"/>
        <v>0</v>
      </c>
      <c r="DD32" s="103">
        <f t="shared" si="7"/>
        <v>0</v>
      </c>
      <c r="DE32" s="104">
        <f t="shared" si="7"/>
        <v>0</v>
      </c>
      <c r="DF32" s="102">
        <f t="shared" si="7"/>
        <v>0</v>
      </c>
      <c r="DG32" s="103">
        <f t="shared" si="7"/>
        <v>0</v>
      </c>
      <c r="DH32" s="103">
        <f t="shared" si="7"/>
        <v>0</v>
      </c>
      <c r="DI32" s="103">
        <f t="shared" si="7"/>
        <v>0</v>
      </c>
      <c r="DJ32" s="103">
        <f t="shared" si="7"/>
        <v>0</v>
      </c>
      <c r="DK32" s="104">
        <f t="shared" si="7"/>
        <v>0</v>
      </c>
      <c r="DL32" s="102">
        <f t="shared" si="7"/>
        <v>0</v>
      </c>
      <c r="DM32" s="103">
        <f t="shared" si="7"/>
        <v>0</v>
      </c>
      <c r="DN32" s="103">
        <f t="shared" si="7"/>
        <v>0</v>
      </c>
      <c r="DO32" s="103">
        <f t="shared" si="7"/>
        <v>0</v>
      </c>
      <c r="DP32" s="103">
        <f t="shared" si="7"/>
        <v>0</v>
      </c>
      <c r="DQ32" s="104">
        <f t="shared" si="7"/>
        <v>0</v>
      </c>
      <c r="DR32" s="102">
        <f t="shared" si="7"/>
        <v>0</v>
      </c>
      <c r="DS32" s="103">
        <f t="shared" si="7"/>
        <v>0</v>
      </c>
      <c r="DT32" s="103">
        <f t="shared" si="7"/>
        <v>0</v>
      </c>
      <c r="DU32" s="103">
        <f t="shared" si="7"/>
        <v>0</v>
      </c>
      <c r="DV32" s="103">
        <f t="shared" si="7"/>
        <v>0</v>
      </c>
      <c r="DW32" s="104">
        <f t="shared" si="7"/>
        <v>0</v>
      </c>
      <c r="DX32" s="102">
        <f t="shared" si="7"/>
        <v>0</v>
      </c>
      <c r="DY32" s="103">
        <f t="shared" si="7"/>
        <v>0</v>
      </c>
      <c r="DZ32" s="103">
        <f t="shared" si="7"/>
        <v>0</v>
      </c>
      <c r="EA32" s="103">
        <f t="shared" si="7"/>
        <v>0</v>
      </c>
      <c r="EB32" s="103">
        <f t="shared" si="7"/>
        <v>0</v>
      </c>
      <c r="EC32" s="104">
        <f t="shared" si="7"/>
        <v>0</v>
      </c>
      <c r="ED32" s="102">
        <f t="shared" si="7"/>
        <v>0</v>
      </c>
      <c r="EE32" s="103">
        <f t="shared" si="7"/>
        <v>0</v>
      </c>
      <c r="EF32" s="103">
        <f t="shared" si="7"/>
        <v>0</v>
      </c>
      <c r="EG32" s="103">
        <f t="shared" si="7"/>
        <v>0</v>
      </c>
      <c r="EH32" s="103">
        <f t="shared" si="7"/>
        <v>0</v>
      </c>
      <c r="EI32" s="104">
        <f t="shared" si="7"/>
        <v>0</v>
      </c>
      <c r="EJ32" s="102">
        <f t="shared" si="7"/>
        <v>0</v>
      </c>
      <c r="EK32" s="103">
        <f t="shared" si="7"/>
        <v>0</v>
      </c>
      <c r="EL32" s="103">
        <f t="shared" ref="EL32:GW32" si="8">+EL31*720*12*0.2875</f>
        <v>0</v>
      </c>
      <c r="EM32" s="103">
        <f t="shared" si="8"/>
        <v>0</v>
      </c>
      <c r="EN32" s="103">
        <f t="shared" si="8"/>
        <v>0</v>
      </c>
      <c r="EO32" s="104">
        <f t="shared" si="8"/>
        <v>0</v>
      </c>
      <c r="EP32" s="102">
        <f t="shared" si="8"/>
        <v>0</v>
      </c>
      <c r="EQ32" s="103">
        <f t="shared" si="8"/>
        <v>0</v>
      </c>
      <c r="ER32" s="103">
        <f t="shared" si="8"/>
        <v>0</v>
      </c>
      <c r="ES32" s="103">
        <f t="shared" si="8"/>
        <v>0</v>
      </c>
      <c r="ET32" s="103">
        <f t="shared" si="8"/>
        <v>0</v>
      </c>
      <c r="EU32" s="104">
        <f t="shared" si="8"/>
        <v>0</v>
      </c>
      <c r="EV32" s="102">
        <f t="shared" si="8"/>
        <v>0</v>
      </c>
      <c r="EW32" s="103">
        <f t="shared" si="8"/>
        <v>0</v>
      </c>
      <c r="EX32" s="103">
        <f t="shared" si="8"/>
        <v>0</v>
      </c>
      <c r="EY32" s="103">
        <f t="shared" si="8"/>
        <v>0</v>
      </c>
      <c r="EZ32" s="103">
        <f t="shared" si="8"/>
        <v>0</v>
      </c>
      <c r="FA32" s="104">
        <f t="shared" si="8"/>
        <v>0</v>
      </c>
      <c r="FB32" s="102">
        <f t="shared" si="8"/>
        <v>0</v>
      </c>
      <c r="FC32" s="103">
        <f t="shared" si="8"/>
        <v>0</v>
      </c>
      <c r="FD32" s="103">
        <f t="shared" si="8"/>
        <v>0</v>
      </c>
      <c r="FE32" s="103">
        <f t="shared" si="8"/>
        <v>0</v>
      </c>
      <c r="FF32" s="103">
        <f t="shared" si="8"/>
        <v>0</v>
      </c>
      <c r="FG32" s="104">
        <f t="shared" si="8"/>
        <v>0</v>
      </c>
      <c r="FH32" s="102">
        <f t="shared" si="8"/>
        <v>0</v>
      </c>
      <c r="FI32" s="103">
        <f t="shared" si="8"/>
        <v>0</v>
      </c>
      <c r="FJ32" s="103">
        <f t="shared" si="8"/>
        <v>0</v>
      </c>
      <c r="FK32" s="103">
        <f t="shared" si="8"/>
        <v>0</v>
      </c>
      <c r="FL32" s="103">
        <f t="shared" si="8"/>
        <v>0</v>
      </c>
      <c r="FM32" s="104">
        <f t="shared" si="8"/>
        <v>0</v>
      </c>
      <c r="FN32" s="102">
        <f t="shared" si="8"/>
        <v>0</v>
      </c>
      <c r="FO32" s="103">
        <f t="shared" si="8"/>
        <v>0</v>
      </c>
      <c r="FP32" s="103">
        <f t="shared" si="8"/>
        <v>0</v>
      </c>
      <c r="FQ32" s="103">
        <f t="shared" si="8"/>
        <v>0</v>
      </c>
      <c r="FR32" s="103">
        <f t="shared" si="8"/>
        <v>0</v>
      </c>
      <c r="FS32" s="104">
        <f t="shared" si="8"/>
        <v>0</v>
      </c>
      <c r="FT32" s="102">
        <f t="shared" si="8"/>
        <v>0</v>
      </c>
      <c r="FU32" s="103">
        <f t="shared" si="8"/>
        <v>0</v>
      </c>
      <c r="FV32" s="103">
        <f t="shared" si="8"/>
        <v>0</v>
      </c>
      <c r="FW32" s="103">
        <f t="shared" si="8"/>
        <v>0</v>
      </c>
      <c r="FX32" s="103">
        <f t="shared" si="8"/>
        <v>0</v>
      </c>
      <c r="FY32" s="104">
        <f t="shared" si="8"/>
        <v>0</v>
      </c>
      <c r="FZ32" s="102">
        <f t="shared" si="8"/>
        <v>0</v>
      </c>
      <c r="GA32" s="103">
        <f t="shared" si="8"/>
        <v>0</v>
      </c>
      <c r="GB32" s="103">
        <f t="shared" si="8"/>
        <v>0</v>
      </c>
      <c r="GC32" s="103">
        <f t="shared" si="8"/>
        <v>0</v>
      </c>
      <c r="GD32" s="103">
        <f t="shared" si="8"/>
        <v>0</v>
      </c>
      <c r="GE32" s="104">
        <f t="shared" si="8"/>
        <v>0</v>
      </c>
      <c r="GF32" s="102">
        <f t="shared" si="8"/>
        <v>0</v>
      </c>
      <c r="GG32" s="103">
        <f t="shared" si="8"/>
        <v>0</v>
      </c>
      <c r="GH32" s="103">
        <f t="shared" si="8"/>
        <v>0</v>
      </c>
      <c r="GI32" s="103">
        <f t="shared" si="8"/>
        <v>0</v>
      </c>
      <c r="GJ32" s="103">
        <f t="shared" si="8"/>
        <v>0</v>
      </c>
      <c r="GK32" s="104">
        <f t="shared" si="8"/>
        <v>0</v>
      </c>
      <c r="GL32" s="102">
        <f t="shared" si="8"/>
        <v>0</v>
      </c>
      <c r="GM32" s="103">
        <f t="shared" si="8"/>
        <v>0</v>
      </c>
      <c r="GN32" s="103">
        <f t="shared" si="8"/>
        <v>0</v>
      </c>
      <c r="GO32" s="103">
        <f t="shared" si="8"/>
        <v>0</v>
      </c>
      <c r="GP32" s="103">
        <f t="shared" si="8"/>
        <v>0</v>
      </c>
      <c r="GQ32" s="104">
        <f t="shared" si="8"/>
        <v>0</v>
      </c>
      <c r="GR32" s="102">
        <f t="shared" si="8"/>
        <v>0</v>
      </c>
      <c r="GS32" s="103">
        <f t="shared" si="8"/>
        <v>0</v>
      </c>
      <c r="GT32" s="103">
        <f t="shared" si="8"/>
        <v>0</v>
      </c>
      <c r="GU32" s="103">
        <f t="shared" si="8"/>
        <v>0</v>
      </c>
      <c r="GV32" s="103">
        <f t="shared" si="8"/>
        <v>0</v>
      </c>
      <c r="GW32" s="104">
        <f t="shared" si="8"/>
        <v>0</v>
      </c>
      <c r="GX32" s="102">
        <f t="shared" ref="GX32:HC32" si="9">+GX31*720*12*0.2875</f>
        <v>0</v>
      </c>
      <c r="GY32" s="103">
        <f t="shared" si="9"/>
        <v>0</v>
      </c>
      <c r="GZ32" s="103">
        <f t="shared" si="9"/>
        <v>0</v>
      </c>
      <c r="HA32" s="103">
        <f t="shared" si="9"/>
        <v>0</v>
      </c>
      <c r="HB32" s="103">
        <f t="shared" si="9"/>
        <v>0</v>
      </c>
      <c r="HC32" s="104">
        <f t="shared" si="9"/>
        <v>0</v>
      </c>
      <c r="HD32" s="23"/>
      <c r="HE32" s="23"/>
      <c r="HF32" s="23"/>
      <c r="HG32" s="23"/>
      <c r="HH32" s="23"/>
      <c r="HI32" s="23"/>
      <c r="HJ32" s="23"/>
      <c r="HK32" s="23"/>
      <c r="HL32" s="23"/>
      <c r="HM32" s="23"/>
      <c r="HN32" s="23"/>
      <c r="HO32" s="23"/>
      <c r="HP32" s="23"/>
      <c r="HQ32" s="23"/>
      <c r="HR32" s="23"/>
      <c r="HS32" s="23"/>
      <c r="HT32" s="23"/>
      <c r="HU32" s="23"/>
      <c r="HV32" s="23"/>
      <c r="HW32" s="23"/>
    </row>
    <row r="33" spans="1:231" ht="20.100000000000001" customHeight="1" x14ac:dyDescent="0.3">
      <c r="A33" s="99" t="s">
        <v>341</v>
      </c>
      <c r="B33" s="108"/>
      <c r="C33" s="109"/>
      <c r="D33" s="109"/>
      <c r="E33" s="109"/>
      <c r="F33" s="109"/>
      <c r="G33" s="110"/>
      <c r="H33" s="68"/>
      <c r="I33" s="69"/>
      <c r="J33" s="25"/>
      <c r="K33" s="25"/>
      <c r="L33" s="62"/>
      <c r="M33" s="25"/>
      <c r="N33" s="108"/>
      <c r="O33" s="109"/>
      <c r="P33" s="109"/>
      <c r="Q33" s="109"/>
      <c r="R33" s="109"/>
      <c r="S33" s="110"/>
      <c r="T33" s="108"/>
      <c r="U33" s="109"/>
      <c r="V33" s="109"/>
      <c r="W33" s="109"/>
      <c r="X33" s="109"/>
      <c r="Y33" s="110"/>
      <c r="Z33" s="108"/>
      <c r="AA33" s="109"/>
      <c r="AB33" s="109"/>
      <c r="AC33" s="109"/>
      <c r="AD33" s="109"/>
      <c r="AE33" s="110"/>
      <c r="AF33" s="108"/>
      <c r="AG33" s="109"/>
      <c r="AH33" s="109"/>
      <c r="AI33" s="109"/>
      <c r="AJ33" s="109"/>
      <c r="AK33" s="110"/>
      <c r="AL33" s="108"/>
      <c r="AM33" s="109"/>
      <c r="AN33" s="109"/>
      <c r="AO33" s="109"/>
      <c r="AP33" s="109"/>
      <c r="AQ33" s="110"/>
      <c r="AR33" s="108"/>
      <c r="AS33" s="109"/>
      <c r="AT33" s="109"/>
      <c r="AU33" s="109"/>
      <c r="AV33" s="109"/>
      <c r="AW33" s="110"/>
      <c r="AX33" s="108"/>
      <c r="AY33" s="109"/>
      <c r="AZ33" s="109"/>
      <c r="BA33" s="109"/>
      <c r="BB33" s="109"/>
      <c r="BC33" s="110"/>
      <c r="BD33" s="108"/>
      <c r="BE33" s="109"/>
      <c r="BF33" s="109"/>
      <c r="BG33" s="109"/>
      <c r="BH33" s="109"/>
      <c r="BI33" s="110"/>
      <c r="BJ33" s="108"/>
      <c r="BK33" s="109"/>
      <c r="BL33" s="109"/>
      <c r="BM33" s="109"/>
      <c r="BN33" s="109"/>
      <c r="BO33" s="110"/>
      <c r="BP33" s="108"/>
      <c r="BQ33" s="109"/>
      <c r="BR33" s="109"/>
      <c r="BS33" s="109"/>
      <c r="BT33" s="109"/>
      <c r="BU33" s="110"/>
      <c r="BV33" s="108"/>
      <c r="BW33" s="109"/>
      <c r="BX33" s="109"/>
      <c r="BY33" s="109"/>
      <c r="BZ33" s="109"/>
      <c r="CA33" s="110"/>
      <c r="CB33" s="108"/>
      <c r="CC33" s="109"/>
      <c r="CD33" s="109"/>
      <c r="CE33" s="109"/>
      <c r="CF33" s="109"/>
      <c r="CG33" s="110"/>
      <c r="CH33" s="108"/>
      <c r="CI33" s="109"/>
      <c r="CJ33" s="109"/>
      <c r="CK33" s="109"/>
      <c r="CL33" s="109"/>
      <c r="CM33" s="110"/>
      <c r="CN33" s="108"/>
      <c r="CO33" s="109"/>
      <c r="CP33" s="109"/>
      <c r="CQ33" s="109"/>
      <c r="CR33" s="109"/>
      <c r="CS33" s="110"/>
      <c r="CT33" s="108"/>
      <c r="CU33" s="109"/>
      <c r="CV33" s="109"/>
      <c r="CW33" s="109"/>
      <c r="CX33" s="109"/>
      <c r="CY33" s="110"/>
      <c r="CZ33" s="108"/>
      <c r="DA33" s="109"/>
      <c r="DB33" s="109"/>
      <c r="DC33" s="109"/>
      <c r="DD33" s="109"/>
      <c r="DE33" s="110"/>
      <c r="DF33" s="108"/>
      <c r="DG33" s="109"/>
      <c r="DH33" s="109"/>
      <c r="DI33" s="109"/>
      <c r="DJ33" s="109"/>
      <c r="DK33" s="110"/>
      <c r="DL33" s="108"/>
      <c r="DM33" s="109"/>
      <c r="DN33" s="109"/>
      <c r="DO33" s="109"/>
      <c r="DP33" s="109"/>
      <c r="DQ33" s="110"/>
      <c r="DR33" s="108"/>
      <c r="DS33" s="109"/>
      <c r="DT33" s="109"/>
      <c r="DU33" s="109"/>
      <c r="DV33" s="109"/>
      <c r="DW33" s="110"/>
      <c r="DX33" s="108"/>
      <c r="DY33" s="109"/>
      <c r="DZ33" s="109"/>
      <c r="EA33" s="109"/>
      <c r="EB33" s="109"/>
      <c r="EC33" s="110"/>
      <c r="ED33" s="108"/>
      <c r="EE33" s="109"/>
      <c r="EF33" s="109"/>
      <c r="EG33" s="109"/>
      <c r="EH33" s="109"/>
      <c r="EI33" s="110"/>
      <c r="EJ33" s="108"/>
      <c r="EK33" s="109"/>
      <c r="EL33" s="109"/>
      <c r="EM33" s="109"/>
      <c r="EN33" s="109"/>
      <c r="EO33" s="110"/>
      <c r="EP33" s="108"/>
      <c r="EQ33" s="109"/>
      <c r="ER33" s="109"/>
      <c r="ES33" s="109"/>
      <c r="ET33" s="109"/>
      <c r="EU33" s="110"/>
      <c r="EV33" s="108"/>
      <c r="EW33" s="109"/>
      <c r="EX33" s="109"/>
      <c r="EY33" s="109"/>
      <c r="EZ33" s="109"/>
      <c r="FA33" s="110"/>
      <c r="FB33" s="108"/>
      <c r="FC33" s="109"/>
      <c r="FD33" s="109"/>
      <c r="FE33" s="109"/>
      <c r="FF33" s="109"/>
      <c r="FG33" s="110"/>
      <c r="FH33" s="108"/>
      <c r="FI33" s="109"/>
      <c r="FJ33" s="109"/>
      <c r="FK33" s="109"/>
      <c r="FL33" s="109"/>
      <c r="FM33" s="110"/>
      <c r="FN33" s="108"/>
      <c r="FO33" s="109"/>
      <c r="FP33" s="109"/>
      <c r="FQ33" s="109"/>
      <c r="FR33" s="109"/>
      <c r="FS33" s="110"/>
      <c r="FT33" s="108"/>
      <c r="FU33" s="109"/>
      <c r="FV33" s="109"/>
      <c r="FW33" s="109"/>
      <c r="FX33" s="109"/>
      <c r="FY33" s="110"/>
      <c r="FZ33" s="108"/>
      <c r="GA33" s="109"/>
      <c r="GB33" s="109"/>
      <c r="GC33" s="109"/>
      <c r="GD33" s="109"/>
      <c r="GE33" s="110"/>
      <c r="GF33" s="108"/>
      <c r="GG33" s="109"/>
      <c r="GH33" s="109"/>
      <c r="GI33" s="109"/>
      <c r="GJ33" s="109"/>
      <c r="GK33" s="110"/>
      <c r="GL33" s="108"/>
      <c r="GM33" s="109"/>
      <c r="GN33" s="109"/>
      <c r="GO33" s="109"/>
      <c r="GP33" s="109"/>
      <c r="GQ33" s="110"/>
      <c r="GR33" s="108"/>
      <c r="GS33" s="109"/>
      <c r="GT33" s="109"/>
      <c r="GU33" s="109"/>
      <c r="GV33" s="109"/>
      <c r="GW33" s="110"/>
      <c r="GX33" s="108"/>
      <c r="GY33" s="109"/>
      <c r="GZ33" s="109"/>
      <c r="HA33" s="109"/>
      <c r="HB33" s="109"/>
      <c r="HC33" s="110"/>
      <c r="HD33" s="23"/>
      <c r="HE33" s="23"/>
      <c r="HF33" s="23"/>
      <c r="HG33" s="23"/>
      <c r="HH33" s="23"/>
      <c r="HI33" s="23"/>
      <c r="HJ33" s="23"/>
      <c r="HK33" s="23"/>
      <c r="HL33" s="23"/>
      <c r="HM33" s="23"/>
      <c r="HN33" s="23"/>
      <c r="HO33" s="23"/>
      <c r="HP33" s="23"/>
      <c r="HQ33" s="23"/>
      <c r="HR33" s="23"/>
      <c r="HS33" s="23"/>
      <c r="HT33" s="23"/>
      <c r="HU33" s="23"/>
      <c r="HV33" s="23"/>
      <c r="HW33" s="23"/>
    </row>
    <row r="34" spans="1:231" ht="20.100000000000001" customHeight="1" x14ac:dyDescent="0.3">
      <c r="A34" s="99" t="s">
        <v>342</v>
      </c>
      <c r="B34" s="108"/>
      <c r="C34" s="109"/>
      <c r="D34" s="109"/>
      <c r="E34" s="109"/>
      <c r="F34" s="109"/>
      <c r="G34" s="110"/>
      <c r="H34" s="68"/>
      <c r="I34" s="69"/>
      <c r="J34" s="25"/>
      <c r="K34" s="25"/>
      <c r="L34" s="62"/>
      <c r="M34" s="25"/>
      <c r="N34" s="108"/>
      <c r="O34" s="109"/>
      <c r="P34" s="109"/>
      <c r="Q34" s="109"/>
      <c r="R34" s="109"/>
      <c r="S34" s="110"/>
      <c r="T34" s="108"/>
      <c r="U34" s="109"/>
      <c r="V34" s="109"/>
      <c r="W34" s="109"/>
      <c r="X34" s="109"/>
      <c r="Y34" s="110"/>
      <c r="Z34" s="108"/>
      <c r="AA34" s="109"/>
      <c r="AB34" s="109"/>
      <c r="AC34" s="109"/>
      <c r="AD34" s="109"/>
      <c r="AE34" s="110"/>
      <c r="AF34" s="108"/>
      <c r="AG34" s="109"/>
      <c r="AH34" s="109"/>
      <c r="AI34" s="109"/>
      <c r="AJ34" s="109"/>
      <c r="AK34" s="110"/>
      <c r="AL34" s="108"/>
      <c r="AM34" s="109"/>
      <c r="AN34" s="109"/>
      <c r="AO34" s="109"/>
      <c r="AP34" s="109"/>
      <c r="AQ34" s="110"/>
      <c r="AR34" s="108"/>
      <c r="AS34" s="109"/>
      <c r="AT34" s="109"/>
      <c r="AU34" s="109"/>
      <c r="AV34" s="109"/>
      <c r="AW34" s="110"/>
      <c r="AX34" s="108"/>
      <c r="AY34" s="109"/>
      <c r="AZ34" s="109"/>
      <c r="BA34" s="109"/>
      <c r="BB34" s="109"/>
      <c r="BC34" s="110"/>
      <c r="BD34" s="108"/>
      <c r="BE34" s="109"/>
      <c r="BF34" s="109"/>
      <c r="BG34" s="109"/>
      <c r="BH34" s="109"/>
      <c r="BI34" s="110"/>
      <c r="BJ34" s="108"/>
      <c r="BK34" s="109"/>
      <c r="BL34" s="109"/>
      <c r="BM34" s="109"/>
      <c r="BN34" s="109"/>
      <c r="BO34" s="110"/>
      <c r="BP34" s="108"/>
      <c r="BQ34" s="109"/>
      <c r="BR34" s="109"/>
      <c r="BS34" s="109"/>
      <c r="BT34" s="109"/>
      <c r="BU34" s="110"/>
      <c r="BV34" s="108"/>
      <c r="BW34" s="109"/>
      <c r="BX34" s="109"/>
      <c r="BY34" s="109"/>
      <c r="BZ34" s="109"/>
      <c r="CA34" s="110"/>
      <c r="CB34" s="108"/>
      <c r="CC34" s="109"/>
      <c r="CD34" s="109"/>
      <c r="CE34" s="109"/>
      <c r="CF34" s="109"/>
      <c r="CG34" s="110"/>
      <c r="CH34" s="108"/>
      <c r="CI34" s="109"/>
      <c r="CJ34" s="109"/>
      <c r="CK34" s="109"/>
      <c r="CL34" s="109"/>
      <c r="CM34" s="110"/>
      <c r="CN34" s="108"/>
      <c r="CO34" s="109"/>
      <c r="CP34" s="109"/>
      <c r="CQ34" s="109"/>
      <c r="CR34" s="109"/>
      <c r="CS34" s="110"/>
      <c r="CT34" s="108"/>
      <c r="CU34" s="109"/>
      <c r="CV34" s="109"/>
      <c r="CW34" s="109"/>
      <c r="CX34" s="109"/>
      <c r="CY34" s="110"/>
      <c r="CZ34" s="108"/>
      <c r="DA34" s="109"/>
      <c r="DB34" s="109"/>
      <c r="DC34" s="109"/>
      <c r="DD34" s="109"/>
      <c r="DE34" s="110"/>
      <c r="DF34" s="108"/>
      <c r="DG34" s="109"/>
      <c r="DH34" s="109"/>
      <c r="DI34" s="109"/>
      <c r="DJ34" s="109"/>
      <c r="DK34" s="110"/>
      <c r="DL34" s="108"/>
      <c r="DM34" s="109"/>
      <c r="DN34" s="109"/>
      <c r="DO34" s="109"/>
      <c r="DP34" s="109"/>
      <c r="DQ34" s="110"/>
      <c r="DR34" s="108"/>
      <c r="DS34" s="109"/>
      <c r="DT34" s="109"/>
      <c r="DU34" s="109"/>
      <c r="DV34" s="109"/>
      <c r="DW34" s="110"/>
      <c r="DX34" s="108"/>
      <c r="DY34" s="109"/>
      <c r="DZ34" s="109"/>
      <c r="EA34" s="109"/>
      <c r="EB34" s="109"/>
      <c r="EC34" s="110"/>
      <c r="ED34" s="108"/>
      <c r="EE34" s="109"/>
      <c r="EF34" s="109"/>
      <c r="EG34" s="109"/>
      <c r="EH34" s="109"/>
      <c r="EI34" s="110"/>
      <c r="EJ34" s="108"/>
      <c r="EK34" s="109"/>
      <c r="EL34" s="109"/>
      <c r="EM34" s="109"/>
      <c r="EN34" s="109"/>
      <c r="EO34" s="110"/>
      <c r="EP34" s="108"/>
      <c r="EQ34" s="109"/>
      <c r="ER34" s="109"/>
      <c r="ES34" s="109"/>
      <c r="ET34" s="109"/>
      <c r="EU34" s="110"/>
      <c r="EV34" s="108"/>
      <c r="EW34" s="109"/>
      <c r="EX34" s="109"/>
      <c r="EY34" s="109"/>
      <c r="EZ34" s="109"/>
      <c r="FA34" s="110"/>
      <c r="FB34" s="108"/>
      <c r="FC34" s="109"/>
      <c r="FD34" s="109"/>
      <c r="FE34" s="109"/>
      <c r="FF34" s="109"/>
      <c r="FG34" s="110"/>
      <c r="FH34" s="108"/>
      <c r="FI34" s="109"/>
      <c r="FJ34" s="109"/>
      <c r="FK34" s="109"/>
      <c r="FL34" s="109"/>
      <c r="FM34" s="110"/>
      <c r="FN34" s="108"/>
      <c r="FO34" s="109"/>
      <c r="FP34" s="109"/>
      <c r="FQ34" s="109"/>
      <c r="FR34" s="109"/>
      <c r="FS34" s="110"/>
      <c r="FT34" s="108"/>
      <c r="FU34" s="109"/>
      <c r="FV34" s="109"/>
      <c r="FW34" s="109"/>
      <c r="FX34" s="109"/>
      <c r="FY34" s="110"/>
      <c r="FZ34" s="108"/>
      <c r="GA34" s="109"/>
      <c r="GB34" s="109"/>
      <c r="GC34" s="109"/>
      <c r="GD34" s="109"/>
      <c r="GE34" s="110"/>
      <c r="GF34" s="108"/>
      <c r="GG34" s="109"/>
      <c r="GH34" s="109"/>
      <c r="GI34" s="109"/>
      <c r="GJ34" s="109"/>
      <c r="GK34" s="110"/>
      <c r="GL34" s="108"/>
      <c r="GM34" s="109"/>
      <c r="GN34" s="109"/>
      <c r="GO34" s="109"/>
      <c r="GP34" s="109"/>
      <c r="GQ34" s="110"/>
      <c r="GR34" s="108"/>
      <c r="GS34" s="109"/>
      <c r="GT34" s="109"/>
      <c r="GU34" s="109"/>
      <c r="GV34" s="109"/>
      <c r="GW34" s="110"/>
      <c r="GX34" s="108"/>
      <c r="GY34" s="109"/>
      <c r="GZ34" s="109"/>
      <c r="HA34" s="109"/>
      <c r="HB34" s="109"/>
      <c r="HC34" s="110"/>
      <c r="HD34" s="23"/>
      <c r="HE34" s="23"/>
      <c r="HF34" s="23"/>
      <c r="HG34" s="23"/>
      <c r="HH34" s="23"/>
      <c r="HI34" s="23"/>
      <c r="HJ34" s="23"/>
      <c r="HK34" s="23"/>
      <c r="HL34" s="23"/>
      <c r="HM34" s="23"/>
      <c r="HN34" s="23"/>
      <c r="HO34" s="23"/>
      <c r="HP34" s="23"/>
      <c r="HQ34" s="23"/>
      <c r="HR34" s="23"/>
      <c r="HS34" s="23"/>
      <c r="HT34" s="23"/>
      <c r="HU34" s="23"/>
      <c r="HV34" s="23"/>
      <c r="HW34" s="23"/>
    </row>
    <row r="35" spans="1:231" ht="20.100000000000001" customHeight="1" thickBot="1" x14ac:dyDescent="0.35">
      <c r="A35" s="111" t="s">
        <v>343</v>
      </c>
      <c r="B35" s="112"/>
      <c r="C35" s="113"/>
      <c r="D35" s="113"/>
      <c r="E35" s="113"/>
      <c r="F35" s="113"/>
      <c r="G35" s="114"/>
      <c r="H35" s="68"/>
      <c r="I35" s="69"/>
      <c r="J35" s="25"/>
      <c r="K35" s="25"/>
      <c r="L35" s="115">
        <f>+resumenex!A1</f>
        <v>11</v>
      </c>
      <c r="M35" s="116" t="s">
        <v>344</v>
      </c>
      <c r="N35" s="112"/>
      <c r="O35" s="113"/>
      <c r="P35" s="113"/>
      <c r="Q35" s="113"/>
      <c r="R35" s="113"/>
      <c r="S35" s="114"/>
      <c r="T35" s="112"/>
      <c r="U35" s="113"/>
      <c r="V35" s="113"/>
      <c r="W35" s="113"/>
      <c r="X35" s="113"/>
      <c r="Y35" s="114"/>
      <c r="Z35" s="112"/>
      <c r="AA35" s="113"/>
      <c r="AB35" s="113"/>
      <c r="AC35" s="113"/>
      <c r="AD35" s="113"/>
      <c r="AE35" s="114"/>
      <c r="AF35" s="112"/>
      <c r="AG35" s="113"/>
      <c r="AH35" s="113"/>
      <c r="AI35" s="113"/>
      <c r="AJ35" s="113"/>
      <c r="AK35" s="114"/>
      <c r="AL35" s="112"/>
      <c r="AM35" s="113"/>
      <c r="AN35" s="113"/>
      <c r="AO35" s="113"/>
      <c r="AP35" s="113"/>
      <c r="AQ35" s="114"/>
      <c r="AR35" s="112"/>
      <c r="AS35" s="113"/>
      <c r="AT35" s="113"/>
      <c r="AU35" s="113"/>
      <c r="AV35" s="113"/>
      <c r="AW35" s="114"/>
      <c r="AX35" s="112"/>
      <c r="AY35" s="113"/>
      <c r="AZ35" s="113"/>
      <c r="BA35" s="113"/>
      <c r="BB35" s="113"/>
      <c r="BC35" s="114"/>
      <c r="BD35" s="112"/>
      <c r="BE35" s="113"/>
      <c r="BF35" s="113"/>
      <c r="BG35" s="113"/>
      <c r="BH35" s="113"/>
      <c r="BI35" s="114"/>
      <c r="BJ35" s="112"/>
      <c r="BK35" s="113"/>
      <c r="BL35" s="113"/>
      <c r="BM35" s="113"/>
      <c r="BN35" s="113"/>
      <c r="BO35" s="114"/>
      <c r="BP35" s="112"/>
      <c r="BQ35" s="113"/>
      <c r="BR35" s="113"/>
      <c r="BS35" s="113"/>
      <c r="BT35" s="113"/>
      <c r="BU35" s="114"/>
      <c r="BV35" s="112"/>
      <c r="BW35" s="113"/>
      <c r="BX35" s="113"/>
      <c r="BY35" s="113"/>
      <c r="BZ35" s="113"/>
      <c r="CA35" s="114"/>
      <c r="CB35" s="112"/>
      <c r="CC35" s="113"/>
      <c r="CD35" s="113"/>
      <c r="CE35" s="113"/>
      <c r="CF35" s="113"/>
      <c r="CG35" s="114"/>
      <c r="CH35" s="112"/>
      <c r="CI35" s="113"/>
      <c r="CJ35" s="113"/>
      <c r="CK35" s="113"/>
      <c r="CL35" s="113"/>
      <c r="CM35" s="114"/>
      <c r="CN35" s="112"/>
      <c r="CO35" s="113"/>
      <c r="CP35" s="113"/>
      <c r="CQ35" s="113"/>
      <c r="CR35" s="113"/>
      <c r="CS35" s="114"/>
      <c r="CT35" s="112"/>
      <c r="CU35" s="113"/>
      <c r="CV35" s="113"/>
      <c r="CW35" s="113"/>
      <c r="CX35" s="113"/>
      <c r="CY35" s="114"/>
      <c r="CZ35" s="112"/>
      <c r="DA35" s="113"/>
      <c r="DB35" s="113"/>
      <c r="DC35" s="113"/>
      <c r="DD35" s="113"/>
      <c r="DE35" s="114"/>
      <c r="DF35" s="112"/>
      <c r="DG35" s="113"/>
      <c r="DH35" s="113"/>
      <c r="DI35" s="113"/>
      <c r="DJ35" s="113"/>
      <c r="DK35" s="114"/>
      <c r="DL35" s="112"/>
      <c r="DM35" s="113"/>
      <c r="DN35" s="113"/>
      <c r="DO35" s="113"/>
      <c r="DP35" s="113"/>
      <c r="DQ35" s="114"/>
      <c r="DR35" s="112"/>
      <c r="DS35" s="113"/>
      <c r="DT35" s="113"/>
      <c r="DU35" s="113"/>
      <c r="DV35" s="113"/>
      <c r="DW35" s="114"/>
      <c r="DX35" s="112"/>
      <c r="DY35" s="113"/>
      <c r="DZ35" s="113"/>
      <c r="EA35" s="113"/>
      <c r="EB35" s="113"/>
      <c r="EC35" s="114"/>
      <c r="ED35" s="112"/>
      <c r="EE35" s="113"/>
      <c r="EF35" s="113"/>
      <c r="EG35" s="113"/>
      <c r="EH35" s="113"/>
      <c r="EI35" s="114"/>
      <c r="EJ35" s="112"/>
      <c r="EK35" s="113"/>
      <c r="EL35" s="113"/>
      <c r="EM35" s="113"/>
      <c r="EN35" s="113"/>
      <c r="EO35" s="114"/>
      <c r="EP35" s="112"/>
      <c r="EQ35" s="113"/>
      <c r="ER35" s="113"/>
      <c r="ES35" s="113"/>
      <c r="ET35" s="113"/>
      <c r="EU35" s="114"/>
      <c r="EV35" s="112"/>
      <c r="EW35" s="113"/>
      <c r="EX35" s="113"/>
      <c r="EY35" s="113"/>
      <c r="EZ35" s="113"/>
      <c r="FA35" s="114"/>
      <c r="FB35" s="112"/>
      <c r="FC35" s="113"/>
      <c r="FD35" s="113"/>
      <c r="FE35" s="113"/>
      <c r="FF35" s="113"/>
      <c r="FG35" s="114"/>
      <c r="FH35" s="112"/>
      <c r="FI35" s="113"/>
      <c r="FJ35" s="113"/>
      <c r="FK35" s="113"/>
      <c r="FL35" s="113"/>
      <c r="FM35" s="114"/>
      <c r="FN35" s="112"/>
      <c r="FO35" s="113"/>
      <c r="FP35" s="113"/>
      <c r="FQ35" s="113"/>
      <c r="FR35" s="113"/>
      <c r="FS35" s="114"/>
      <c r="FT35" s="112"/>
      <c r="FU35" s="113"/>
      <c r="FV35" s="113"/>
      <c r="FW35" s="113"/>
      <c r="FX35" s="113"/>
      <c r="FY35" s="114"/>
      <c r="FZ35" s="112"/>
      <c r="GA35" s="113"/>
      <c r="GB35" s="113"/>
      <c r="GC35" s="113"/>
      <c r="GD35" s="113"/>
      <c r="GE35" s="114"/>
      <c r="GF35" s="112"/>
      <c r="GG35" s="113"/>
      <c r="GH35" s="113"/>
      <c r="GI35" s="113"/>
      <c r="GJ35" s="113"/>
      <c r="GK35" s="114"/>
      <c r="GL35" s="112"/>
      <c r="GM35" s="113"/>
      <c r="GN35" s="113"/>
      <c r="GO35" s="113"/>
      <c r="GP35" s="113"/>
      <c r="GQ35" s="114"/>
      <c r="GR35" s="112"/>
      <c r="GS35" s="113"/>
      <c r="GT35" s="113"/>
      <c r="GU35" s="113"/>
      <c r="GV35" s="113"/>
      <c r="GW35" s="114"/>
      <c r="GX35" s="112"/>
      <c r="GY35" s="113"/>
      <c r="GZ35" s="113"/>
      <c r="HA35" s="113"/>
      <c r="HB35" s="113"/>
      <c r="HC35" s="114"/>
      <c r="HD35" s="23"/>
      <c r="HE35" s="23"/>
      <c r="HF35" s="23"/>
      <c r="HG35" s="23"/>
      <c r="HH35" s="23"/>
      <c r="HI35" s="23"/>
      <c r="HJ35" s="23"/>
      <c r="HK35" s="23"/>
      <c r="HL35" s="23"/>
      <c r="HM35" s="23"/>
      <c r="HN35" s="23"/>
      <c r="HO35" s="23"/>
      <c r="HP35" s="23"/>
      <c r="HQ35" s="23"/>
      <c r="HR35" s="23"/>
      <c r="HS35" s="23"/>
      <c r="HT35" s="23"/>
      <c r="HU35" s="23"/>
      <c r="HV35" s="23"/>
      <c r="HW35" s="23"/>
    </row>
    <row r="36" spans="1:231" ht="20.100000000000001" customHeight="1" x14ac:dyDescent="0.3">
      <c r="A36" s="22"/>
      <c r="B36" s="22"/>
      <c r="C36" s="22"/>
      <c r="D36" s="22"/>
      <c r="E36" s="22"/>
      <c r="F36" s="22"/>
      <c r="G36" s="22"/>
      <c r="H36" s="22"/>
      <c r="I36" s="22"/>
      <c r="J36" s="25"/>
      <c r="K36" s="22"/>
      <c r="L36" s="117">
        <f>IF(ROUNDUP(+L35/6,0)=1,0,ROUNDUP(+L35/6,0)-1)</f>
        <v>1</v>
      </c>
      <c r="M36" s="116" t="s">
        <v>345</v>
      </c>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ht="20.100000000000001" customHeight="1" x14ac:dyDescent="0.3">
      <c r="A37" s="118"/>
      <c r="B37" s="118"/>
      <c r="C37" s="118"/>
      <c r="D37" s="118"/>
      <c r="E37" s="118"/>
      <c r="F37" s="118"/>
      <c r="G37" s="118"/>
      <c r="H37" s="119"/>
      <c r="I37" s="22"/>
      <c r="J37" s="25"/>
      <c r="K37" s="22"/>
      <c r="L37" s="62"/>
      <c r="M37" s="25"/>
      <c r="N37" s="22"/>
      <c r="O37" s="22"/>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ht="20.100000000000001" customHeight="1" x14ac:dyDescent="0.3">
      <c r="A38" s="62"/>
      <c r="B38" s="62"/>
      <c r="C38" s="62"/>
      <c r="D38" s="62"/>
      <c r="E38" s="62"/>
      <c r="F38" s="62"/>
      <c r="G38" s="62"/>
      <c r="H38" s="62"/>
      <c r="I38" s="62"/>
      <c r="J38" s="62"/>
      <c r="K38" s="22"/>
      <c r="L38" s="62"/>
      <c r="M38" s="25"/>
      <c r="N38" s="22"/>
      <c r="O38" s="22"/>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ht="20.100000000000001" customHeight="1" x14ac:dyDescent="0.3">
      <c r="A39" s="62"/>
      <c r="B39" s="62"/>
      <c r="C39" s="62"/>
      <c r="D39" s="62"/>
      <c r="E39" s="62"/>
      <c r="F39" s="62"/>
      <c r="G39" s="62"/>
      <c r="H39" s="62"/>
      <c r="I39" s="62"/>
      <c r="J39" s="62"/>
      <c r="K39" s="22"/>
      <c r="L39" s="62"/>
      <c r="M39" s="25"/>
      <c r="N39" s="22"/>
      <c r="O39" s="22"/>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ht="20.100000000000001" customHeight="1" x14ac:dyDescent="0.3">
      <c r="A40" s="62"/>
      <c r="B40" s="62"/>
      <c r="C40" s="62"/>
      <c r="D40" s="62"/>
      <c r="E40" s="62"/>
      <c r="F40" s="62"/>
      <c r="G40" s="62"/>
      <c r="H40" s="62"/>
      <c r="I40" s="62"/>
      <c r="J40" s="62"/>
      <c r="K40" s="22"/>
      <c r="L40" s="62"/>
      <c r="M40" s="25"/>
      <c r="N40" s="22"/>
      <c r="O40" s="22"/>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ht="20.100000000000001" customHeight="1" x14ac:dyDescent="0.3">
      <c r="A41" s="62"/>
      <c r="B41" s="62"/>
      <c r="C41" s="62"/>
      <c r="D41" s="62"/>
      <c r="E41" s="62"/>
      <c r="F41" s="62"/>
      <c r="G41" s="62"/>
      <c r="H41" s="62"/>
      <c r="I41" s="62"/>
      <c r="J41" s="62"/>
      <c r="K41" s="22"/>
      <c r="L41" s="62"/>
      <c r="M41" s="25"/>
      <c r="N41" s="22"/>
      <c r="O41" s="22"/>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ht="20.100000000000001" customHeight="1" x14ac:dyDescent="0.3">
      <c r="A42" s="62"/>
      <c r="B42" s="62"/>
      <c r="C42" s="62"/>
      <c r="D42" s="62"/>
      <c r="E42" s="62"/>
      <c r="F42" s="62"/>
      <c r="G42" s="62"/>
      <c r="H42" s="62"/>
      <c r="I42" s="62"/>
      <c r="J42" s="62"/>
      <c r="K42" s="22"/>
      <c r="L42" s="62"/>
      <c r="M42" s="25"/>
      <c r="N42" s="22"/>
      <c r="O42" s="22"/>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x14ac:dyDescent="0.3">
      <c r="A43" s="62"/>
      <c r="B43" s="62"/>
      <c r="C43" s="62"/>
      <c r="D43" s="62"/>
      <c r="E43" s="62"/>
      <c r="F43" s="62"/>
      <c r="G43" s="62"/>
      <c r="H43" s="62"/>
      <c r="I43" s="62"/>
      <c r="J43" s="62"/>
      <c r="K43" s="22"/>
      <c r="L43" s="62"/>
      <c r="M43" s="25"/>
      <c r="N43" s="22"/>
      <c r="O43" s="22"/>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x14ac:dyDescent="0.3">
      <c r="A44" s="62"/>
      <c r="B44" s="62"/>
      <c r="C44" s="62"/>
      <c r="D44" s="62"/>
      <c r="E44" s="62"/>
      <c r="F44" s="62"/>
      <c r="G44" s="62"/>
      <c r="H44" s="62"/>
      <c r="I44" s="62"/>
      <c r="J44" s="62"/>
      <c r="K44" s="22"/>
      <c r="L44" s="62"/>
      <c r="M44" s="25"/>
      <c r="N44" s="22"/>
      <c r="O44" s="22"/>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x14ac:dyDescent="0.3">
      <c r="A45" s="62"/>
      <c r="B45" s="62"/>
      <c r="C45" s="62"/>
      <c r="D45" s="62"/>
      <c r="E45" s="62"/>
      <c r="F45" s="62"/>
      <c r="G45" s="62"/>
      <c r="H45" s="62"/>
      <c r="I45" s="62"/>
      <c r="J45" s="62"/>
      <c r="K45" s="22"/>
      <c r="L45" s="62"/>
      <c r="M45" s="25"/>
      <c r="N45" s="22"/>
      <c r="O45" s="22"/>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x14ac:dyDescent="0.3">
      <c r="A46" s="62"/>
      <c r="B46" s="62"/>
      <c r="C46" s="62"/>
      <c r="D46" s="62"/>
      <c r="E46" s="62"/>
      <c r="F46" s="62"/>
      <c r="G46" s="62"/>
      <c r="H46" s="62"/>
      <c r="I46" s="62"/>
      <c r="J46" s="62"/>
      <c r="K46" s="22"/>
      <c r="L46" s="62"/>
      <c r="M46" s="25"/>
      <c r="N46" s="22"/>
      <c r="O46" s="22"/>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x14ac:dyDescent="0.3">
      <c r="A47" s="62"/>
      <c r="B47" s="62"/>
      <c r="C47" s="62"/>
      <c r="D47" s="62"/>
      <c r="E47" s="62"/>
      <c r="F47" s="62"/>
      <c r="G47" s="62"/>
      <c r="H47" s="62"/>
      <c r="I47" s="62"/>
      <c r="J47" s="62"/>
      <c r="K47" s="22"/>
      <c r="L47" s="62"/>
      <c r="M47" s="25"/>
      <c r="N47" s="22"/>
      <c r="O47" s="22"/>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x14ac:dyDescent="0.3">
      <c r="A48" s="62"/>
      <c r="B48" s="62"/>
      <c r="C48" s="62"/>
      <c r="D48" s="62"/>
      <c r="E48" s="62"/>
      <c r="F48" s="62"/>
      <c r="G48" s="62"/>
      <c r="H48" s="62"/>
      <c r="I48" s="62"/>
      <c r="J48" s="62"/>
      <c r="K48" s="22"/>
      <c r="L48" s="62"/>
      <c r="M48" s="25"/>
      <c r="N48" s="22"/>
      <c r="O48" s="22"/>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x14ac:dyDescent="0.3">
      <c r="A49" s="62"/>
      <c r="B49" s="62"/>
      <c r="C49" s="62"/>
      <c r="D49" s="62"/>
      <c r="E49" s="62"/>
      <c r="F49" s="62"/>
      <c r="G49" s="62"/>
      <c r="H49" s="62"/>
      <c r="I49" s="62"/>
      <c r="J49" s="62"/>
      <c r="K49" s="22"/>
      <c r="L49" s="62"/>
      <c r="M49" s="25"/>
      <c r="N49" s="22"/>
      <c r="O49" s="22"/>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row>
    <row r="50" spans="1:231" x14ac:dyDescent="0.3">
      <c r="A50" s="62"/>
      <c r="B50" s="62"/>
      <c r="C50" s="62"/>
      <c r="D50" s="62"/>
      <c r="E50" s="62"/>
      <c r="F50" s="62"/>
      <c r="G50" s="62"/>
      <c r="H50" s="62"/>
      <c r="I50" s="62"/>
      <c r="J50" s="62"/>
      <c r="K50" s="22"/>
      <c r="L50" s="62"/>
      <c r="M50" s="25"/>
      <c r="N50" s="22"/>
      <c r="O50" s="22"/>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row>
    <row r="51" spans="1:231" x14ac:dyDescent="0.3">
      <c r="A51" s="62"/>
      <c r="B51" s="62"/>
      <c r="C51" s="62"/>
      <c r="D51" s="62"/>
      <c r="E51" s="62"/>
      <c r="F51" s="62"/>
      <c r="G51" s="62"/>
      <c r="H51" s="62"/>
      <c r="I51" s="62"/>
      <c r="J51" s="62"/>
      <c r="K51" s="22"/>
      <c r="L51" s="62"/>
      <c r="M51" s="25"/>
      <c r="N51" s="22"/>
      <c r="O51" s="22"/>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row>
    <row r="52" spans="1:231" x14ac:dyDescent="0.3">
      <c r="A52" s="62"/>
      <c r="B52" s="62"/>
      <c r="C52" s="62"/>
      <c r="D52" s="62"/>
      <c r="E52" s="62"/>
      <c r="F52" s="62"/>
      <c r="G52" s="62"/>
      <c r="H52" s="62"/>
      <c r="I52" s="62"/>
      <c r="J52" s="62"/>
      <c r="K52" s="62"/>
      <c r="L52" s="62"/>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row>
    <row r="53" spans="1:231" x14ac:dyDescent="0.3">
      <c r="A53" s="62"/>
      <c r="B53" s="62"/>
      <c r="C53" s="62"/>
      <c r="D53" s="62"/>
      <c r="E53" s="62"/>
      <c r="F53" s="62"/>
      <c r="G53" s="62"/>
      <c r="H53" s="62"/>
      <c r="I53" s="62"/>
      <c r="J53" s="62"/>
      <c r="K53" s="62"/>
      <c r="L53" s="62"/>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row>
    <row r="54" spans="1:231" x14ac:dyDescent="0.3">
      <c r="A54" s="62"/>
      <c r="B54" s="62"/>
      <c r="C54" s="62"/>
      <c r="D54" s="62"/>
      <c r="E54" s="62"/>
      <c r="F54" s="62"/>
      <c r="G54" s="62"/>
      <c r="H54" s="62"/>
      <c r="I54" s="62"/>
      <c r="J54" s="62"/>
    </row>
    <row r="55" spans="1:231" x14ac:dyDescent="0.3">
      <c r="A55" s="62"/>
      <c r="B55" s="62"/>
      <c r="C55" s="62"/>
      <c r="D55" s="62"/>
      <c r="E55" s="62"/>
      <c r="F55" s="62"/>
      <c r="G55" s="62"/>
      <c r="H55" s="62"/>
      <c r="I55" s="62"/>
      <c r="J55" s="62"/>
    </row>
    <row r="56" spans="1:231" x14ac:dyDescent="0.3">
      <c r="A56" s="62"/>
      <c r="B56" s="62"/>
      <c r="C56" s="62"/>
      <c r="D56" s="62"/>
      <c r="E56" s="62"/>
      <c r="F56" s="62"/>
      <c r="G56" s="62"/>
      <c r="H56" s="62"/>
      <c r="I56" s="62"/>
      <c r="J56" s="62"/>
    </row>
    <row r="57" spans="1:231" x14ac:dyDescent="0.3">
      <c r="A57" s="62"/>
      <c r="B57" s="62"/>
      <c r="C57" s="62"/>
      <c r="D57" s="62"/>
      <c r="E57" s="62"/>
      <c r="F57" s="62"/>
      <c r="G57" s="62"/>
      <c r="H57" s="62"/>
      <c r="I57" s="62"/>
      <c r="J57" s="62"/>
    </row>
    <row r="58" spans="1:231" x14ac:dyDescent="0.3">
      <c r="A58" s="62"/>
      <c r="B58" s="62"/>
      <c r="C58" s="62"/>
      <c r="D58" s="62"/>
      <c r="E58" s="62"/>
      <c r="F58" s="62"/>
      <c r="G58" s="62"/>
      <c r="H58" s="62"/>
      <c r="I58" s="62"/>
      <c r="J58" s="62"/>
    </row>
    <row r="59" spans="1:231" x14ac:dyDescent="0.3">
      <c r="A59" s="62"/>
      <c r="B59" s="62"/>
      <c r="C59" s="62"/>
      <c r="D59" s="62"/>
      <c r="E59" s="62"/>
      <c r="F59" s="62"/>
      <c r="G59" s="62"/>
      <c r="H59" s="62"/>
      <c r="I59" s="62"/>
      <c r="J59" s="62"/>
    </row>
    <row r="60" spans="1:231" x14ac:dyDescent="0.3">
      <c r="A60" s="62"/>
      <c r="B60" s="62"/>
      <c r="C60" s="62"/>
      <c r="D60" s="62"/>
      <c r="E60" s="62"/>
      <c r="F60" s="62"/>
      <c r="G60" s="62"/>
      <c r="H60" s="62"/>
      <c r="I60" s="62"/>
      <c r="J60" s="62"/>
    </row>
    <row r="61" spans="1:231" x14ac:dyDescent="0.3">
      <c r="A61" s="62"/>
      <c r="B61" s="62"/>
      <c r="C61" s="62"/>
      <c r="D61" s="62"/>
      <c r="E61" s="62"/>
      <c r="F61" s="62"/>
      <c r="G61" s="62"/>
      <c r="H61" s="62"/>
      <c r="I61" s="62"/>
      <c r="J61" s="62"/>
    </row>
    <row r="62" spans="1:231" x14ac:dyDescent="0.3">
      <c r="A62" s="62"/>
      <c r="B62" s="62"/>
      <c r="C62" s="62"/>
      <c r="D62" s="62"/>
      <c r="E62" s="62"/>
      <c r="F62" s="62"/>
      <c r="G62" s="62"/>
      <c r="H62" s="62"/>
      <c r="I62" s="62"/>
      <c r="J62" s="62"/>
    </row>
    <row r="63" spans="1:231" x14ac:dyDescent="0.3">
      <c r="A63" s="62"/>
      <c r="B63" s="62"/>
      <c r="C63" s="62"/>
      <c r="D63" s="62"/>
      <c r="E63" s="62"/>
      <c r="F63" s="62"/>
      <c r="G63" s="62"/>
      <c r="H63" s="62"/>
      <c r="I63" s="62"/>
      <c r="J63" s="62"/>
    </row>
    <row r="64" spans="1:231" x14ac:dyDescent="0.3">
      <c r="A64" s="62"/>
      <c r="B64" s="62"/>
      <c r="C64" s="62"/>
      <c r="D64" s="62"/>
      <c r="E64" s="62"/>
      <c r="F64" s="62"/>
      <c r="G64" s="62"/>
      <c r="H64" s="62"/>
      <c r="I64" s="62"/>
      <c r="J64" s="62"/>
    </row>
    <row r="65" spans="1:10" x14ac:dyDescent="0.3">
      <c r="A65" s="62"/>
      <c r="B65" s="62"/>
      <c r="C65" s="62"/>
      <c r="D65" s="62"/>
      <c r="E65" s="62"/>
      <c r="F65" s="62"/>
      <c r="G65" s="62"/>
      <c r="H65" s="62"/>
      <c r="I65" s="62"/>
      <c r="J65" s="62"/>
    </row>
    <row r="66" spans="1:10" x14ac:dyDescent="0.3">
      <c r="A66" s="62"/>
      <c r="B66" s="62"/>
      <c r="C66" s="62"/>
      <c r="D66" s="62"/>
      <c r="E66" s="62"/>
      <c r="F66" s="62"/>
      <c r="G66" s="62"/>
      <c r="H66" s="62"/>
      <c r="I66" s="62"/>
      <c r="J66" s="62"/>
    </row>
    <row r="67" spans="1:10" x14ac:dyDescent="0.3">
      <c r="A67" s="62"/>
      <c r="B67" s="62"/>
      <c r="C67" s="62"/>
      <c r="D67" s="62"/>
      <c r="E67" s="62"/>
      <c r="F67" s="62"/>
      <c r="G67" s="62"/>
      <c r="H67" s="62"/>
      <c r="I67" s="62"/>
      <c r="J67" s="62"/>
    </row>
    <row r="68" spans="1:10" x14ac:dyDescent="0.3">
      <c r="A68" s="62"/>
      <c r="B68" s="62"/>
      <c r="C68" s="62"/>
      <c r="D68" s="62"/>
      <c r="E68" s="62"/>
      <c r="F68" s="62"/>
      <c r="G68" s="62"/>
      <c r="H68" s="62"/>
      <c r="I68" s="62"/>
      <c r="J68" s="62"/>
    </row>
    <row r="69" spans="1:10" x14ac:dyDescent="0.3">
      <c r="A69" s="62"/>
      <c r="B69" s="62"/>
      <c r="C69" s="62"/>
      <c r="D69" s="62"/>
      <c r="E69" s="62"/>
      <c r="F69" s="62"/>
      <c r="G69" s="62"/>
      <c r="H69" s="62"/>
      <c r="I69" s="62"/>
      <c r="J69" s="62"/>
    </row>
    <row r="70" spans="1:10" x14ac:dyDescent="0.3">
      <c r="A70" s="62"/>
      <c r="B70" s="62"/>
      <c r="C70" s="62"/>
      <c r="D70" s="62"/>
      <c r="E70" s="62"/>
      <c r="F70" s="62"/>
      <c r="G70" s="62"/>
      <c r="H70" s="62"/>
      <c r="I70" s="62"/>
      <c r="J70" s="62"/>
    </row>
    <row r="71" spans="1:10" x14ac:dyDescent="0.3">
      <c r="A71" s="62"/>
      <c r="B71" s="62"/>
      <c r="C71" s="62"/>
      <c r="D71" s="62"/>
      <c r="E71" s="62"/>
      <c r="F71" s="62"/>
      <c r="G71" s="62"/>
      <c r="H71" s="62"/>
      <c r="I71" s="62"/>
      <c r="J71" s="62"/>
    </row>
    <row r="72" spans="1:10" x14ac:dyDescent="0.3">
      <c r="A72" s="62"/>
      <c r="B72" s="62"/>
      <c r="C72" s="62"/>
      <c r="D72" s="62"/>
      <c r="E72" s="62"/>
      <c r="F72" s="62"/>
      <c r="G72" s="62"/>
      <c r="H72" s="62"/>
      <c r="I72" s="62"/>
      <c r="J72" s="62"/>
    </row>
    <row r="73" spans="1:10" x14ac:dyDescent="0.3">
      <c r="A73" s="62"/>
      <c r="B73" s="62"/>
      <c r="C73" s="62"/>
      <c r="D73" s="62"/>
      <c r="E73" s="62"/>
      <c r="F73" s="62"/>
      <c r="G73" s="62"/>
      <c r="H73" s="62"/>
      <c r="I73" s="62"/>
      <c r="J73" s="62"/>
    </row>
    <row r="74" spans="1:10" x14ac:dyDescent="0.3">
      <c r="A74" s="62"/>
      <c r="B74" s="62"/>
      <c r="C74" s="62"/>
      <c r="D74" s="62"/>
      <c r="E74" s="62"/>
      <c r="F74" s="62"/>
      <c r="G74" s="62"/>
      <c r="H74" s="62"/>
      <c r="I74" s="62"/>
      <c r="J74" s="62"/>
    </row>
    <row r="75" spans="1:10" x14ac:dyDescent="0.3">
      <c r="A75" s="62"/>
      <c r="B75" s="62"/>
      <c r="C75" s="62"/>
      <c r="D75" s="62"/>
      <c r="E75" s="62"/>
      <c r="F75" s="62"/>
      <c r="G75" s="62"/>
      <c r="H75" s="62"/>
      <c r="I75" s="62"/>
      <c r="J75" s="62"/>
    </row>
    <row r="76" spans="1:10" x14ac:dyDescent="0.3">
      <c r="A76" s="62"/>
      <c r="B76" s="62"/>
      <c r="C76" s="62"/>
      <c r="D76" s="62"/>
      <c r="E76" s="62"/>
      <c r="F76" s="62"/>
      <c r="G76" s="62"/>
      <c r="H76" s="62"/>
      <c r="I76" s="62"/>
      <c r="J76" s="62"/>
    </row>
    <row r="77" spans="1:10" x14ac:dyDescent="0.3">
      <c r="A77" s="62"/>
      <c r="B77" s="62"/>
      <c r="C77" s="62"/>
      <c r="D77" s="62"/>
      <c r="E77" s="62"/>
      <c r="F77" s="62"/>
      <c r="G77" s="62"/>
      <c r="H77" s="62"/>
      <c r="I77" s="62"/>
      <c r="J77" s="62"/>
    </row>
    <row r="78" spans="1:10" x14ac:dyDescent="0.3">
      <c r="A78" s="62"/>
      <c r="B78" s="62"/>
      <c r="C78" s="62"/>
      <c r="D78" s="62"/>
      <c r="E78" s="62"/>
      <c r="F78" s="62"/>
      <c r="G78" s="62"/>
      <c r="H78" s="62"/>
      <c r="I78" s="62"/>
      <c r="J78" s="62"/>
    </row>
    <row r="79" spans="1:10" x14ac:dyDescent="0.3">
      <c r="A79" s="62"/>
      <c r="B79" s="62"/>
      <c r="C79" s="62"/>
      <c r="D79" s="62"/>
      <c r="E79" s="62"/>
      <c r="F79" s="62"/>
      <c r="G79" s="62"/>
      <c r="H79" s="62"/>
      <c r="I79" s="62"/>
      <c r="J79" s="62"/>
    </row>
    <row r="80" spans="1:10" x14ac:dyDescent="0.3">
      <c r="A80" s="62"/>
      <c r="B80" s="62"/>
      <c r="C80" s="62"/>
      <c r="D80" s="62"/>
      <c r="E80" s="62"/>
      <c r="F80" s="62"/>
      <c r="G80" s="62"/>
      <c r="H80" s="62"/>
      <c r="I80" s="62"/>
      <c r="J80" s="62"/>
    </row>
    <row r="81" spans="1:10" x14ac:dyDescent="0.3">
      <c r="A81" s="62"/>
      <c r="B81" s="62"/>
      <c r="C81" s="62"/>
      <c r="D81" s="62"/>
      <c r="E81" s="62"/>
      <c r="F81" s="62"/>
      <c r="G81" s="62"/>
      <c r="H81" s="62"/>
      <c r="I81" s="62"/>
      <c r="J81" s="62"/>
    </row>
    <row r="82" spans="1:10" x14ac:dyDescent="0.3">
      <c r="A82" s="62"/>
      <c r="B82" s="62"/>
      <c r="C82" s="62"/>
      <c r="D82" s="62"/>
      <c r="E82" s="62"/>
      <c r="F82" s="62"/>
      <c r="G82" s="62"/>
      <c r="H82" s="62"/>
      <c r="I82" s="62"/>
      <c r="J82" s="62"/>
    </row>
    <row r="83" spans="1:10" x14ac:dyDescent="0.3">
      <c r="A83" s="62"/>
      <c r="B83" s="62"/>
      <c r="C83" s="62"/>
      <c r="D83" s="62"/>
      <c r="E83" s="62"/>
      <c r="F83" s="62"/>
      <c r="G83" s="62"/>
      <c r="H83" s="62"/>
      <c r="I83" s="62"/>
      <c r="J83" s="62"/>
    </row>
    <row r="84" spans="1:10" x14ac:dyDescent="0.3">
      <c r="A84" s="62"/>
      <c r="B84" s="62"/>
      <c r="C84" s="62"/>
      <c r="D84" s="62"/>
      <c r="E84" s="62"/>
      <c r="F84" s="62"/>
      <c r="G84" s="62"/>
      <c r="H84" s="62"/>
      <c r="I84" s="62"/>
      <c r="J84" s="62"/>
    </row>
    <row r="85" spans="1:10" x14ac:dyDescent="0.3">
      <c r="A85" s="62"/>
      <c r="B85" s="62"/>
      <c r="C85" s="62"/>
      <c r="D85" s="62"/>
      <c r="E85" s="62"/>
      <c r="F85" s="62"/>
      <c r="G85" s="62"/>
      <c r="H85" s="62"/>
      <c r="I85" s="62"/>
      <c r="J85" s="62"/>
    </row>
    <row r="86" spans="1:10" x14ac:dyDescent="0.3">
      <c r="A86" s="62"/>
      <c r="B86" s="62"/>
      <c r="C86" s="62"/>
      <c r="D86" s="62"/>
      <c r="E86" s="62"/>
      <c r="F86" s="62"/>
      <c r="G86" s="62"/>
      <c r="H86" s="62"/>
      <c r="I86" s="62"/>
      <c r="J86" s="62"/>
    </row>
    <row r="87" spans="1:10" x14ac:dyDescent="0.3">
      <c r="A87" s="62"/>
      <c r="B87" s="62"/>
      <c r="C87" s="62"/>
      <c r="D87" s="62"/>
      <c r="E87" s="62"/>
      <c r="F87" s="62"/>
      <c r="G87" s="62"/>
      <c r="H87" s="62"/>
      <c r="I87" s="62"/>
      <c r="J87" s="62"/>
    </row>
    <row r="88" spans="1:10" x14ac:dyDescent="0.3">
      <c r="A88" s="62"/>
      <c r="B88" s="62"/>
      <c r="C88" s="62"/>
      <c r="D88" s="62"/>
      <c r="E88" s="62"/>
      <c r="F88" s="62"/>
      <c r="G88" s="62"/>
      <c r="H88" s="62"/>
      <c r="I88" s="62"/>
      <c r="J88" s="62"/>
    </row>
    <row r="89" spans="1:10" x14ac:dyDescent="0.3">
      <c r="A89" s="62"/>
      <c r="B89" s="62"/>
      <c r="C89" s="62"/>
      <c r="D89" s="62"/>
      <c r="E89" s="62"/>
      <c r="F89" s="62"/>
      <c r="G89" s="62"/>
      <c r="H89" s="62"/>
      <c r="I89" s="62"/>
      <c r="J89" s="62"/>
    </row>
    <row r="90" spans="1:10" x14ac:dyDescent="0.3">
      <c r="A90" s="62"/>
      <c r="B90" s="62"/>
      <c r="C90" s="62"/>
      <c r="D90" s="62"/>
      <c r="E90" s="62"/>
      <c r="F90" s="62"/>
      <c r="G90" s="62"/>
      <c r="H90" s="62"/>
      <c r="I90" s="62"/>
      <c r="J90" s="62"/>
    </row>
    <row r="91" spans="1:10" x14ac:dyDescent="0.3">
      <c r="A91" s="62"/>
      <c r="B91" s="62"/>
      <c r="C91" s="62"/>
      <c r="D91" s="62"/>
      <c r="E91" s="62"/>
      <c r="F91" s="62"/>
      <c r="G91" s="62"/>
      <c r="H91" s="62"/>
      <c r="I91" s="62"/>
      <c r="J91" s="62"/>
    </row>
    <row r="92" spans="1:10" x14ac:dyDescent="0.3">
      <c r="A92" s="62"/>
      <c r="B92" s="62"/>
      <c r="C92" s="62"/>
      <c r="D92" s="62"/>
      <c r="E92" s="62"/>
      <c r="F92" s="62"/>
      <c r="G92" s="62"/>
      <c r="H92" s="62"/>
      <c r="I92" s="62"/>
      <c r="J92" s="62"/>
    </row>
    <row r="93" spans="1:10" x14ac:dyDescent="0.3">
      <c r="A93" s="62"/>
      <c r="B93" s="62"/>
      <c r="C93" s="62"/>
      <c r="D93" s="62"/>
      <c r="E93" s="62"/>
      <c r="F93" s="62"/>
      <c r="G93" s="62"/>
      <c r="H93" s="62"/>
      <c r="I93" s="62"/>
      <c r="J93" s="62"/>
    </row>
    <row r="94" spans="1:10" x14ac:dyDescent="0.3">
      <c r="A94" s="62"/>
      <c r="B94" s="62"/>
      <c r="C94" s="62"/>
      <c r="D94" s="62"/>
      <c r="E94" s="62"/>
      <c r="F94" s="62"/>
      <c r="G94" s="62"/>
      <c r="H94" s="62"/>
      <c r="I94" s="62"/>
      <c r="J94" s="62"/>
    </row>
    <row r="95" spans="1:10" x14ac:dyDescent="0.3">
      <c r="A95" s="62"/>
      <c r="B95" s="62"/>
      <c r="C95" s="62"/>
      <c r="D95" s="62"/>
      <c r="E95" s="62"/>
      <c r="F95" s="62"/>
      <c r="G95" s="62"/>
      <c r="H95" s="62"/>
      <c r="I95" s="62"/>
      <c r="J95" s="62"/>
    </row>
    <row r="96" spans="1:10" x14ac:dyDescent="0.3">
      <c r="A96" s="62"/>
      <c r="B96" s="62"/>
      <c r="C96" s="62"/>
      <c r="D96" s="62"/>
      <c r="E96" s="62"/>
      <c r="F96" s="62"/>
      <c r="G96" s="62"/>
      <c r="H96" s="62"/>
      <c r="I96" s="62"/>
      <c r="J96" s="62"/>
    </row>
    <row r="97" spans="1:10" x14ac:dyDescent="0.3">
      <c r="A97" s="62"/>
      <c r="B97" s="62"/>
      <c r="C97" s="62"/>
      <c r="D97" s="62"/>
      <c r="E97" s="62"/>
      <c r="F97" s="62"/>
      <c r="G97" s="62"/>
      <c r="H97" s="62"/>
      <c r="I97" s="62"/>
      <c r="J97" s="62"/>
    </row>
    <row r="98" spans="1:10" x14ac:dyDescent="0.3">
      <c r="A98" s="62"/>
      <c r="B98" s="62"/>
      <c r="C98" s="62"/>
      <c r="D98" s="62"/>
      <c r="E98" s="62"/>
      <c r="F98" s="62"/>
      <c r="G98" s="62"/>
      <c r="H98" s="62"/>
      <c r="I98" s="62"/>
      <c r="J98" s="62"/>
    </row>
    <row r="99" spans="1:10" x14ac:dyDescent="0.3">
      <c r="A99" s="62"/>
      <c r="B99" s="62"/>
      <c r="C99" s="62"/>
      <c r="D99" s="62"/>
      <c r="E99" s="62"/>
      <c r="F99" s="62"/>
      <c r="G99" s="62"/>
      <c r="H99" s="62"/>
      <c r="I99" s="62"/>
      <c r="J99" s="62"/>
    </row>
    <row r="100" spans="1:10" x14ac:dyDescent="0.3">
      <c r="A100" s="62"/>
      <c r="B100" s="62"/>
      <c r="C100" s="62"/>
      <c r="D100" s="62"/>
      <c r="E100" s="62"/>
      <c r="F100" s="62"/>
      <c r="G100" s="62"/>
      <c r="H100" s="62"/>
      <c r="I100" s="62"/>
      <c r="J100" s="62"/>
    </row>
    <row r="101" spans="1:10" x14ac:dyDescent="0.3">
      <c r="A101" s="62"/>
      <c r="B101" s="62"/>
      <c r="C101" s="62"/>
      <c r="D101" s="62"/>
      <c r="E101" s="62"/>
      <c r="F101" s="62"/>
      <c r="G101" s="62"/>
      <c r="H101" s="62"/>
      <c r="I101" s="62"/>
      <c r="J101" s="62"/>
    </row>
    <row r="102" spans="1:10" x14ac:dyDescent="0.3">
      <c r="A102" s="62"/>
      <c r="B102" s="62"/>
      <c r="C102" s="62"/>
      <c r="D102" s="62"/>
      <c r="E102" s="62"/>
      <c r="F102" s="62"/>
      <c r="G102" s="62"/>
      <c r="H102" s="62"/>
      <c r="I102" s="62"/>
      <c r="J102" s="62"/>
    </row>
    <row r="103" spans="1:10" x14ac:dyDescent="0.3">
      <c r="A103" s="62"/>
      <c r="B103" s="62"/>
      <c r="C103" s="62"/>
      <c r="D103" s="62"/>
      <c r="E103" s="62"/>
      <c r="F103" s="62"/>
      <c r="G103" s="62"/>
      <c r="H103" s="62"/>
      <c r="I103" s="62"/>
      <c r="J103" s="62"/>
    </row>
    <row r="104" spans="1:10" x14ac:dyDescent="0.3">
      <c r="A104" s="62"/>
      <c r="B104" s="62"/>
      <c r="C104" s="62"/>
      <c r="D104" s="62"/>
      <c r="E104" s="62"/>
      <c r="F104" s="62"/>
      <c r="G104" s="62"/>
      <c r="H104" s="62"/>
      <c r="I104" s="62"/>
      <c r="J104" s="62"/>
    </row>
    <row r="105" spans="1:10" x14ac:dyDescent="0.3">
      <c r="A105" s="62"/>
      <c r="B105" s="62"/>
      <c r="C105" s="62"/>
      <c r="D105" s="62"/>
      <c r="E105" s="62"/>
      <c r="F105" s="62"/>
      <c r="G105" s="62"/>
      <c r="H105" s="62"/>
      <c r="I105" s="62"/>
      <c r="J105" s="62"/>
    </row>
    <row r="106" spans="1:10" x14ac:dyDescent="0.3">
      <c r="A106" s="62"/>
      <c r="B106" s="62"/>
      <c r="C106" s="62"/>
      <c r="D106" s="62"/>
      <c r="E106" s="62"/>
      <c r="F106" s="62"/>
      <c r="G106" s="62"/>
      <c r="H106" s="62"/>
      <c r="I106" s="62"/>
      <c r="J106" s="62"/>
    </row>
    <row r="107" spans="1:10" x14ac:dyDescent="0.3">
      <c r="A107" s="62"/>
      <c r="B107" s="62"/>
      <c r="C107" s="62"/>
      <c r="D107" s="62"/>
      <c r="E107" s="62"/>
      <c r="F107" s="62"/>
      <c r="G107" s="62"/>
      <c r="H107" s="62"/>
      <c r="I107" s="62"/>
      <c r="J107" s="62"/>
    </row>
    <row r="108" spans="1:10" x14ac:dyDescent="0.3">
      <c r="A108" s="62"/>
      <c r="B108" s="62"/>
      <c r="C108" s="62"/>
      <c r="D108" s="62"/>
      <c r="E108" s="62"/>
      <c r="F108" s="62"/>
      <c r="G108" s="62"/>
      <c r="H108" s="62"/>
      <c r="I108" s="62"/>
      <c r="J108" s="62"/>
    </row>
    <row r="109" spans="1:10" x14ac:dyDescent="0.3">
      <c r="A109" s="62"/>
      <c r="B109" s="62"/>
      <c r="C109" s="62"/>
      <c r="D109" s="62"/>
      <c r="E109" s="62"/>
      <c r="F109" s="62"/>
      <c r="G109" s="62"/>
      <c r="H109" s="62"/>
      <c r="I109" s="62"/>
      <c r="J109" s="62"/>
    </row>
    <row r="110" spans="1:10" x14ac:dyDescent="0.3">
      <c r="A110" s="62"/>
      <c r="B110" s="62"/>
      <c r="C110" s="62"/>
      <c r="D110" s="62"/>
      <c r="E110" s="62"/>
      <c r="F110" s="62"/>
      <c r="G110" s="62"/>
      <c r="H110" s="62"/>
      <c r="I110" s="62"/>
      <c r="J110" s="62"/>
    </row>
    <row r="111" spans="1:10" x14ac:dyDescent="0.3">
      <c r="A111" s="62"/>
      <c r="B111" s="62"/>
      <c r="C111" s="62"/>
      <c r="D111" s="62"/>
      <c r="E111" s="62"/>
      <c r="F111" s="62"/>
      <c r="G111" s="62"/>
      <c r="H111" s="62"/>
      <c r="I111" s="62"/>
      <c r="J111" s="62"/>
    </row>
    <row r="112" spans="1:10" x14ac:dyDescent="0.3">
      <c r="A112" s="62"/>
      <c r="B112" s="62"/>
      <c r="C112" s="62"/>
      <c r="D112" s="62"/>
      <c r="E112" s="62"/>
      <c r="F112" s="62"/>
      <c r="G112" s="62"/>
      <c r="H112" s="62"/>
      <c r="I112" s="62"/>
      <c r="J112" s="62"/>
    </row>
    <row r="113" spans="1:10" x14ac:dyDescent="0.3">
      <c r="A113" s="62"/>
      <c r="B113" s="62"/>
      <c r="C113" s="62"/>
      <c r="D113" s="62"/>
      <c r="E113" s="62"/>
      <c r="F113" s="62"/>
      <c r="G113" s="62"/>
      <c r="H113" s="62"/>
      <c r="I113" s="62"/>
      <c r="J113" s="62"/>
    </row>
    <row r="114" spans="1:10" x14ac:dyDescent="0.3">
      <c r="A114" s="62"/>
      <c r="B114" s="62"/>
      <c r="C114" s="62"/>
      <c r="D114" s="62"/>
      <c r="E114" s="62"/>
      <c r="F114" s="62"/>
      <c r="G114" s="62"/>
      <c r="H114" s="62"/>
      <c r="I114" s="62"/>
      <c r="J114" s="62"/>
    </row>
    <row r="115" spans="1:10" x14ac:dyDescent="0.3">
      <c r="A115" s="62"/>
      <c r="B115" s="62"/>
      <c r="C115" s="62"/>
      <c r="D115" s="62"/>
      <c r="E115" s="62"/>
      <c r="F115" s="62"/>
      <c r="G115" s="62"/>
      <c r="H115" s="62"/>
      <c r="I115" s="62"/>
      <c r="J115" s="62"/>
    </row>
    <row r="116" spans="1:10" x14ac:dyDescent="0.3">
      <c r="A116" s="62"/>
      <c r="B116" s="62"/>
      <c r="C116" s="62"/>
      <c r="D116" s="62"/>
      <c r="E116" s="62"/>
      <c r="F116" s="62"/>
      <c r="G116" s="62"/>
      <c r="H116" s="62"/>
      <c r="I116" s="62"/>
      <c r="J116" s="62"/>
    </row>
    <row r="117" spans="1:10" x14ac:dyDescent="0.3">
      <c r="A117" s="62"/>
      <c r="B117" s="62"/>
      <c r="C117" s="62"/>
      <c r="D117" s="62"/>
      <c r="E117" s="62"/>
      <c r="F117" s="62"/>
      <c r="G117" s="62"/>
      <c r="H117" s="62"/>
      <c r="I117" s="62"/>
      <c r="J117" s="62"/>
    </row>
    <row r="118" spans="1:10" x14ac:dyDescent="0.3">
      <c r="A118" s="62"/>
      <c r="B118" s="62"/>
      <c r="C118" s="62"/>
      <c r="D118" s="62"/>
      <c r="E118" s="62"/>
      <c r="F118" s="62"/>
      <c r="G118" s="62"/>
      <c r="H118" s="62"/>
      <c r="I118" s="62"/>
      <c r="J118" s="62"/>
    </row>
    <row r="119" spans="1:10" x14ac:dyDescent="0.3">
      <c r="A119" s="62"/>
      <c r="B119" s="62"/>
      <c r="C119" s="62"/>
      <c r="D119" s="62"/>
      <c r="E119" s="62"/>
      <c r="F119" s="62"/>
      <c r="G119" s="62"/>
      <c r="H119" s="62"/>
      <c r="I119" s="62"/>
      <c r="J119" s="62"/>
    </row>
    <row r="120" spans="1:10" x14ac:dyDescent="0.3">
      <c r="A120" s="62"/>
      <c r="B120" s="62"/>
      <c r="C120" s="62"/>
      <c r="D120" s="62"/>
      <c r="E120" s="62"/>
      <c r="F120" s="62"/>
      <c r="G120" s="62"/>
      <c r="H120" s="62"/>
      <c r="I120" s="62"/>
      <c r="J120" s="62"/>
    </row>
    <row r="121" spans="1:10" x14ac:dyDescent="0.3">
      <c r="A121" s="62"/>
      <c r="B121" s="62"/>
      <c r="C121" s="62"/>
      <c r="D121" s="62"/>
      <c r="E121" s="62"/>
      <c r="F121" s="62"/>
      <c r="G121" s="62"/>
      <c r="H121" s="62"/>
      <c r="I121" s="62"/>
      <c r="J121" s="62"/>
    </row>
    <row r="122" spans="1:10" x14ac:dyDescent="0.3">
      <c r="A122" s="62"/>
      <c r="B122" s="62"/>
      <c r="C122" s="62"/>
      <c r="D122" s="62"/>
      <c r="E122" s="62"/>
      <c r="F122" s="62"/>
      <c r="G122" s="62"/>
      <c r="H122" s="62"/>
      <c r="I122" s="62"/>
      <c r="J122" s="62"/>
    </row>
    <row r="123" spans="1:10" x14ac:dyDescent="0.3">
      <c r="A123" s="62"/>
      <c r="B123" s="62"/>
      <c r="C123" s="62"/>
      <c r="D123" s="62"/>
      <c r="E123" s="62"/>
      <c r="F123" s="62"/>
      <c r="G123" s="62"/>
      <c r="H123" s="62"/>
      <c r="I123" s="62"/>
      <c r="J123" s="62"/>
    </row>
    <row r="124" spans="1:10" x14ac:dyDescent="0.3">
      <c r="A124" s="62"/>
      <c r="B124" s="62"/>
      <c r="C124" s="62"/>
      <c r="D124" s="62"/>
      <c r="E124" s="62"/>
      <c r="F124" s="62"/>
      <c r="G124" s="62"/>
      <c r="H124" s="62"/>
      <c r="I124" s="62"/>
      <c r="J124" s="62"/>
    </row>
    <row r="125" spans="1:10" x14ac:dyDescent="0.3">
      <c r="A125" s="62"/>
      <c r="B125" s="62"/>
      <c r="C125" s="62"/>
      <c r="D125" s="62"/>
      <c r="E125" s="62"/>
      <c r="F125" s="62"/>
      <c r="G125" s="62"/>
      <c r="H125" s="62"/>
      <c r="I125" s="62"/>
      <c r="J125" s="62"/>
    </row>
    <row r="126" spans="1:10" x14ac:dyDescent="0.3">
      <c r="A126" s="62"/>
      <c r="B126" s="62"/>
      <c r="C126" s="62"/>
      <c r="D126" s="62"/>
      <c r="E126" s="62"/>
      <c r="F126" s="62"/>
      <c r="G126" s="62"/>
      <c r="H126" s="62"/>
      <c r="I126" s="62"/>
      <c r="J126" s="62"/>
    </row>
    <row r="127" spans="1:10" x14ac:dyDescent="0.3">
      <c r="A127" s="62"/>
      <c r="B127" s="62"/>
      <c r="C127" s="62"/>
      <c r="D127" s="62"/>
      <c r="E127" s="62"/>
      <c r="F127" s="62"/>
      <c r="G127" s="62"/>
      <c r="H127" s="62"/>
      <c r="I127" s="62"/>
      <c r="J127" s="62"/>
    </row>
    <row r="128" spans="1:10" x14ac:dyDescent="0.3">
      <c r="A128" s="62"/>
      <c r="B128" s="62"/>
      <c r="C128" s="62"/>
      <c r="D128" s="62"/>
      <c r="E128" s="62"/>
      <c r="F128" s="62"/>
      <c r="G128" s="62"/>
      <c r="H128" s="62"/>
      <c r="I128" s="62"/>
      <c r="J128" s="62"/>
    </row>
    <row r="129" spans="1:10" x14ac:dyDescent="0.3">
      <c r="A129" s="62"/>
      <c r="B129" s="62"/>
      <c r="C129" s="62"/>
      <c r="D129" s="62"/>
      <c r="E129" s="62"/>
      <c r="F129" s="62"/>
      <c r="G129" s="62"/>
      <c r="H129" s="62"/>
      <c r="I129" s="62"/>
      <c r="J129" s="62"/>
    </row>
    <row r="130" spans="1:10" x14ac:dyDescent="0.3">
      <c r="A130" s="62"/>
      <c r="B130" s="62"/>
      <c r="C130" s="62"/>
      <c r="D130" s="62"/>
      <c r="E130" s="62"/>
      <c r="F130" s="62"/>
      <c r="G130" s="62"/>
      <c r="H130" s="62"/>
      <c r="I130" s="62"/>
      <c r="J130" s="62"/>
    </row>
    <row r="131" spans="1:10" x14ac:dyDescent="0.3">
      <c r="A131" s="62"/>
      <c r="B131" s="62"/>
      <c r="C131" s="62"/>
      <c r="D131" s="62"/>
      <c r="E131" s="62"/>
      <c r="F131" s="62"/>
      <c r="G131" s="62"/>
      <c r="H131" s="62"/>
      <c r="I131" s="62"/>
      <c r="J131" s="62"/>
    </row>
    <row r="132" spans="1:10" x14ac:dyDescent="0.3">
      <c r="A132" s="62"/>
      <c r="B132" s="62"/>
      <c r="C132" s="62"/>
      <c r="D132" s="62"/>
      <c r="E132" s="62"/>
      <c r="F132" s="62"/>
      <c r="G132" s="62"/>
      <c r="H132" s="62"/>
      <c r="I132" s="62"/>
      <c r="J132" s="62"/>
    </row>
    <row r="133" spans="1:10" x14ac:dyDescent="0.3">
      <c r="A133" s="62"/>
      <c r="B133" s="62"/>
      <c r="C133" s="62"/>
      <c r="D133" s="62"/>
      <c r="E133" s="62"/>
      <c r="F133" s="62"/>
      <c r="G133" s="62"/>
      <c r="H133" s="62"/>
      <c r="I133" s="62"/>
      <c r="J133" s="62"/>
    </row>
    <row r="134" spans="1:10" x14ac:dyDescent="0.3">
      <c r="A134" s="62"/>
      <c r="B134" s="62"/>
      <c r="C134" s="62"/>
      <c r="D134" s="62"/>
      <c r="E134" s="62"/>
      <c r="F134" s="62"/>
      <c r="G134" s="62"/>
      <c r="H134" s="62"/>
      <c r="I134" s="62"/>
      <c r="J134" s="62"/>
    </row>
    <row r="135" spans="1:10" x14ac:dyDescent="0.3">
      <c r="A135" s="62"/>
      <c r="B135" s="62"/>
      <c r="C135" s="62"/>
      <c r="D135" s="62"/>
      <c r="E135" s="62"/>
      <c r="F135" s="62"/>
      <c r="G135" s="62"/>
      <c r="H135" s="62"/>
      <c r="I135" s="62"/>
      <c r="J135" s="62"/>
    </row>
    <row r="136" spans="1:10" x14ac:dyDescent="0.3">
      <c r="A136" s="62"/>
      <c r="B136" s="62"/>
      <c r="C136" s="62"/>
      <c r="D136" s="62"/>
      <c r="E136" s="62"/>
      <c r="F136" s="62"/>
      <c r="G136" s="62"/>
      <c r="H136" s="62"/>
      <c r="I136" s="62"/>
      <c r="J136" s="62"/>
    </row>
    <row r="137" spans="1:10" x14ac:dyDescent="0.3">
      <c r="A137" s="62"/>
      <c r="B137" s="62"/>
      <c r="C137" s="62"/>
      <c r="D137" s="62"/>
      <c r="E137" s="62"/>
      <c r="F137" s="62"/>
      <c r="G137" s="62"/>
      <c r="H137" s="62"/>
      <c r="I137" s="62"/>
      <c r="J137" s="62"/>
    </row>
    <row r="138" spans="1:10" x14ac:dyDescent="0.3">
      <c r="A138" s="62"/>
      <c r="B138" s="62"/>
      <c r="C138" s="62"/>
      <c r="D138" s="62"/>
      <c r="E138" s="62"/>
      <c r="F138" s="62"/>
      <c r="G138" s="62"/>
      <c r="H138" s="62"/>
      <c r="I138" s="62"/>
      <c r="J138" s="62"/>
    </row>
    <row r="139" spans="1:10" x14ac:dyDescent="0.3">
      <c r="A139" s="62"/>
      <c r="B139" s="62"/>
      <c r="C139" s="62"/>
      <c r="D139" s="62"/>
      <c r="E139" s="62"/>
      <c r="F139" s="62"/>
      <c r="G139" s="62"/>
      <c r="H139" s="62"/>
      <c r="I139" s="62"/>
      <c r="J139" s="62"/>
    </row>
    <row r="140" spans="1:10" x14ac:dyDescent="0.3">
      <c r="A140" s="62"/>
      <c r="B140" s="62"/>
      <c r="C140" s="62"/>
      <c r="D140" s="62"/>
      <c r="E140" s="62"/>
      <c r="F140" s="62"/>
      <c r="G140" s="62"/>
      <c r="H140" s="62"/>
      <c r="I140" s="62"/>
      <c r="J140" s="62"/>
    </row>
    <row r="141" spans="1:10" x14ac:dyDescent="0.3">
      <c r="A141" s="62"/>
      <c r="B141" s="62"/>
      <c r="C141" s="62"/>
      <c r="D141" s="62"/>
      <c r="E141" s="62"/>
      <c r="F141" s="62"/>
      <c r="G141" s="62"/>
      <c r="H141" s="62"/>
      <c r="I141" s="62"/>
      <c r="J141" s="62"/>
    </row>
    <row r="142" spans="1:10" x14ac:dyDescent="0.3">
      <c r="A142" s="62"/>
      <c r="B142" s="62"/>
      <c r="C142" s="62"/>
      <c r="D142" s="62"/>
      <c r="E142" s="62"/>
      <c r="F142" s="62"/>
      <c r="G142" s="62"/>
      <c r="H142" s="62"/>
      <c r="I142" s="62"/>
      <c r="J142" s="62"/>
    </row>
    <row r="143" spans="1:10" x14ac:dyDescent="0.3">
      <c r="A143" s="62"/>
      <c r="B143" s="62"/>
      <c r="C143" s="62"/>
      <c r="D143" s="62"/>
      <c r="E143" s="62"/>
      <c r="F143" s="62"/>
      <c r="G143" s="62"/>
      <c r="H143" s="62"/>
      <c r="I143" s="62"/>
      <c r="J143" s="62"/>
    </row>
    <row r="144" spans="1:10" x14ac:dyDescent="0.3">
      <c r="A144" s="62"/>
      <c r="B144" s="62"/>
      <c r="C144" s="62"/>
      <c r="D144" s="62"/>
      <c r="E144" s="62"/>
      <c r="F144" s="62"/>
      <c r="G144" s="62"/>
      <c r="H144" s="62"/>
      <c r="I144" s="62"/>
      <c r="J144" s="62"/>
    </row>
    <row r="145" spans="1:10" x14ac:dyDescent="0.3">
      <c r="A145" s="62"/>
      <c r="B145" s="62"/>
      <c r="C145" s="62"/>
      <c r="D145" s="62"/>
      <c r="E145" s="62"/>
      <c r="F145" s="62"/>
      <c r="G145" s="62"/>
      <c r="H145" s="62"/>
      <c r="I145" s="62"/>
      <c r="J145" s="62"/>
    </row>
    <row r="146" spans="1:10" x14ac:dyDescent="0.3">
      <c r="A146" s="62"/>
      <c r="B146" s="62"/>
      <c r="C146" s="62"/>
      <c r="D146" s="62"/>
      <c r="E146" s="62"/>
      <c r="F146" s="62"/>
      <c r="G146" s="62"/>
      <c r="H146" s="62"/>
      <c r="I146" s="62"/>
      <c r="J146" s="62"/>
    </row>
    <row r="147" spans="1:10" x14ac:dyDescent="0.3">
      <c r="A147" s="62"/>
      <c r="B147" s="62"/>
      <c r="C147" s="62"/>
      <c r="D147" s="62"/>
      <c r="E147" s="62"/>
      <c r="F147" s="62"/>
      <c r="G147" s="62"/>
      <c r="H147" s="62"/>
      <c r="I147" s="62"/>
      <c r="J147" s="62"/>
    </row>
    <row r="148" spans="1:10" x14ac:dyDescent="0.3">
      <c r="A148" s="62"/>
      <c r="B148" s="62"/>
      <c r="C148" s="62"/>
      <c r="D148" s="62"/>
      <c r="E148" s="62"/>
      <c r="F148" s="62"/>
      <c r="G148" s="62"/>
      <c r="H148" s="62"/>
      <c r="I148" s="62"/>
      <c r="J148" s="62"/>
    </row>
    <row r="149" spans="1:10" x14ac:dyDescent="0.3">
      <c r="A149" s="62"/>
      <c r="B149" s="62"/>
      <c r="C149" s="62"/>
      <c r="D149" s="62"/>
      <c r="E149" s="62"/>
      <c r="F149" s="62"/>
      <c r="G149" s="62"/>
      <c r="H149" s="62"/>
      <c r="I149" s="62"/>
      <c r="J149" s="62"/>
    </row>
    <row r="150" spans="1:10" x14ac:dyDescent="0.3">
      <c r="A150" s="62"/>
      <c r="B150" s="62"/>
      <c r="C150" s="62"/>
      <c r="D150" s="62"/>
      <c r="E150" s="62"/>
      <c r="F150" s="62"/>
      <c r="G150" s="62"/>
      <c r="H150" s="62"/>
      <c r="I150" s="62"/>
      <c r="J150" s="62"/>
    </row>
    <row r="151" spans="1:10" x14ac:dyDescent="0.3">
      <c r="A151" s="62"/>
      <c r="B151" s="62"/>
      <c r="C151" s="62"/>
      <c r="D151" s="62"/>
      <c r="E151" s="62"/>
      <c r="F151" s="62"/>
      <c r="G151" s="62"/>
      <c r="H151" s="62"/>
      <c r="I151" s="62"/>
      <c r="J151" s="62"/>
    </row>
    <row r="152" spans="1:10" x14ac:dyDescent="0.3">
      <c r="A152" s="62"/>
      <c r="B152" s="62"/>
      <c r="C152" s="62"/>
      <c r="D152" s="62"/>
      <c r="E152" s="62"/>
      <c r="F152" s="62"/>
      <c r="G152" s="62"/>
      <c r="H152" s="62"/>
      <c r="I152" s="62"/>
      <c r="J152" s="62"/>
    </row>
    <row r="153" spans="1:10" x14ac:dyDescent="0.3">
      <c r="A153" s="62"/>
      <c r="B153" s="62"/>
      <c r="C153" s="62"/>
      <c r="D153" s="62"/>
      <c r="E153" s="62"/>
      <c r="F153" s="62"/>
      <c r="G153" s="62"/>
      <c r="H153" s="62"/>
      <c r="I153" s="62"/>
      <c r="J153" s="62"/>
    </row>
    <row r="154" spans="1:10" x14ac:dyDescent="0.3">
      <c r="A154" s="62"/>
      <c r="B154" s="62"/>
      <c r="C154" s="62"/>
      <c r="D154" s="62"/>
      <c r="E154" s="62"/>
      <c r="F154" s="62"/>
      <c r="G154" s="62"/>
      <c r="H154" s="62"/>
      <c r="I154" s="62"/>
      <c r="J154" s="62"/>
    </row>
    <row r="155" spans="1:10" x14ac:dyDescent="0.3">
      <c r="A155" s="62"/>
      <c r="B155" s="62"/>
      <c r="C155" s="62"/>
      <c r="D155" s="62"/>
      <c r="E155" s="62"/>
      <c r="F155" s="62"/>
      <c r="G155" s="62"/>
      <c r="H155" s="62"/>
      <c r="I155" s="62"/>
      <c r="J155" s="62"/>
    </row>
    <row r="156" spans="1:10" x14ac:dyDescent="0.3">
      <c r="A156" s="62"/>
      <c r="B156" s="62"/>
      <c r="C156" s="62"/>
      <c r="D156" s="62"/>
      <c r="E156" s="62"/>
      <c r="F156" s="62"/>
      <c r="G156" s="62"/>
      <c r="H156" s="62"/>
      <c r="I156" s="62"/>
      <c r="J156" s="62"/>
    </row>
    <row r="157" spans="1:10" x14ac:dyDescent="0.3">
      <c r="A157" s="62"/>
      <c r="B157" s="62"/>
      <c r="C157" s="62"/>
      <c r="D157" s="62"/>
      <c r="E157" s="62"/>
      <c r="F157" s="62"/>
      <c r="G157" s="62"/>
      <c r="H157" s="62"/>
      <c r="I157" s="62"/>
      <c r="J157" s="62"/>
    </row>
    <row r="158" spans="1:10" x14ac:dyDescent="0.3">
      <c r="A158" s="62"/>
      <c r="B158" s="62"/>
      <c r="C158" s="62"/>
      <c r="D158" s="62"/>
      <c r="E158" s="62"/>
      <c r="F158" s="62"/>
      <c r="G158" s="62"/>
      <c r="H158" s="62"/>
      <c r="I158" s="62"/>
      <c r="J158" s="62"/>
    </row>
    <row r="159" spans="1:10" x14ac:dyDescent="0.3">
      <c r="A159" s="62"/>
      <c r="B159" s="62"/>
      <c r="C159" s="62"/>
      <c r="D159" s="62"/>
      <c r="E159" s="62"/>
      <c r="F159" s="62"/>
      <c r="G159" s="62"/>
      <c r="H159" s="62"/>
      <c r="I159" s="62"/>
      <c r="J159" s="62"/>
    </row>
    <row r="160" spans="1:10" x14ac:dyDescent="0.3">
      <c r="A160" s="62"/>
      <c r="B160" s="62"/>
      <c r="C160" s="62"/>
      <c r="D160" s="62"/>
      <c r="E160" s="62"/>
      <c r="F160" s="62"/>
      <c r="G160" s="62"/>
      <c r="H160" s="62"/>
      <c r="I160" s="62"/>
      <c r="J160" s="62"/>
    </row>
    <row r="161" spans="1:10" x14ac:dyDescent="0.3">
      <c r="A161" s="62"/>
      <c r="B161" s="62"/>
      <c r="C161" s="62"/>
      <c r="D161" s="62"/>
      <c r="E161" s="62"/>
      <c r="F161" s="62"/>
      <c r="G161" s="62"/>
      <c r="H161" s="62"/>
      <c r="I161" s="62"/>
      <c r="J161" s="62"/>
    </row>
    <row r="162" spans="1:10" x14ac:dyDescent="0.3">
      <c r="A162" s="62"/>
      <c r="B162" s="62"/>
      <c r="C162" s="62"/>
      <c r="D162" s="62"/>
      <c r="E162" s="62"/>
      <c r="F162" s="62"/>
      <c r="G162" s="62"/>
      <c r="H162" s="62"/>
      <c r="I162" s="62"/>
      <c r="J162" s="62"/>
    </row>
    <row r="163" spans="1:10" x14ac:dyDescent="0.3">
      <c r="A163" s="62"/>
      <c r="B163" s="62"/>
      <c r="C163" s="62"/>
      <c r="D163" s="62"/>
      <c r="E163" s="62"/>
      <c r="F163" s="62"/>
      <c r="G163" s="62"/>
      <c r="H163" s="62"/>
      <c r="I163" s="62"/>
      <c r="J163" s="62"/>
    </row>
    <row r="164" spans="1:10" x14ac:dyDescent="0.3">
      <c r="A164" s="62"/>
      <c r="B164" s="62"/>
      <c r="C164" s="62"/>
      <c r="D164" s="62"/>
      <c r="E164" s="62"/>
      <c r="F164" s="62"/>
      <c r="G164" s="62"/>
      <c r="H164" s="62"/>
      <c r="I164" s="62"/>
      <c r="J164" s="62"/>
    </row>
    <row r="165" spans="1:10" x14ac:dyDescent="0.3">
      <c r="A165" s="62"/>
      <c r="B165" s="62"/>
      <c r="C165" s="62"/>
      <c r="D165" s="62"/>
      <c r="E165" s="62"/>
      <c r="F165" s="62"/>
      <c r="G165" s="62"/>
      <c r="H165" s="62"/>
      <c r="I165" s="62"/>
      <c r="J165" s="62"/>
    </row>
    <row r="166" spans="1:10" x14ac:dyDescent="0.3">
      <c r="A166" s="62"/>
      <c r="B166" s="62"/>
      <c r="C166" s="62"/>
      <c r="D166" s="62"/>
      <c r="E166" s="62"/>
      <c r="F166" s="62"/>
      <c r="G166" s="62"/>
      <c r="H166" s="62"/>
      <c r="I166" s="62"/>
      <c r="J166" s="62"/>
    </row>
    <row r="167" spans="1:10" x14ac:dyDescent="0.3">
      <c r="A167" s="62"/>
      <c r="B167" s="62"/>
      <c r="C167" s="62"/>
      <c r="D167" s="62"/>
      <c r="E167" s="62"/>
      <c r="F167" s="62"/>
      <c r="G167" s="62"/>
      <c r="H167" s="62"/>
      <c r="I167" s="62"/>
      <c r="J167" s="62"/>
    </row>
    <row r="168" spans="1:10" x14ac:dyDescent="0.3">
      <c r="A168" s="62"/>
      <c r="B168" s="62"/>
      <c r="C168" s="62"/>
      <c r="D168" s="62"/>
      <c r="E168" s="62"/>
      <c r="F168" s="62"/>
      <c r="G168" s="62"/>
      <c r="H168" s="62"/>
      <c r="I168" s="62"/>
      <c r="J168" s="62"/>
    </row>
    <row r="169" spans="1:10" x14ac:dyDescent="0.3">
      <c r="A169" s="62"/>
      <c r="B169" s="62"/>
      <c r="C169" s="62"/>
      <c r="D169" s="62"/>
      <c r="E169" s="62"/>
      <c r="F169" s="62"/>
      <c r="G169" s="62"/>
      <c r="H169" s="62"/>
      <c r="I169" s="62"/>
      <c r="J169" s="62"/>
    </row>
    <row r="170" spans="1:10" x14ac:dyDescent="0.3">
      <c r="A170" s="62"/>
      <c r="B170" s="62"/>
      <c r="C170" s="62"/>
      <c r="D170" s="62"/>
      <c r="E170" s="62"/>
      <c r="F170" s="62"/>
      <c r="G170" s="62"/>
      <c r="H170" s="62"/>
      <c r="I170" s="62"/>
      <c r="J170" s="62"/>
    </row>
    <row r="171" spans="1:10" x14ac:dyDescent="0.3">
      <c r="A171" s="62"/>
      <c r="B171" s="62"/>
      <c r="C171" s="62"/>
      <c r="D171" s="62"/>
      <c r="E171" s="62"/>
      <c r="F171" s="62"/>
      <c r="G171" s="62"/>
      <c r="H171" s="62"/>
      <c r="I171" s="62"/>
      <c r="J171" s="62"/>
    </row>
    <row r="172" spans="1:10" x14ac:dyDescent="0.3">
      <c r="A172" s="62"/>
      <c r="B172" s="62"/>
      <c r="C172" s="62"/>
      <c r="D172" s="62"/>
      <c r="E172" s="62"/>
      <c r="F172" s="62"/>
      <c r="G172" s="62"/>
      <c r="H172" s="62"/>
      <c r="I172" s="62"/>
      <c r="J172" s="62"/>
    </row>
    <row r="173" spans="1:10" x14ac:dyDescent="0.3">
      <c r="A173" s="62"/>
      <c r="B173" s="62"/>
      <c r="C173" s="62"/>
      <c r="D173" s="62"/>
      <c r="E173" s="62"/>
      <c r="F173" s="62"/>
      <c r="G173" s="62"/>
      <c r="H173" s="62"/>
      <c r="I173" s="62"/>
      <c r="J173" s="62"/>
    </row>
    <row r="174" spans="1:10" x14ac:dyDescent="0.3">
      <c r="A174" s="62"/>
      <c r="B174" s="62"/>
      <c r="C174" s="62"/>
      <c r="D174" s="62"/>
      <c r="E174" s="62"/>
      <c r="F174" s="62"/>
      <c r="G174" s="62"/>
      <c r="H174" s="62"/>
      <c r="I174" s="62"/>
      <c r="J174" s="62"/>
    </row>
    <row r="175" spans="1:10" x14ac:dyDescent="0.3">
      <c r="A175" s="62"/>
      <c r="B175" s="62"/>
      <c r="C175" s="62"/>
      <c r="D175" s="62"/>
      <c r="E175" s="62"/>
      <c r="F175" s="62"/>
      <c r="G175" s="62"/>
      <c r="H175" s="62"/>
      <c r="I175" s="62"/>
      <c r="J175" s="62"/>
    </row>
    <row r="176" spans="1:10" x14ac:dyDescent="0.3">
      <c r="A176" s="62"/>
      <c r="B176" s="62"/>
      <c r="C176" s="62"/>
      <c r="D176" s="62"/>
      <c r="E176" s="62"/>
      <c r="F176" s="62"/>
      <c r="G176" s="62"/>
      <c r="H176" s="62"/>
      <c r="I176" s="62"/>
      <c r="J176" s="62"/>
    </row>
    <row r="177" spans="1:10" x14ac:dyDescent="0.3">
      <c r="A177" s="62"/>
      <c r="B177" s="62"/>
      <c r="C177" s="62"/>
      <c r="D177" s="62"/>
      <c r="E177" s="62"/>
      <c r="F177" s="62"/>
      <c r="G177" s="62"/>
      <c r="H177" s="62"/>
      <c r="I177" s="62"/>
      <c r="J177" s="62"/>
    </row>
    <row r="178" spans="1:10" x14ac:dyDescent="0.3">
      <c r="A178" s="62"/>
      <c r="B178" s="62"/>
      <c r="C178" s="62"/>
      <c r="D178" s="62"/>
      <c r="E178" s="62"/>
      <c r="F178" s="62"/>
      <c r="G178" s="62"/>
      <c r="H178" s="62"/>
      <c r="I178" s="62"/>
      <c r="J178" s="62"/>
    </row>
    <row r="179" spans="1:10" x14ac:dyDescent="0.3">
      <c r="A179" s="62"/>
      <c r="B179" s="62"/>
      <c r="C179" s="62"/>
      <c r="D179" s="62"/>
      <c r="E179" s="62"/>
      <c r="F179" s="62"/>
      <c r="G179" s="62"/>
      <c r="H179" s="62"/>
      <c r="I179" s="62"/>
      <c r="J179" s="62"/>
    </row>
    <row r="180" spans="1:10" x14ac:dyDescent="0.3">
      <c r="A180" s="62"/>
      <c r="B180" s="62"/>
      <c r="C180" s="62"/>
      <c r="D180" s="62"/>
      <c r="E180" s="62"/>
      <c r="F180" s="62"/>
      <c r="G180" s="62"/>
      <c r="H180" s="62"/>
      <c r="I180" s="62"/>
      <c r="J180" s="62"/>
    </row>
    <row r="181" spans="1:10" x14ac:dyDescent="0.3">
      <c r="A181" s="62"/>
      <c r="B181" s="62"/>
      <c r="C181" s="62"/>
      <c r="D181" s="62"/>
      <c r="E181" s="62"/>
      <c r="F181" s="62"/>
      <c r="G181" s="62"/>
      <c r="H181" s="62"/>
      <c r="I181" s="62"/>
      <c r="J181" s="62"/>
    </row>
    <row r="182" spans="1:10" x14ac:dyDescent="0.3">
      <c r="A182" s="62"/>
      <c r="B182" s="62"/>
      <c r="C182" s="62"/>
      <c r="D182" s="62"/>
      <c r="E182" s="62"/>
      <c r="F182" s="62"/>
      <c r="G182" s="62"/>
      <c r="H182" s="62"/>
      <c r="I182" s="62"/>
      <c r="J182" s="62"/>
    </row>
    <row r="183" spans="1:10" x14ac:dyDescent="0.3">
      <c r="A183" s="62"/>
      <c r="B183" s="62"/>
      <c r="C183" s="62"/>
      <c r="D183" s="62"/>
      <c r="E183" s="62"/>
      <c r="F183" s="62"/>
      <c r="G183" s="62"/>
      <c r="H183" s="62"/>
      <c r="I183" s="62"/>
      <c r="J183" s="62"/>
    </row>
    <row r="184" spans="1:10" x14ac:dyDescent="0.3">
      <c r="A184" s="62"/>
      <c r="B184" s="62"/>
      <c r="C184" s="62"/>
      <c r="D184" s="62"/>
      <c r="E184" s="62"/>
      <c r="F184" s="62"/>
      <c r="G184" s="62"/>
      <c r="H184" s="62"/>
      <c r="I184" s="62"/>
      <c r="J184" s="62"/>
    </row>
    <row r="185" spans="1:10" x14ac:dyDescent="0.3">
      <c r="A185" s="62"/>
      <c r="B185" s="62"/>
      <c r="C185" s="62"/>
      <c r="D185" s="62"/>
      <c r="E185" s="62"/>
      <c r="F185" s="62"/>
      <c r="G185" s="62"/>
      <c r="H185" s="62"/>
      <c r="I185" s="62"/>
      <c r="J185" s="62"/>
    </row>
    <row r="186" spans="1:10" x14ac:dyDescent="0.3">
      <c r="A186" s="62"/>
      <c r="B186" s="62"/>
      <c r="C186" s="62"/>
      <c r="D186" s="62"/>
      <c r="E186" s="62"/>
      <c r="F186" s="62"/>
      <c r="G186" s="62"/>
      <c r="H186" s="62"/>
      <c r="I186" s="62"/>
      <c r="J186" s="62"/>
    </row>
    <row r="187" spans="1:10" x14ac:dyDescent="0.3">
      <c r="A187" s="62"/>
      <c r="B187" s="62"/>
      <c r="C187" s="62"/>
      <c r="D187" s="62"/>
      <c r="E187" s="62"/>
      <c r="F187" s="62"/>
      <c r="G187" s="62"/>
      <c r="H187" s="62"/>
      <c r="I187" s="62"/>
      <c r="J187" s="62"/>
    </row>
    <row r="188" spans="1:10" x14ac:dyDescent="0.3">
      <c r="A188" s="62"/>
      <c r="B188" s="62"/>
      <c r="C188" s="62"/>
      <c r="D188" s="62"/>
      <c r="E188" s="62"/>
      <c r="F188" s="62"/>
      <c r="G188" s="62"/>
      <c r="H188" s="62"/>
      <c r="I188" s="62"/>
      <c r="J188" s="62"/>
    </row>
    <row r="189" spans="1:10" x14ac:dyDescent="0.3">
      <c r="A189" s="62"/>
      <c r="B189" s="62"/>
      <c r="C189" s="62"/>
      <c r="D189" s="62"/>
      <c r="E189" s="62"/>
      <c r="F189" s="62"/>
      <c r="G189" s="62"/>
      <c r="H189" s="62"/>
      <c r="I189" s="62"/>
      <c r="J189" s="62"/>
    </row>
    <row r="190" spans="1:10" x14ac:dyDescent="0.3">
      <c r="A190" s="62"/>
      <c r="B190" s="62"/>
      <c r="C190" s="62"/>
      <c r="D190" s="62"/>
      <c r="E190" s="62"/>
      <c r="F190" s="62"/>
      <c r="G190" s="62"/>
      <c r="H190" s="62"/>
      <c r="I190" s="62"/>
      <c r="J190" s="62"/>
    </row>
    <row r="191" spans="1:10" x14ac:dyDescent="0.3">
      <c r="A191" s="62"/>
      <c r="B191" s="62"/>
      <c r="C191" s="62"/>
      <c r="D191" s="62"/>
      <c r="E191" s="62"/>
      <c r="F191" s="62"/>
      <c r="G191" s="62"/>
      <c r="H191" s="62"/>
      <c r="I191" s="62"/>
      <c r="J191" s="62"/>
    </row>
    <row r="192" spans="1:10" x14ac:dyDescent="0.3">
      <c r="A192" s="62"/>
      <c r="B192" s="62"/>
      <c r="C192" s="62"/>
      <c r="D192" s="62"/>
      <c r="E192" s="62"/>
      <c r="F192" s="62"/>
      <c r="G192" s="62"/>
      <c r="H192" s="62"/>
      <c r="I192" s="62"/>
      <c r="J192" s="62"/>
    </row>
    <row r="193" spans="1:10" x14ac:dyDescent="0.3">
      <c r="A193" s="62"/>
      <c r="B193" s="62"/>
      <c r="C193" s="62"/>
      <c r="D193" s="62"/>
      <c r="E193" s="62"/>
      <c r="F193" s="62"/>
      <c r="G193" s="62"/>
      <c r="H193" s="62"/>
      <c r="I193" s="62"/>
      <c r="J193" s="62"/>
    </row>
    <row r="194" spans="1:10" x14ac:dyDescent="0.3">
      <c r="A194" s="62"/>
      <c r="B194" s="62"/>
      <c r="C194" s="62"/>
      <c r="D194" s="62"/>
      <c r="E194" s="62"/>
      <c r="F194" s="62"/>
      <c r="G194" s="62"/>
      <c r="H194" s="62"/>
      <c r="I194" s="62"/>
      <c r="J194" s="62"/>
    </row>
    <row r="195" spans="1:10" x14ac:dyDescent="0.3">
      <c r="A195" s="62"/>
      <c r="B195" s="62"/>
      <c r="C195" s="62"/>
      <c r="D195" s="62"/>
      <c r="E195" s="62"/>
      <c r="F195" s="62"/>
      <c r="G195" s="62"/>
      <c r="H195" s="62"/>
      <c r="I195" s="62"/>
      <c r="J195" s="62"/>
    </row>
    <row r="196" spans="1:10" x14ac:dyDescent="0.3">
      <c r="A196" s="62"/>
      <c r="B196" s="62"/>
      <c r="C196" s="62"/>
      <c r="D196" s="62"/>
      <c r="E196" s="62"/>
      <c r="F196" s="62"/>
      <c r="G196" s="62"/>
      <c r="H196" s="62"/>
      <c r="I196" s="62"/>
      <c r="J196" s="62"/>
    </row>
    <row r="197" spans="1:10" x14ac:dyDescent="0.3">
      <c r="A197" s="62"/>
      <c r="B197" s="62"/>
      <c r="C197" s="62"/>
      <c r="D197" s="62"/>
      <c r="E197" s="62"/>
      <c r="F197" s="62"/>
      <c r="G197" s="62"/>
      <c r="H197" s="62"/>
      <c r="I197" s="62"/>
      <c r="J197" s="62"/>
    </row>
    <row r="198" spans="1:10" x14ac:dyDescent="0.3">
      <c r="A198" s="62"/>
      <c r="B198" s="62"/>
      <c r="C198" s="62"/>
      <c r="D198" s="62"/>
      <c r="E198" s="62"/>
      <c r="F198" s="62"/>
      <c r="G198" s="62"/>
      <c r="H198" s="62"/>
      <c r="I198" s="62"/>
      <c r="J198" s="62"/>
    </row>
    <row r="199" spans="1:10" x14ac:dyDescent="0.3">
      <c r="A199" s="62"/>
      <c r="B199" s="62"/>
      <c r="C199" s="62"/>
      <c r="D199" s="62"/>
      <c r="E199" s="62"/>
      <c r="F199" s="62"/>
      <c r="G199" s="62"/>
      <c r="H199" s="62"/>
      <c r="I199" s="62"/>
      <c r="J199" s="62"/>
    </row>
    <row r="200" spans="1:10" x14ac:dyDescent="0.3">
      <c r="A200" s="62"/>
      <c r="B200" s="62"/>
      <c r="C200" s="62"/>
      <c r="D200" s="62"/>
      <c r="E200" s="62"/>
      <c r="F200" s="62"/>
      <c r="G200" s="62"/>
      <c r="H200" s="62"/>
      <c r="I200" s="62"/>
      <c r="J200" s="62"/>
    </row>
    <row r="201" spans="1:10" x14ac:dyDescent="0.3">
      <c r="A201" s="62"/>
      <c r="B201" s="62"/>
      <c r="C201" s="62"/>
      <c r="D201" s="62"/>
      <c r="E201" s="62"/>
      <c r="F201" s="62"/>
      <c r="G201" s="62"/>
      <c r="H201" s="62"/>
      <c r="I201" s="62"/>
      <c r="J201" s="62"/>
    </row>
    <row r="202" spans="1:10" x14ac:dyDescent="0.3">
      <c r="A202" s="62"/>
      <c r="B202" s="62"/>
      <c r="C202" s="62"/>
      <c r="D202" s="62"/>
      <c r="E202" s="62"/>
      <c r="F202" s="62"/>
      <c r="G202" s="62"/>
      <c r="H202" s="62"/>
      <c r="I202" s="62"/>
      <c r="J202" s="62"/>
    </row>
    <row r="203" spans="1:10" x14ac:dyDescent="0.3">
      <c r="A203" s="62"/>
      <c r="B203" s="62"/>
      <c r="C203" s="62"/>
      <c r="D203" s="62"/>
      <c r="E203" s="62"/>
      <c r="F203" s="62"/>
      <c r="G203" s="62"/>
      <c r="H203" s="62"/>
      <c r="I203" s="62"/>
      <c r="J203" s="62"/>
    </row>
    <row r="204" spans="1:10" x14ac:dyDescent="0.3">
      <c r="A204" s="62"/>
      <c r="B204" s="62"/>
      <c r="C204" s="62"/>
      <c r="D204" s="62"/>
      <c r="E204" s="62"/>
      <c r="F204" s="62"/>
      <c r="G204" s="62"/>
      <c r="H204" s="62"/>
      <c r="I204" s="62"/>
      <c r="J204" s="62"/>
    </row>
    <row r="205" spans="1:10" x14ac:dyDescent="0.3">
      <c r="A205" s="62"/>
      <c r="B205" s="62"/>
      <c r="C205" s="62"/>
      <c r="D205" s="62"/>
      <c r="E205" s="62"/>
      <c r="F205" s="62"/>
      <c r="G205" s="62"/>
      <c r="H205" s="62"/>
      <c r="I205" s="62"/>
      <c r="J205" s="62"/>
    </row>
    <row r="206" spans="1:10" x14ac:dyDescent="0.3">
      <c r="A206" s="62"/>
      <c r="B206" s="62"/>
      <c r="C206" s="62"/>
      <c r="D206" s="62"/>
      <c r="E206" s="62"/>
      <c r="F206" s="62"/>
      <c r="G206" s="62"/>
      <c r="H206" s="62"/>
      <c r="I206" s="62"/>
      <c r="J206" s="62"/>
    </row>
    <row r="207" spans="1:10" x14ac:dyDescent="0.3">
      <c r="A207" s="62"/>
      <c r="B207" s="62"/>
      <c r="C207" s="62"/>
      <c r="D207" s="62"/>
      <c r="E207" s="62"/>
      <c r="F207" s="62"/>
      <c r="G207" s="62"/>
      <c r="H207" s="62"/>
      <c r="I207" s="62"/>
      <c r="J207" s="62"/>
    </row>
    <row r="208" spans="1:10" x14ac:dyDescent="0.3">
      <c r="A208" s="62"/>
      <c r="B208" s="62"/>
      <c r="C208" s="62"/>
      <c r="D208" s="62"/>
      <c r="E208" s="62"/>
      <c r="F208" s="62"/>
      <c r="G208" s="62"/>
      <c r="H208" s="62"/>
      <c r="I208" s="62"/>
      <c r="J208" s="62"/>
    </row>
    <row r="209" spans="1:10" x14ac:dyDescent="0.3">
      <c r="A209" s="62"/>
      <c r="B209" s="62"/>
      <c r="C209" s="62"/>
      <c r="D209" s="62"/>
      <c r="E209" s="62"/>
      <c r="F209" s="62"/>
      <c r="G209" s="62"/>
      <c r="H209" s="62"/>
      <c r="I209" s="62"/>
      <c r="J209" s="62"/>
    </row>
    <row r="210" spans="1:10" x14ac:dyDescent="0.3">
      <c r="A210" s="62"/>
      <c r="B210" s="62"/>
      <c r="C210" s="62"/>
      <c r="D210" s="62"/>
      <c r="E210" s="62"/>
      <c r="F210" s="62"/>
      <c r="G210" s="62"/>
      <c r="H210" s="62"/>
      <c r="I210" s="62"/>
      <c r="J210" s="62"/>
    </row>
    <row r="211" spans="1:10" x14ac:dyDescent="0.3">
      <c r="A211" s="62"/>
      <c r="B211" s="62"/>
      <c r="C211" s="62"/>
      <c r="D211" s="62"/>
      <c r="E211" s="62"/>
      <c r="F211" s="62"/>
      <c r="G211" s="62"/>
      <c r="H211" s="62"/>
      <c r="I211" s="62"/>
      <c r="J211" s="62"/>
    </row>
    <row r="212" spans="1:10" x14ac:dyDescent="0.3">
      <c r="A212" s="62"/>
      <c r="B212" s="62"/>
      <c r="C212" s="62"/>
      <c r="D212" s="62"/>
      <c r="E212" s="62"/>
      <c r="F212" s="62"/>
      <c r="G212" s="62"/>
      <c r="H212" s="62"/>
      <c r="I212" s="62"/>
      <c r="J212" s="62"/>
    </row>
    <row r="213" spans="1:10" x14ac:dyDescent="0.3">
      <c r="A213" s="62"/>
      <c r="B213" s="62"/>
      <c r="C213" s="62"/>
      <c r="D213" s="62"/>
      <c r="E213" s="62"/>
      <c r="F213" s="62"/>
      <c r="G213" s="62"/>
      <c r="H213" s="62"/>
      <c r="I213" s="62"/>
      <c r="J213" s="62"/>
    </row>
    <row r="214" spans="1:10" x14ac:dyDescent="0.3">
      <c r="A214" s="62"/>
      <c r="B214" s="62"/>
      <c r="C214" s="62"/>
      <c r="D214" s="62"/>
      <c r="E214" s="62"/>
      <c r="F214" s="62"/>
      <c r="G214" s="62"/>
      <c r="H214" s="62"/>
      <c r="I214" s="62"/>
      <c r="J214" s="62"/>
    </row>
    <row r="215" spans="1:10" x14ac:dyDescent="0.3">
      <c r="A215" s="62"/>
      <c r="B215" s="62"/>
      <c r="C215" s="62"/>
      <c r="D215" s="62"/>
      <c r="E215" s="62"/>
      <c r="F215" s="62"/>
      <c r="G215" s="62"/>
      <c r="H215" s="62"/>
      <c r="I215" s="62"/>
      <c r="J215" s="62"/>
    </row>
    <row r="216" spans="1:10" x14ac:dyDescent="0.3">
      <c r="A216" s="62"/>
      <c r="B216" s="62"/>
      <c r="C216" s="62"/>
      <c r="D216" s="62"/>
      <c r="E216" s="62"/>
      <c r="F216" s="62"/>
      <c r="G216" s="62"/>
      <c r="H216" s="62"/>
      <c r="I216" s="62"/>
      <c r="J216" s="62"/>
    </row>
    <row r="217" spans="1:10" x14ac:dyDescent="0.3">
      <c r="A217" s="62"/>
      <c r="B217" s="62"/>
      <c r="C217" s="62"/>
      <c r="D217" s="62"/>
      <c r="E217" s="62"/>
      <c r="F217" s="62"/>
      <c r="G217" s="62"/>
      <c r="H217" s="62"/>
      <c r="I217" s="62"/>
      <c r="J217" s="62"/>
    </row>
    <row r="218" spans="1:10" x14ac:dyDescent="0.3">
      <c r="A218" s="62"/>
      <c r="B218" s="62"/>
      <c r="C218" s="62"/>
      <c r="D218" s="62"/>
      <c r="E218" s="62"/>
      <c r="F218" s="62"/>
      <c r="G218" s="62"/>
      <c r="H218" s="62"/>
      <c r="I218" s="62"/>
      <c r="J218" s="62"/>
    </row>
    <row r="219" spans="1:10" x14ac:dyDescent="0.3">
      <c r="A219" s="62"/>
      <c r="B219" s="62"/>
      <c r="C219" s="62"/>
      <c r="D219" s="62"/>
      <c r="E219" s="62"/>
      <c r="F219" s="62"/>
      <c r="G219" s="62"/>
      <c r="H219" s="62"/>
      <c r="I219" s="62"/>
      <c r="J219" s="62"/>
    </row>
    <row r="220" spans="1:10" x14ac:dyDescent="0.3">
      <c r="A220" s="62"/>
      <c r="B220" s="62"/>
      <c r="C220" s="62"/>
      <c r="D220" s="62"/>
      <c r="E220" s="62"/>
      <c r="F220" s="62"/>
      <c r="G220" s="62"/>
      <c r="H220" s="62"/>
      <c r="I220" s="62"/>
      <c r="J220" s="62"/>
    </row>
    <row r="221" spans="1:10" x14ac:dyDescent="0.3">
      <c r="A221" s="62"/>
      <c r="B221" s="62"/>
      <c r="C221" s="62"/>
      <c r="D221" s="62"/>
      <c r="E221" s="62"/>
      <c r="F221" s="62"/>
      <c r="G221" s="62"/>
      <c r="H221" s="62"/>
      <c r="I221" s="62"/>
      <c r="J221" s="62"/>
    </row>
    <row r="222" spans="1:10" x14ac:dyDescent="0.3">
      <c r="A222" s="62"/>
      <c r="B222" s="62"/>
      <c r="C222" s="62"/>
      <c r="D222" s="62"/>
      <c r="E222" s="62"/>
      <c r="F222" s="62"/>
      <c r="G222" s="62"/>
      <c r="H222" s="62"/>
      <c r="I222" s="62"/>
      <c r="J222" s="62"/>
    </row>
    <row r="223" spans="1:10" x14ac:dyDescent="0.3">
      <c r="A223" s="62"/>
      <c r="B223" s="62"/>
      <c r="C223" s="62"/>
      <c r="D223" s="62"/>
      <c r="E223" s="62"/>
      <c r="F223" s="62"/>
      <c r="G223" s="62"/>
      <c r="H223" s="62"/>
      <c r="I223" s="62"/>
      <c r="J223" s="62"/>
    </row>
    <row r="224" spans="1:10" x14ac:dyDescent="0.3">
      <c r="A224" s="62"/>
      <c r="B224" s="62"/>
      <c r="C224" s="62"/>
      <c r="D224" s="62"/>
      <c r="E224" s="62"/>
      <c r="F224" s="62"/>
      <c r="G224" s="62"/>
      <c r="H224" s="62"/>
      <c r="I224" s="62"/>
      <c r="J224" s="62"/>
    </row>
    <row r="225" spans="1:10" x14ac:dyDescent="0.3">
      <c r="A225" s="62"/>
      <c r="B225" s="62"/>
      <c r="C225" s="62"/>
      <c r="D225" s="62"/>
      <c r="E225" s="62"/>
      <c r="F225" s="62"/>
      <c r="G225" s="62"/>
      <c r="H225" s="62"/>
      <c r="I225" s="62"/>
      <c r="J225" s="62"/>
    </row>
    <row r="226" spans="1:10" x14ac:dyDescent="0.3">
      <c r="A226" s="62"/>
      <c r="B226" s="62"/>
      <c r="C226" s="62"/>
      <c r="D226" s="62"/>
      <c r="E226" s="62"/>
      <c r="F226" s="62"/>
      <c r="G226" s="62"/>
      <c r="H226" s="62"/>
      <c r="I226" s="62"/>
      <c r="J226" s="62"/>
    </row>
    <row r="227" spans="1:10" x14ac:dyDescent="0.3">
      <c r="A227" s="62"/>
      <c r="B227" s="62"/>
      <c r="C227" s="62"/>
      <c r="D227" s="62"/>
      <c r="E227" s="62"/>
      <c r="F227" s="62"/>
      <c r="G227" s="62"/>
      <c r="H227" s="62"/>
      <c r="I227" s="62"/>
      <c r="J227" s="62"/>
    </row>
    <row r="228" spans="1:10" x14ac:dyDescent="0.3">
      <c r="A228" s="62"/>
      <c r="B228" s="62"/>
      <c r="C228" s="62"/>
      <c r="D228" s="62"/>
      <c r="E228" s="62"/>
      <c r="F228" s="62"/>
      <c r="G228" s="62"/>
      <c r="H228" s="62"/>
      <c r="I228" s="62"/>
      <c r="J228" s="62"/>
    </row>
    <row r="229" spans="1:10" x14ac:dyDescent="0.3">
      <c r="A229" s="62"/>
      <c r="B229" s="62"/>
      <c r="C229" s="62"/>
      <c r="D229" s="62"/>
      <c r="E229" s="62"/>
      <c r="F229" s="62"/>
      <c r="G229" s="62"/>
      <c r="H229" s="62"/>
      <c r="I229" s="62"/>
      <c r="J229" s="62"/>
    </row>
    <row r="230" spans="1:10" x14ac:dyDescent="0.3">
      <c r="A230" s="62"/>
      <c r="B230" s="62"/>
      <c r="C230" s="62"/>
      <c r="D230" s="62"/>
      <c r="E230" s="62"/>
      <c r="F230" s="62"/>
      <c r="G230" s="62"/>
      <c r="H230" s="62"/>
      <c r="I230" s="62"/>
      <c r="J230" s="62"/>
    </row>
    <row r="231" spans="1:10" x14ac:dyDescent="0.3">
      <c r="A231" s="62"/>
      <c r="B231" s="62"/>
      <c r="C231" s="62"/>
      <c r="D231" s="62"/>
      <c r="E231" s="62"/>
      <c r="F231" s="62"/>
      <c r="G231" s="62"/>
      <c r="H231" s="62"/>
      <c r="I231" s="62"/>
      <c r="J231" s="62"/>
    </row>
    <row r="232" spans="1:10" x14ac:dyDescent="0.3">
      <c r="A232" s="62"/>
      <c r="B232" s="62"/>
      <c r="C232" s="62"/>
      <c r="D232" s="62"/>
      <c r="E232" s="62"/>
      <c r="F232" s="62"/>
      <c r="G232" s="62"/>
      <c r="H232" s="62"/>
      <c r="I232" s="62"/>
      <c r="J232" s="62"/>
    </row>
    <row r="233" spans="1:10" x14ac:dyDescent="0.3">
      <c r="A233" s="62"/>
      <c r="B233" s="62"/>
      <c r="C233" s="62"/>
      <c r="D233" s="62"/>
      <c r="E233" s="62"/>
      <c r="F233" s="62"/>
      <c r="G233" s="62"/>
      <c r="H233" s="62"/>
      <c r="I233" s="62"/>
      <c r="J233" s="62"/>
    </row>
    <row r="234" spans="1:10" x14ac:dyDescent="0.3">
      <c r="A234" s="62"/>
      <c r="B234" s="62"/>
      <c r="C234" s="62"/>
      <c r="D234" s="62"/>
      <c r="E234" s="62"/>
      <c r="F234" s="62"/>
      <c r="G234" s="62"/>
      <c r="H234" s="62"/>
      <c r="I234" s="62"/>
      <c r="J234" s="62"/>
    </row>
    <row r="235" spans="1:10" x14ac:dyDescent="0.3">
      <c r="A235" s="62"/>
      <c r="B235" s="62"/>
      <c r="C235" s="62"/>
      <c r="D235" s="62"/>
      <c r="E235" s="62"/>
      <c r="F235" s="62"/>
      <c r="G235" s="62"/>
      <c r="H235" s="62"/>
      <c r="I235" s="62"/>
      <c r="J235" s="62"/>
    </row>
    <row r="236" spans="1:10" x14ac:dyDescent="0.3">
      <c r="A236" s="62"/>
      <c r="B236" s="62"/>
      <c r="C236" s="62"/>
      <c r="D236" s="62"/>
      <c r="E236" s="62"/>
      <c r="F236" s="62"/>
      <c r="G236" s="62"/>
      <c r="H236" s="62"/>
      <c r="I236" s="62"/>
      <c r="J236" s="62"/>
    </row>
    <row r="237" spans="1:10" x14ac:dyDescent="0.3">
      <c r="A237" s="62"/>
      <c r="B237" s="62"/>
      <c r="C237" s="62"/>
      <c r="D237" s="62"/>
      <c r="E237" s="62"/>
      <c r="F237" s="62"/>
      <c r="G237" s="62"/>
      <c r="H237" s="62"/>
      <c r="I237" s="62"/>
      <c r="J237" s="62"/>
    </row>
    <row r="238" spans="1:10" x14ac:dyDescent="0.3">
      <c r="A238" s="62"/>
      <c r="B238" s="62"/>
      <c r="C238" s="62"/>
      <c r="D238" s="62"/>
      <c r="E238" s="62"/>
      <c r="F238" s="62"/>
      <c r="G238" s="62"/>
      <c r="H238" s="62"/>
      <c r="I238" s="62"/>
      <c r="J238" s="62"/>
    </row>
    <row r="239" spans="1:10" x14ac:dyDescent="0.3">
      <c r="A239" s="62"/>
      <c r="B239" s="62"/>
      <c r="C239" s="62"/>
      <c r="D239" s="62"/>
      <c r="E239" s="62"/>
      <c r="F239" s="62"/>
      <c r="G239" s="62"/>
      <c r="H239" s="62"/>
      <c r="I239" s="62"/>
      <c r="J239" s="62"/>
    </row>
    <row r="240" spans="1:10" x14ac:dyDescent="0.3">
      <c r="A240" s="62"/>
      <c r="B240" s="62"/>
      <c r="C240" s="62"/>
      <c r="D240" s="62"/>
      <c r="E240" s="62"/>
      <c r="F240" s="62"/>
      <c r="G240" s="62"/>
      <c r="H240" s="62"/>
      <c r="I240" s="62"/>
      <c r="J240" s="62"/>
    </row>
    <row r="241" spans="1:10" x14ac:dyDescent="0.3">
      <c r="A241" s="62"/>
      <c r="B241" s="62"/>
      <c r="C241" s="62"/>
      <c r="D241" s="62"/>
      <c r="E241" s="62"/>
      <c r="F241" s="62"/>
      <c r="G241" s="62"/>
      <c r="H241" s="62"/>
      <c r="I241" s="62"/>
      <c r="J241" s="62"/>
    </row>
    <row r="242" spans="1:10" x14ac:dyDescent="0.3">
      <c r="A242" s="62"/>
      <c r="B242" s="62"/>
      <c r="C242" s="62"/>
      <c r="D242" s="62"/>
      <c r="E242" s="62"/>
      <c r="F242" s="62"/>
      <c r="G242" s="62"/>
      <c r="H242" s="62"/>
      <c r="I242" s="62"/>
      <c r="J242" s="62"/>
    </row>
    <row r="243" spans="1:10" x14ac:dyDescent="0.3">
      <c r="A243" s="62"/>
      <c r="B243" s="62"/>
      <c r="C243" s="62"/>
      <c r="D243" s="62"/>
      <c r="E243" s="62"/>
      <c r="F243" s="62"/>
      <c r="G243" s="62"/>
      <c r="H243" s="62"/>
      <c r="I243" s="62"/>
      <c r="J243" s="62"/>
    </row>
    <row r="244" spans="1:10" x14ac:dyDescent="0.3">
      <c r="A244" s="62"/>
      <c r="B244" s="62"/>
      <c r="C244" s="62"/>
      <c r="D244" s="62"/>
      <c r="E244" s="62"/>
      <c r="F244" s="62"/>
      <c r="G244" s="62"/>
      <c r="H244" s="62"/>
      <c r="I244" s="62"/>
      <c r="J244" s="62"/>
    </row>
    <row r="245" spans="1:10" x14ac:dyDescent="0.3">
      <c r="A245" s="62"/>
      <c r="B245" s="62"/>
      <c r="C245" s="62"/>
      <c r="D245" s="62"/>
      <c r="E245" s="62"/>
      <c r="F245" s="62"/>
      <c r="G245" s="62"/>
      <c r="H245" s="62"/>
      <c r="I245" s="62"/>
      <c r="J245" s="62"/>
    </row>
    <row r="246" spans="1:10" x14ac:dyDescent="0.3">
      <c r="A246" s="62"/>
      <c r="B246" s="62"/>
      <c r="C246" s="62"/>
      <c r="D246" s="62"/>
      <c r="E246" s="62"/>
      <c r="F246" s="62"/>
      <c r="G246" s="62"/>
      <c r="H246" s="62"/>
      <c r="I246" s="62"/>
      <c r="J246" s="62"/>
    </row>
    <row r="247" spans="1:10" x14ac:dyDescent="0.3">
      <c r="A247" s="62"/>
      <c r="B247" s="62"/>
      <c r="C247" s="62"/>
      <c r="D247" s="62"/>
      <c r="E247" s="62"/>
      <c r="F247" s="62"/>
      <c r="G247" s="62"/>
      <c r="H247" s="62"/>
      <c r="I247" s="62"/>
      <c r="J247" s="62"/>
    </row>
    <row r="248" spans="1:10" x14ac:dyDescent="0.3">
      <c r="A248" s="62"/>
      <c r="B248" s="62"/>
      <c r="C248" s="62"/>
      <c r="D248" s="62"/>
      <c r="E248" s="62"/>
      <c r="F248" s="62"/>
      <c r="G248" s="62"/>
      <c r="H248" s="62"/>
      <c r="I248" s="62"/>
      <c r="J248" s="62"/>
    </row>
    <row r="249" spans="1:10" x14ac:dyDescent="0.3">
      <c r="A249" s="62"/>
      <c r="B249" s="62"/>
      <c r="C249" s="62"/>
      <c r="D249" s="62"/>
      <c r="E249" s="62"/>
      <c r="F249" s="62"/>
      <c r="G249" s="62"/>
      <c r="H249" s="62"/>
      <c r="I249" s="62"/>
      <c r="J249" s="62"/>
    </row>
    <row r="250" spans="1:10" x14ac:dyDescent="0.3">
      <c r="A250" s="62"/>
      <c r="B250" s="62"/>
      <c r="C250" s="62"/>
      <c r="D250" s="62"/>
      <c r="E250" s="62"/>
      <c r="F250" s="62"/>
      <c r="G250" s="62"/>
      <c r="H250" s="62"/>
      <c r="I250" s="62"/>
      <c r="J250" s="62"/>
    </row>
    <row r="251" spans="1:10" x14ac:dyDescent="0.3">
      <c r="A251" s="62"/>
      <c r="B251" s="62"/>
      <c r="C251" s="62"/>
      <c r="D251" s="62"/>
      <c r="E251" s="62"/>
      <c r="F251" s="62"/>
      <c r="G251" s="62"/>
      <c r="H251" s="62"/>
      <c r="I251" s="62"/>
      <c r="J251" s="62"/>
    </row>
    <row r="252" spans="1:10" x14ac:dyDescent="0.3">
      <c r="A252" s="62"/>
      <c r="B252" s="62"/>
      <c r="C252" s="62"/>
      <c r="D252" s="62"/>
      <c r="E252" s="62"/>
      <c r="F252" s="62"/>
      <c r="G252" s="62"/>
      <c r="H252" s="62"/>
      <c r="I252" s="62"/>
      <c r="J252" s="62"/>
    </row>
    <row r="253" spans="1:10" x14ac:dyDescent="0.3">
      <c r="A253" s="62"/>
      <c r="B253" s="62"/>
      <c r="C253" s="62"/>
      <c r="D253" s="62"/>
      <c r="E253" s="62"/>
      <c r="F253" s="62"/>
      <c r="G253" s="62"/>
      <c r="H253" s="62"/>
      <c r="I253" s="62"/>
      <c r="J253" s="62"/>
    </row>
    <row r="254" spans="1:10" x14ac:dyDescent="0.3">
      <c r="A254" s="62"/>
      <c r="B254" s="62"/>
      <c r="C254" s="62"/>
      <c r="D254" s="62"/>
      <c r="E254" s="62"/>
      <c r="F254" s="62"/>
      <c r="G254" s="62"/>
      <c r="H254" s="62"/>
      <c r="I254" s="62"/>
      <c r="J254" s="62"/>
    </row>
    <row r="255" spans="1:10" x14ac:dyDescent="0.3">
      <c r="A255" s="62"/>
      <c r="B255" s="62"/>
      <c r="C255" s="62"/>
      <c r="D255" s="62"/>
      <c r="E255" s="62"/>
      <c r="F255" s="62"/>
      <c r="G255" s="62"/>
      <c r="H255" s="62"/>
      <c r="I255" s="62"/>
      <c r="J255" s="62"/>
    </row>
    <row r="256" spans="1:10" x14ac:dyDescent="0.3">
      <c r="A256" s="62"/>
      <c r="B256" s="62"/>
      <c r="C256" s="62"/>
      <c r="D256" s="62"/>
      <c r="E256" s="62"/>
      <c r="F256" s="62"/>
      <c r="G256" s="62"/>
      <c r="H256" s="62"/>
      <c r="I256" s="62"/>
      <c r="J256" s="62"/>
    </row>
    <row r="257" spans="1:10" x14ac:dyDescent="0.3">
      <c r="A257" s="62"/>
      <c r="B257" s="62"/>
      <c r="C257" s="62"/>
      <c r="D257" s="62"/>
      <c r="E257" s="62"/>
      <c r="F257" s="62"/>
      <c r="G257" s="62"/>
      <c r="H257" s="62"/>
      <c r="I257" s="62"/>
      <c r="J257" s="62"/>
    </row>
    <row r="258" spans="1:10" x14ac:dyDescent="0.3">
      <c r="A258" s="62"/>
      <c r="B258" s="62"/>
      <c r="C258" s="62"/>
      <c r="D258" s="62"/>
      <c r="E258" s="62"/>
      <c r="F258" s="62"/>
      <c r="G258" s="62"/>
      <c r="H258" s="62"/>
      <c r="I258" s="62"/>
      <c r="J258" s="62"/>
    </row>
    <row r="259" spans="1:10" x14ac:dyDescent="0.3">
      <c r="A259" s="62"/>
      <c r="B259" s="62"/>
      <c r="C259" s="62"/>
      <c r="D259" s="62"/>
      <c r="E259" s="62"/>
      <c r="F259" s="62"/>
      <c r="G259" s="62"/>
      <c r="H259" s="62"/>
      <c r="I259" s="62"/>
      <c r="J259" s="62"/>
    </row>
    <row r="260" spans="1:10" x14ac:dyDescent="0.3">
      <c r="A260" s="62"/>
      <c r="B260" s="62"/>
      <c r="C260" s="62"/>
      <c r="D260" s="62"/>
      <c r="E260" s="62"/>
      <c r="F260" s="62"/>
      <c r="G260" s="62"/>
      <c r="H260" s="62"/>
      <c r="I260" s="62"/>
      <c r="J260" s="62"/>
    </row>
    <row r="261" spans="1:10" x14ac:dyDescent="0.3">
      <c r="A261" s="62"/>
      <c r="B261" s="62"/>
      <c r="C261" s="62"/>
      <c r="D261" s="62"/>
      <c r="E261" s="62"/>
      <c r="F261" s="62"/>
      <c r="G261" s="62"/>
      <c r="H261" s="62"/>
      <c r="I261" s="62"/>
      <c r="J261" s="62"/>
    </row>
    <row r="262" spans="1:10" x14ac:dyDescent="0.3">
      <c r="A262" s="62"/>
      <c r="B262" s="62"/>
      <c r="C262" s="62"/>
      <c r="D262" s="62"/>
      <c r="E262" s="62"/>
      <c r="F262" s="62"/>
      <c r="G262" s="62"/>
      <c r="H262" s="62"/>
      <c r="I262" s="62"/>
      <c r="J262" s="62"/>
    </row>
    <row r="263" spans="1:10" x14ac:dyDescent="0.3">
      <c r="A263" s="62"/>
      <c r="B263" s="62"/>
      <c r="C263" s="62"/>
      <c r="D263" s="62"/>
      <c r="E263" s="62"/>
      <c r="F263" s="62"/>
      <c r="G263" s="62"/>
      <c r="H263" s="62"/>
      <c r="I263" s="62"/>
      <c r="J263" s="62"/>
    </row>
    <row r="264" spans="1:10" x14ac:dyDescent="0.3">
      <c r="A264" s="62"/>
      <c r="B264" s="62"/>
      <c r="C264" s="62"/>
      <c r="D264" s="62"/>
      <c r="E264" s="62"/>
      <c r="F264" s="62"/>
      <c r="G264" s="62"/>
      <c r="H264" s="62"/>
      <c r="I264" s="62"/>
      <c r="J264" s="62"/>
    </row>
    <row r="265" spans="1:10" x14ac:dyDescent="0.3">
      <c r="A265" s="62"/>
      <c r="B265" s="62"/>
      <c r="C265" s="62"/>
      <c r="D265" s="62"/>
      <c r="E265" s="62"/>
      <c r="F265" s="62"/>
      <c r="G265" s="62"/>
      <c r="H265" s="62"/>
      <c r="I265" s="62"/>
      <c r="J265" s="62"/>
    </row>
    <row r="266" spans="1:10" x14ac:dyDescent="0.3">
      <c r="A266" s="62"/>
      <c r="B266" s="62"/>
      <c r="C266" s="62"/>
      <c r="D266" s="62"/>
      <c r="E266" s="62"/>
      <c r="F266" s="62"/>
      <c r="G266" s="62"/>
      <c r="H266" s="62"/>
      <c r="I266" s="62"/>
      <c r="J266" s="62"/>
    </row>
    <row r="267" spans="1:10" x14ac:dyDescent="0.3">
      <c r="A267" s="62"/>
      <c r="B267" s="62"/>
      <c r="C267" s="62"/>
      <c r="D267" s="62"/>
      <c r="E267" s="62"/>
      <c r="F267" s="62"/>
      <c r="G267" s="62"/>
      <c r="H267" s="62"/>
      <c r="I267" s="62"/>
      <c r="J267" s="62"/>
    </row>
    <row r="268" spans="1:10" x14ac:dyDescent="0.3">
      <c r="A268" s="62"/>
      <c r="B268" s="62"/>
      <c r="C268" s="62"/>
      <c r="D268" s="62"/>
      <c r="E268" s="62"/>
      <c r="F268" s="62"/>
      <c r="G268" s="62"/>
      <c r="H268" s="62"/>
      <c r="I268" s="62"/>
      <c r="J268" s="62"/>
    </row>
    <row r="269" spans="1:10" x14ac:dyDescent="0.3">
      <c r="A269" s="62"/>
      <c r="B269" s="62"/>
      <c r="C269" s="62"/>
      <c r="D269" s="62"/>
      <c r="E269" s="62"/>
      <c r="F269" s="62"/>
      <c r="G269" s="62"/>
      <c r="H269" s="62"/>
      <c r="I269" s="62"/>
      <c r="J269" s="62"/>
    </row>
    <row r="270" spans="1:10" x14ac:dyDescent="0.3">
      <c r="A270" s="62"/>
      <c r="B270" s="62"/>
      <c r="C270" s="62"/>
      <c r="D270" s="62"/>
      <c r="E270" s="62"/>
      <c r="F270" s="62"/>
      <c r="G270" s="62"/>
      <c r="H270" s="62"/>
      <c r="I270" s="62"/>
      <c r="J270" s="62"/>
    </row>
    <row r="271" spans="1:10" x14ac:dyDescent="0.3">
      <c r="A271" s="62"/>
      <c r="B271" s="62"/>
      <c r="C271" s="62"/>
      <c r="D271" s="62"/>
      <c r="E271" s="62"/>
      <c r="F271" s="62"/>
      <c r="G271" s="62"/>
      <c r="H271" s="62"/>
      <c r="I271" s="62"/>
      <c r="J271" s="62"/>
    </row>
    <row r="272" spans="1:10" x14ac:dyDescent="0.3">
      <c r="A272" s="62"/>
      <c r="B272" s="62"/>
      <c r="C272" s="62"/>
      <c r="D272" s="62"/>
      <c r="E272" s="62"/>
      <c r="F272" s="62"/>
      <c r="G272" s="62"/>
      <c r="H272" s="62"/>
      <c r="I272" s="62"/>
      <c r="J272" s="62"/>
    </row>
    <row r="273" spans="1:10" x14ac:dyDescent="0.3">
      <c r="A273" s="62"/>
      <c r="B273" s="62"/>
      <c r="C273" s="62"/>
      <c r="D273" s="62"/>
      <c r="E273" s="62"/>
      <c r="F273" s="62"/>
      <c r="G273" s="62"/>
      <c r="H273" s="62"/>
      <c r="I273" s="62"/>
      <c r="J273" s="62"/>
    </row>
    <row r="274" spans="1:10" x14ac:dyDescent="0.3">
      <c r="A274" s="62"/>
      <c r="B274" s="62"/>
      <c r="C274" s="62"/>
      <c r="D274" s="62"/>
      <c r="E274" s="62"/>
      <c r="F274" s="62"/>
      <c r="G274" s="62"/>
      <c r="H274" s="62"/>
      <c r="I274" s="62"/>
      <c r="J274" s="62"/>
    </row>
    <row r="275" spans="1:10" x14ac:dyDescent="0.3">
      <c r="A275" s="62"/>
      <c r="B275" s="62"/>
      <c r="C275" s="62"/>
      <c r="D275" s="62"/>
      <c r="E275" s="62"/>
      <c r="F275" s="62"/>
      <c r="G275" s="62"/>
      <c r="H275" s="62"/>
      <c r="I275" s="62"/>
      <c r="J275" s="62"/>
    </row>
    <row r="276" spans="1:10" x14ac:dyDescent="0.3">
      <c r="A276" s="62"/>
      <c r="B276" s="62"/>
      <c r="C276" s="62"/>
      <c r="D276" s="62"/>
      <c r="E276" s="62"/>
      <c r="F276" s="62"/>
      <c r="G276" s="62"/>
      <c r="H276" s="62"/>
      <c r="I276" s="62"/>
      <c r="J276" s="62"/>
    </row>
    <row r="277" spans="1:10" x14ac:dyDescent="0.3">
      <c r="A277" s="62"/>
      <c r="B277" s="62"/>
      <c r="C277" s="62"/>
      <c r="D277" s="62"/>
      <c r="E277" s="62"/>
      <c r="F277" s="62"/>
      <c r="G277" s="62"/>
      <c r="H277" s="62"/>
      <c r="I277" s="62"/>
      <c r="J277" s="62"/>
    </row>
    <row r="278" spans="1:10" x14ac:dyDescent="0.3">
      <c r="A278" s="62"/>
      <c r="B278" s="62"/>
      <c r="C278" s="62"/>
      <c r="D278" s="62"/>
      <c r="E278" s="62"/>
      <c r="F278" s="62"/>
      <c r="G278" s="62"/>
      <c r="H278" s="62"/>
      <c r="I278" s="62"/>
      <c r="J278" s="62"/>
    </row>
    <row r="279" spans="1:10" x14ac:dyDescent="0.3">
      <c r="A279" s="62"/>
      <c r="B279" s="62"/>
      <c r="C279" s="62"/>
      <c r="D279" s="62"/>
      <c r="E279" s="62"/>
      <c r="F279" s="62"/>
      <c r="G279" s="62"/>
      <c r="H279" s="62"/>
      <c r="I279" s="62"/>
      <c r="J279" s="62"/>
    </row>
    <row r="280" spans="1:10" x14ac:dyDescent="0.3">
      <c r="A280" s="62"/>
      <c r="B280" s="62"/>
      <c r="C280" s="62"/>
      <c r="D280" s="62"/>
      <c r="E280" s="62"/>
      <c r="F280" s="62"/>
      <c r="G280" s="62"/>
      <c r="H280" s="62"/>
      <c r="I280" s="62"/>
      <c r="J280" s="62"/>
    </row>
    <row r="281" spans="1:10" x14ac:dyDescent="0.3">
      <c r="A281" s="62"/>
      <c r="B281" s="62"/>
      <c r="C281" s="62"/>
      <c r="D281" s="62"/>
      <c r="E281" s="62"/>
      <c r="F281" s="62"/>
      <c r="G281" s="62"/>
      <c r="H281" s="62"/>
      <c r="I281" s="62"/>
      <c r="J281" s="62"/>
    </row>
    <row r="282" spans="1:10" x14ac:dyDescent="0.3">
      <c r="A282" s="62"/>
      <c r="B282" s="62"/>
      <c r="C282" s="62"/>
      <c r="D282" s="62"/>
      <c r="E282" s="62"/>
      <c r="F282" s="62"/>
      <c r="G282" s="62"/>
      <c r="H282" s="62"/>
      <c r="I282" s="62"/>
      <c r="J282" s="62"/>
    </row>
    <row r="283" spans="1:10" x14ac:dyDescent="0.3">
      <c r="A283" s="62"/>
      <c r="B283" s="62"/>
      <c r="C283" s="62"/>
      <c r="D283" s="62"/>
      <c r="E283" s="62"/>
      <c r="F283" s="62"/>
      <c r="G283" s="62"/>
      <c r="H283" s="62"/>
      <c r="I283" s="62"/>
      <c r="J283" s="62"/>
    </row>
    <row r="284" spans="1:10" x14ac:dyDescent="0.3">
      <c r="A284" s="62"/>
      <c r="B284" s="62"/>
      <c r="C284" s="62"/>
      <c r="D284" s="62"/>
      <c r="E284" s="62"/>
      <c r="F284" s="62"/>
      <c r="G284" s="62"/>
      <c r="H284" s="62"/>
      <c r="I284" s="62"/>
      <c r="J284" s="62"/>
    </row>
    <row r="285" spans="1:10" x14ac:dyDescent="0.3">
      <c r="A285" s="62"/>
      <c r="B285" s="62"/>
      <c r="C285" s="62"/>
      <c r="D285" s="62"/>
      <c r="E285" s="62"/>
      <c r="F285" s="62"/>
      <c r="G285" s="62"/>
      <c r="H285" s="62"/>
      <c r="I285" s="62"/>
      <c r="J285" s="62"/>
    </row>
    <row r="286" spans="1:10" x14ac:dyDescent="0.3">
      <c r="A286" s="62"/>
      <c r="B286" s="62"/>
      <c r="C286" s="62"/>
      <c r="D286" s="62"/>
      <c r="E286" s="62"/>
      <c r="F286" s="62"/>
      <c r="G286" s="62"/>
      <c r="H286" s="62"/>
      <c r="I286" s="62"/>
      <c r="J286" s="62"/>
    </row>
    <row r="287" spans="1:10" x14ac:dyDescent="0.3">
      <c r="A287" s="62"/>
      <c r="B287" s="62"/>
      <c r="C287" s="62"/>
      <c r="D287" s="62"/>
      <c r="E287" s="62"/>
      <c r="F287" s="62"/>
      <c r="G287" s="62"/>
      <c r="H287" s="62"/>
      <c r="I287" s="62"/>
      <c r="J287" s="62"/>
    </row>
    <row r="288" spans="1:10" x14ac:dyDescent="0.3">
      <c r="A288" s="62"/>
      <c r="B288" s="62"/>
      <c r="C288" s="62"/>
      <c r="D288" s="62"/>
      <c r="E288" s="62"/>
      <c r="F288" s="62"/>
      <c r="G288" s="62"/>
      <c r="H288" s="62"/>
      <c r="I288" s="62"/>
      <c r="J288" s="62"/>
    </row>
    <row r="289" spans="1:10" x14ac:dyDescent="0.3">
      <c r="A289" s="62"/>
      <c r="B289" s="62"/>
      <c r="C289" s="62"/>
      <c r="D289" s="62"/>
      <c r="E289" s="62"/>
      <c r="F289" s="62"/>
      <c r="G289" s="62"/>
      <c r="H289" s="62"/>
      <c r="I289" s="62"/>
      <c r="J289" s="62"/>
    </row>
    <row r="290" spans="1:10" x14ac:dyDescent="0.3">
      <c r="A290" s="62"/>
      <c r="B290" s="62"/>
      <c r="C290" s="62"/>
      <c r="D290" s="62"/>
      <c r="E290" s="62"/>
      <c r="F290" s="62"/>
      <c r="G290" s="62"/>
      <c r="H290" s="62"/>
      <c r="I290" s="62"/>
      <c r="J290" s="62"/>
    </row>
    <row r="291" spans="1:10" x14ac:dyDescent="0.3">
      <c r="A291" s="62"/>
      <c r="B291" s="62"/>
      <c r="C291" s="62"/>
      <c r="D291" s="62"/>
      <c r="E291" s="62"/>
      <c r="F291" s="62"/>
      <c r="G291" s="62"/>
      <c r="H291" s="62"/>
      <c r="I291" s="62"/>
      <c r="J291" s="62"/>
    </row>
    <row r="292" spans="1:10" x14ac:dyDescent="0.3">
      <c r="A292" s="62"/>
      <c r="B292" s="62"/>
      <c r="C292" s="62"/>
      <c r="D292" s="62"/>
      <c r="E292" s="62"/>
      <c r="F292" s="62"/>
      <c r="G292" s="62"/>
      <c r="H292" s="62"/>
      <c r="I292" s="62"/>
      <c r="J292" s="62"/>
    </row>
    <row r="293" spans="1:10" x14ac:dyDescent="0.3">
      <c r="A293" s="62"/>
      <c r="B293" s="62"/>
      <c r="C293" s="62"/>
      <c r="D293" s="62"/>
      <c r="E293" s="62"/>
      <c r="F293" s="62"/>
      <c r="G293" s="62"/>
      <c r="H293" s="62"/>
      <c r="I293" s="62"/>
      <c r="J293" s="62"/>
    </row>
    <row r="294" spans="1:10" x14ac:dyDescent="0.3">
      <c r="A294" s="62"/>
      <c r="B294" s="62"/>
      <c r="C294" s="62"/>
      <c r="D294" s="62"/>
      <c r="E294" s="62"/>
      <c r="F294" s="62"/>
      <c r="G294" s="62"/>
      <c r="H294" s="62"/>
      <c r="I294" s="62"/>
      <c r="J294" s="62"/>
    </row>
    <row r="295" spans="1:10" x14ac:dyDescent="0.3">
      <c r="A295" s="62"/>
      <c r="B295" s="62"/>
      <c r="C295" s="62"/>
      <c r="D295" s="62"/>
      <c r="E295" s="62"/>
      <c r="F295" s="62"/>
      <c r="G295" s="62"/>
      <c r="H295" s="62"/>
      <c r="I295" s="62"/>
      <c r="J295" s="62"/>
    </row>
    <row r="296" spans="1:10" x14ac:dyDescent="0.3">
      <c r="A296" s="62"/>
      <c r="B296" s="62"/>
      <c r="C296" s="62"/>
      <c r="D296" s="62"/>
      <c r="E296" s="62"/>
      <c r="F296" s="62"/>
      <c r="G296" s="62"/>
      <c r="H296" s="62"/>
      <c r="I296" s="62"/>
      <c r="J296" s="62"/>
    </row>
    <row r="297" spans="1:10" x14ac:dyDescent="0.3">
      <c r="A297" s="62"/>
      <c r="B297" s="62"/>
      <c r="C297" s="62"/>
      <c r="D297" s="62"/>
      <c r="E297" s="62"/>
      <c r="F297" s="62"/>
      <c r="G297" s="62"/>
      <c r="H297" s="62"/>
      <c r="I297" s="62"/>
      <c r="J297" s="62"/>
    </row>
    <row r="298" spans="1:10" x14ac:dyDescent="0.3">
      <c r="A298" s="62"/>
      <c r="B298" s="62"/>
      <c r="C298" s="62"/>
      <c r="D298" s="62"/>
      <c r="E298" s="62"/>
      <c r="F298" s="62"/>
      <c r="G298" s="62"/>
      <c r="H298" s="62"/>
      <c r="I298" s="62"/>
      <c r="J298" s="62"/>
    </row>
    <row r="299" spans="1:10" x14ac:dyDescent="0.3">
      <c r="A299" s="62"/>
      <c r="B299" s="62"/>
      <c r="C299" s="62"/>
      <c r="D299" s="62"/>
      <c r="E299" s="62"/>
      <c r="F299" s="62"/>
      <c r="G299" s="62"/>
      <c r="H299" s="62"/>
      <c r="I299" s="62"/>
      <c r="J299" s="62"/>
    </row>
    <row r="300" spans="1:10" x14ac:dyDescent="0.3">
      <c r="A300" s="62"/>
      <c r="B300" s="62"/>
      <c r="C300" s="62"/>
      <c r="D300" s="62"/>
      <c r="E300" s="62"/>
      <c r="F300" s="62"/>
      <c r="G300" s="62"/>
      <c r="H300" s="62"/>
      <c r="I300" s="62"/>
      <c r="J300" s="62"/>
    </row>
    <row r="301" spans="1:10" x14ac:dyDescent="0.3">
      <c r="A301" s="62"/>
      <c r="B301" s="62"/>
      <c r="C301" s="62"/>
      <c r="D301" s="62"/>
      <c r="E301" s="62"/>
      <c r="F301" s="62"/>
      <c r="G301" s="62"/>
      <c r="H301" s="62"/>
      <c r="I301" s="62"/>
      <c r="J301" s="62"/>
    </row>
    <row r="302" spans="1:10" x14ac:dyDescent="0.3">
      <c r="A302" s="62"/>
      <c r="B302" s="62"/>
      <c r="C302" s="62"/>
      <c r="D302" s="62"/>
      <c r="E302" s="62"/>
      <c r="F302" s="62"/>
      <c r="G302" s="62"/>
      <c r="H302" s="62"/>
      <c r="I302" s="62"/>
      <c r="J302" s="62"/>
    </row>
    <row r="303" spans="1:10" x14ac:dyDescent="0.3">
      <c r="A303" s="62"/>
      <c r="B303" s="62"/>
      <c r="C303" s="62"/>
      <c r="D303" s="62"/>
      <c r="E303" s="62"/>
      <c r="F303" s="62"/>
      <c r="G303" s="62"/>
      <c r="H303" s="62"/>
      <c r="I303" s="62"/>
      <c r="J303" s="62"/>
    </row>
    <row r="304" spans="1:10" x14ac:dyDescent="0.3">
      <c r="A304" s="62"/>
      <c r="B304" s="62"/>
      <c r="C304" s="62"/>
      <c r="D304" s="62"/>
      <c r="E304" s="62"/>
      <c r="F304" s="62"/>
      <c r="G304" s="62"/>
      <c r="H304" s="62"/>
      <c r="I304" s="62"/>
      <c r="J304" s="62"/>
    </row>
    <row r="305" spans="1:10" x14ac:dyDescent="0.3">
      <c r="A305" s="62"/>
      <c r="B305" s="62"/>
      <c r="C305" s="62"/>
      <c r="D305" s="62"/>
      <c r="E305" s="62"/>
      <c r="F305" s="62"/>
      <c r="G305" s="62"/>
      <c r="H305" s="62"/>
      <c r="I305" s="62"/>
      <c r="J305" s="62"/>
    </row>
    <row r="306" spans="1:10" x14ac:dyDescent="0.3">
      <c r="A306" s="62"/>
      <c r="B306" s="62"/>
      <c r="C306" s="62"/>
      <c r="D306" s="62"/>
      <c r="E306" s="62"/>
      <c r="F306" s="62"/>
      <c r="G306" s="62"/>
      <c r="H306" s="62"/>
      <c r="I306" s="62"/>
      <c r="J306" s="62"/>
    </row>
    <row r="307" spans="1:10" x14ac:dyDescent="0.3">
      <c r="A307" s="62"/>
      <c r="B307" s="62"/>
      <c r="C307" s="62"/>
      <c r="D307" s="62"/>
      <c r="E307" s="62"/>
      <c r="F307" s="62"/>
      <c r="G307" s="62"/>
      <c r="H307" s="62"/>
      <c r="I307" s="62"/>
      <c r="J307" s="62"/>
    </row>
    <row r="308" spans="1:10" x14ac:dyDescent="0.3">
      <c r="A308" s="62"/>
      <c r="B308" s="62"/>
      <c r="C308" s="62"/>
      <c r="D308" s="62"/>
      <c r="E308" s="62"/>
      <c r="F308" s="62"/>
      <c r="G308" s="62"/>
      <c r="H308" s="62"/>
      <c r="I308" s="62"/>
      <c r="J308" s="62"/>
    </row>
    <row r="309" spans="1:10" x14ac:dyDescent="0.3">
      <c r="A309" s="62"/>
      <c r="B309" s="62"/>
      <c r="C309" s="62"/>
      <c r="D309" s="62"/>
      <c r="E309" s="62"/>
      <c r="F309" s="62"/>
      <c r="G309" s="62"/>
      <c r="H309" s="62"/>
      <c r="I309" s="62"/>
      <c r="J309" s="62"/>
    </row>
    <row r="310" spans="1:10" x14ac:dyDescent="0.3">
      <c r="A310" s="62"/>
      <c r="B310" s="62"/>
      <c r="C310" s="62"/>
      <c r="D310" s="62"/>
      <c r="E310" s="62"/>
      <c r="F310" s="62"/>
      <c r="G310" s="62"/>
      <c r="H310" s="62"/>
      <c r="I310" s="62"/>
      <c r="J310" s="62"/>
    </row>
    <row r="311" spans="1:10" x14ac:dyDescent="0.3">
      <c r="A311" s="62"/>
      <c r="B311" s="62"/>
      <c r="C311" s="62"/>
      <c r="D311" s="62"/>
      <c r="E311" s="62"/>
      <c r="F311" s="62"/>
      <c r="G311" s="62"/>
      <c r="H311" s="62"/>
      <c r="I311" s="62"/>
      <c r="J311" s="62"/>
    </row>
    <row r="312" spans="1:10" x14ac:dyDescent="0.3">
      <c r="A312" s="62"/>
      <c r="B312" s="62"/>
      <c r="C312" s="62"/>
      <c r="D312" s="62"/>
      <c r="E312" s="62"/>
      <c r="F312" s="62"/>
      <c r="G312" s="62"/>
      <c r="H312" s="62"/>
      <c r="I312" s="62"/>
      <c r="J312" s="62"/>
    </row>
    <row r="313" spans="1:10" x14ac:dyDescent="0.3">
      <c r="A313" s="62"/>
      <c r="B313" s="62"/>
      <c r="C313" s="62"/>
      <c r="D313" s="62"/>
      <c r="E313" s="62"/>
      <c r="F313" s="62"/>
      <c r="G313" s="62"/>
      <c r="H313" s="62"/>
      <c r="I313" s="62"/>
      <c r="J313" s="62"/>
    </row>
    <row r="314" spans="1:10" x14ac:dyDescent="0.3">
      <c r="A314" s="62"/>
      <c r="B314" s="62"/>
      <c r="C314" s="62"/>
      <c r="D314" s="62"/>
      <c r="E314" s="62"/>
      <c r="F314" s="62"/>
      <c r="G314" s="62"/>
      <c r="H314" s="62"/>
      <c r="I314" s="62"/>
      <c r="J314" s="62"/>
    </row>
    <row r="315" spans="1:10" x14ac:dyDescent="0.3">
      <c r="A315" s="62"/>
      <c r="B315" s="62"/>
      <c r="C315" s="62"/>
      <c r="D315" s="62"/>
      <c r="E315" s="62"/>
      <c r="F315" s="62"/>
      <c r="G315" s="62"/>
      <c r="H315" s="62"/>
      <c r="I315" s="62"/>
      <c r="J315" s="62"/>
    </row>
    <row r="316" spans="1:10" x14ac:dyDescent="0.3">
      <c r="A316" s="62"/>
      <c r="B316" s="62"/>
      <c r="C316" s="62"/>
      <c r="D316" s="62"/>
      <c r="E316" s="62"/>
      <c r="F316" s="62"/>
      <c r="G316" s="62"/>
      <c r="H316" s="62"/>
      <c r="I316" s="62"/>
      <c r="J316" s="62"/>
    </row>
    <row r="317" spans="1:10" x14ac:dyDescent="0.3">
      <c r="A317" s="62"/>
      <c r="B317" s="62"/>
      <c r="C317" s="62"/>
      <c r="D317" s="62"/>
      <c r="E317" s="62"/>
      <c r="F317" s="62"/>
      <c r="G317" s="62"/>
      <c r="H317" s="62"/>
      <c r="I317" s="62"/>
      <c r="J317" s="62"/>
    </row>
    <row r="318" spans="1:10" x14ac:dyDescent="0.3">
      <c r="A318" s="62"/>
      <c r="B318" s="62"/>
      <c r="C318" s="62"/>
      <c r="D318" s="62"/>
      <c r="E318" s="62"/>
      <c r="F318" s="62"/>
      <c r="G318" s="62"/>
      <c r="H318" s="62"/>
      <c r="I318" s="62"/>
      <c r="J318" s="62"/>
    </row>
    <row r="319" spans="1:10" x14ac:dyDescent="0.3">
      <c r="A319" s="62"/>
      <c r="B319" s="62"/>
      <c r="C319" s="62"/>
      <c r="D319" s="62"/>
      <c r="E319" s="62"/>
      <c r="F319" s="62"/>
      <c r="G319" s="62"/>
      <c r="H319" s="62"/>
      <c r="I319" s="62"/>
      <c r="J319" s="62"/>
    </row>
    <row r="320" spans="1:10" x14ac:dyDescent="0.3">
      <c r="A320" s="62"/>
      <c r="B320" s="62"/>
      <c r="C320" s="62"/>
      <c r="D320" s="62"/>
      <c r="E320" s="62"/>
      <c r="F320" s="62"/>
      <c r="G320" s="62"/>
      <c r="H320" s="62"/>
      <c r="I320" s="62"/>
      <c r="J320" s="62"/>
    </row>
    <row r="321" spans="1:10" x14ac:dyDescent="0.3">
      <c r="A321" s="62"/>
      <c r="B321" s="62"/>
      <c r="C321" s="62"/>
      <c r="D321" s="62"/>
      <c r="E321" s="62"/>
      <c r="F321" s="62"/>
      <c r="G321" s="62"/>
      <c r="H321" s="62"/>
      <c r="I321" s="62"/>
      <c r="J321" s="62"/>
    </row>
    <row r="322" spans="1:10" x14ac:dyDescent="0.3">
      <c r="A322" s="62"/>
      <c r="B322" s="62"/>
      <c r="C322" s="62"/>
      <c r="D322" s="62"/>
      <c r="E322" s="62"/>
      <c r="F322" s="62"/>
      <c r="G322" s="62"/>
      <c r="H322" s="62"/>
      <c r="I322" s="62"/>
      <c r="J322" s="62"/>
    </row>
    <row r="323" spans="1:10" x14ac:dyDescent="0.3">
      <c r="A323" s="62"/>
      <c r="B323" s="62"/>
      <c r="C323" s="62"/>
      <c r="D323" s="62"/>
      <c r="E323" s="62"/>
      <c r="F323" s="62"/>
      <c r="G323" s="62"/>
      <c r="H323" s="62"/>
      <c r="I323" s="62"/>
      <c r="J323" s="62"/>
    </row>
    <row r="324" spans="1:10" x14ac:dyDescent="0.3">
      <c r="A324" s="62"/>
      <c r="B324" s="62"/>
      <c r="C324" s="62"/>
      <c r="D324" s="62"/>
      <c r="E324" s="62"/>
      <c r="F324" s="62"/>
      <c r="G324" s="62"/>
      <c r="H324" s="62"/>
      <c r="I324" s="62"/>
      <c r="J324" s="62"/>
    </row>
    <row r="325" spans="1:10" x14ac:dyDescent="0.3">
      <c r="A325" s="62"/>
      <c r="B325" s="62"/>
      <c r="C325" s="62"/>
      <c r="D325" s="62"/>
      <c r="E325" s="62"/>
      <c r="F325" s="62"/>
      <c r="G325" s="62"/>
      <c r="H325" s="62"/>
      <c r="I325" s="62"/>
      <c r="J325" s="62"/>
    </row>
    <row r="326" spans="1:10" x14ac:dyDescent="0.3">
      <c r="A326" s="62"/>
      <c r="B326" s="62"/>
      <c r="C326" s="62"/>
      <c r="D326" s="62"/>
      <c r="E326" s="62"/>
      <c r="F326" s="62"/>
      <c r="G326" s="62"/>
      <c r="H326" s="62"/>
      <c r="I326" s="62"/>
      <c r="J326" s="62"/>
    </row>
    <row r="327" spans="1:10" x14ac:dyDescent="0.3">
      <c r="A327" s="62"/>
      <c r="B327" s="62"/>
      <c r="C327" s="62"/>
      <c r="D327" s="62"/>
      <c r="E327" s="62"/>
      <c r="F327" s="62"/>
      <c r="G327" s="62"/>
      <c r="H327" s="62"/>
      <c r="I327" s="62"/>
      <c r="J327" s="62"/>
    </row>
    <row r="328" spans="1:10" x14ac:dyDescent="0.3">
      <c r="A328" s="62"/>
      <c r="B328" s="62"/>
      <c r="C328" s="62"/>
      <c r="D328" s="62"/>
      <c r="E328" s="62"/>
      <c r="F328" s="62"/>
      <c r="G328" s="62"/>
      <c r="H328" s="62"/>
      <c r="I328" s="62"/>
      <c r="J328" s="62"/>
    </row>
    <row r="329" spans="1:10" x14ac:dyDescent="0.3">
      <c r="A329" s="62"/>
      <c r="B329" s="62"/>
      <c r="C329" s="62"/>
      <c r="D329" s="62"/>
      <c r="E329" s="62"/>
      <c r="F329" s="62"/>
      <c r="G329" s="62"/>
      <c r="H329" s="62"/>
      <c r="I329" s="62"/>
      <c r="J329" s="62"/>
    </row>
    <row r="330" spans="1:10" x14ac:dyDescent="0.3">
      <c r="A330" s="62"/>
      <c r="B330" s="62"/>
      <c r="C330" s="62"/>
      <c r="D330" s="62"/>
      <c r="E330" s="62"/>
      <c r="F330" s="62"/>
      <c r="G330" s="62"/>
      <c r="H330" s="62"/>
      <c r="I330" s="62"/>
      <c r="J330" s="62"/>
    </row>
    <row r="331" spans="1:10" x14ac:dyDescent="0.3">
      <c r="A331" s="62"/>
      <c r="B331" s="62"/>
      <c r="C331" s="62"/>
      <c r="D331" s="62"/>
      <c r="E331" s="62"/>
      <c r="F331" s="62"/>
      <c r="G331" s="62"/>
      <c r="H331" s="62"/>
      <c r="I331" s="62"/>
      <c r="J331" s="62"/>
    </row>
    <row r="332" spans="1:10" x14ac:dyDescent="0.3">
      <c r="A332" s="62"/>
      <c r="B332" s="62"/>
      <c r="C332" s="62"/>
      <c r="D332" s="62"/>
      <c r="E332" s="62"/>
      <c r="F332" s="62"/>
      <c r="G332" s="62"/>
      <c r="H332" s="62"/>
      <c r="I332" s="62"/>
      <c r="J332" s="62"/>
    </row>
    <row r="333" spans="1:10" x14ac:dyDescent="0.3">
      <c r="A333" s="62"/>
      <c r="B333" s="62"/>
      <c r="C333" s="62"/>
      <c r="D333" s="62"/>
      <c r="E333" s="62"/>
      <c r="F333" s="62"/>
      <c r="G333" s="62"/>
      <c r="H333" s="62"/>
      <c r="I333" s="62"/>
      <c r="J333" s="62"/>
    </row>
    <row r="334" spans="1:10" x14ac:dyDescent="0.3">
      <c r="A334" s="62"/>
      <c r="B334" s="62"/>
      <c r="C334" s="62"/>
      <c r="D334" s="62"/>
      <c r="E334" s="62"/>
      <c r="F334" s="62"/>
      <c r="G334" s="62"/>
      <c r="H334" s="62"/>
      <c r="I334" s="62"/>
      <c r="J334" s="62"/>
    </row>
    <row r="335" spans="1:10" x14ac:dyDescent="0.3">
      <c r="A335" s="62"/>
      <c r="B335" s="62"/>
      <c r="C335" s="62"/>
      <c r="D335" s="62"/>
      <c r="E335" s="62"/>
      <c r="F335" s="62"/>
      <c r="G335" s="62"/>
      <c r="H335" s="62"/>
      <c r="I335" s="62"/>
      <c r="J335" s="62"/>
    </row>
    <row r="336" spans="1:10" x14ac:dyDescent="0.3">
      <c r="A336" s="62"/>
      <c r="B336" s="62"/>
      <c r="C336" s="62"/>
      <c r="D336" s="62"/>
      <c r="E336" s="62"/>
      <c r="F336" s="62"/>
      <c r="G336" s="62"/>
      <c r="H336" s="62"/>
      <c r="I336" s="62"/>
      <c r="J336" s="62"/>
    </row>
    <row r="337" spans="1:10" x14ac:dyDescent="0.3">
      <c r="A337" s="62"/>
      <c r="B337" s="62"/>
      <c r="C337" s="62"/>
      <c r="D337" s="62"/>
      <c r="E337" s="62"/>
      <c r="F337" s="62"/>
      <c r="G337" s="62"/>
      <c r="H337" s="62"/>
      <c r="I337" s="62"/>
      <c r="J337" s="62"/>
    </row>
    <row r="338" spans="1:10" x14ac:dyDescent="0.3">
      <c r="A338" s="62"/>
      <c r="B338" s="62"/>
      <c r="C338" s="62"/>
      <c r="D338" s="62"/>
      <c r="E338" s="62"/>
      <c r="F338" s="62"/>
      <c r="G338" s="62"/>
      <c r="H338" s="62"/>
      <c r="I338" s="62"/>
      <c r="J338" s="62"/>
    </row>
    <row r="339" spans="1:10" x14ac:dyDescent="0.3">
      <c r="A339" s="62"/>
      <c r="B339" s="62"/>
      <c r="C339" s="62"/>
      <c r="D339" s="62"/>
      <c r="E339" s="62"/>
      <c r="F339" s="62"/>
      <c r="G339" s="62"/>
      <c r="H339" s="62"/>
      <c r="I339" s="62"/>
      <c r="J339" s="62"/>
    </row>
    <row r="340" spans="1:10" x14ac:dyDescent="0.3">
      <c r="A340" s="62"/>
      <c r="B340" s="62"/>
      <c r="C340" s="62"/>
      <c r="D340" s="62"/>
      <c r="E340" s="62"/>
      <c r="F340" s="62"/>
      <c r="G340" s="62"/>
      <c r="H340" s="62"/>
      <c r="I340" s="62"/>
      <c r="J340" s="62"/>
    </row>
    <row r="341" spans="1:10" x14ac:dyDescent="0.3">
      <c r="A341" s="62"/>
      <c r="B341" s="62"/>
      <c r="C341" s="62"/>
      <c r="D341" s="62"/>
      <c r="E341" s="62"/>
      <c r="F341" s="62"/>
      <c r="G341" s="62"/>
      <c r="H341" s="62"/>
      <c r="I341" s="62"/>
      <c r="J341" s="62"/>
    </row>
    <row r="342" spans="1:10" x14ac:dyDescent="0.3">
      <c r="A342" s="62"/>
      <c r="B342" s="62"/>
      <c r="C342" s="62"/>
      <c r="D342" s="62"/>
      <c r="E342" s="62"/>
      <c r="F342" s="62"/>
      <c r="G342" s="62"/>
      <c r="H342" s="62"/>
      <c r="I342" s="62"/>
      <c r="J342" s="62"/>
    </row>
    <row r="343" spans="1:10" x14ac:dyDescent="0.3">
      <c r="A343" s="62"/>
      <c r="B343" s="62"/>
      <c r="C343" s="62"/>
      <c r="D343" s="62"/>
      <c r="E343" s="62"/>
      <c r="F343" s="62"/>
      <c r="G343" s="62"/>
      <c r="H343" s="62"/>
      <c r="I343" s="62"/>
      <c r="J343" s="62"/>
    </row>
    <row r="344" spans="1:10" x14ac:dyDescent="0.3">
      <c r="A344" s="62"/>
      <c r="B344" s="62"/>
      <c r="C344" s="62"/>
      <c r="D344" s="62"/>
      <c r="E344" s="62"/>
      <c r="F344" s="62"/>
      <c r="G344" s="62"/>
      <c r="H344" s="62"/>
      <c r="I344" s="62"/>
      <c r="J344" s="62"/>
    </row>
    <row r="345" spans="1:10" x14ac:dyDescent="0.3">
      <c r="A345" s="62"/>
      <c r="B345" s="62"/>
      <c r="C345" s="62"/>
      <c r="D345" s="62"/>
      <c r="E345" s="62"/>
      <c r="F345" s="62"/>
      <c r="G345" s="62"/>
      <c r="H345" s="62"/>
      <c r="I345" s="62"/>
      <c r="J345" s="62"/>
    </row>
    <row r="346" spans="1:10" x14ac:dyDescent="0.3">
      <c r="A346" s="62"/>
      <c r="B346" s="62"/>
      <c r="C346" s="62"/>
      <c r="D346" s="62"/>
      <c r="E346" s="62"/>
      <c r="F346" s="62"/>
      <c r="G346" s="62"/>
      <c r="H346" s="62"/>
      <c r="I346" s="62"/>
      <c r="J346" s="62"/>
    </row>
    <row r="347" spans="1:10" x14ac:dyDescent="0.3">
      <c r="A347" s="62"/>
      <c r="B347" s="62"/>
      <c r="C347" s="62"/>
      <c r="D347" s="62"/>
      <c r="E347" s="62"/>
      <c r="F347" s="62"/>
      <c r="G347" s="62"/>
      <c r="H347" s="62"/>
      <c r="I347" s="62"/>
      <c r="J347" s="62"/>
    </row>
    <row r="348" spans="1:10" x14ac:dyDescent="0.3">
      <c r="A348" s="62"/>
      <c r="B348" s="62"/>
      <c r="C348" s="62"/>
      <c r="D348" s="62"/>
      <c r="E348" s="62"/>
      <c r="F348" s="62"/>
      <c r="G348" s="62"/>
      <c r="H348" s="62"/>
      <c r="I348" s="62"/>
      <c r="J348" s="62"/>
    </row>
    <row r="349" spans="1:10" x14ac:dyDescent="0.3">
      <c r="A349" s="62"/>
      <c r="B349" s="62"/>
      <c r="C349" s="62"/>
      <c r="D349" s="62"/>
      <c r="E349" s="62"/>
      <c r="F349" s="62"/>
      <c r="G349" s="62"/>
      <c r="H349" s="62"/>
      <c r="I349" s="62"/>
      <c r="J349" s="62"/>
    </row>
    <row r="350" spans="1:10" x14ac:dyDescent="0.3">
      <c r="A350" s="62"/>
      <c r="B350" s="62"/>
      <c r="C350" s="62"/>
      <c r="D350" s="62"/>
      <c r="E350" s="62"/>
      <c r="F350" s="62"/>
      <c r="G350" s="62"/>
      <c r="H350" s="62"/>
      <c r="I350" s="62"/>
      <c r="J350" s="62"/>
    </row>
    <row r="351" spans="1:10" x14ac:dyDescent="0.3">
      <c r="A351" s="62"/>
      <c r="B351" s="62"/>
      <c r="C351" s="62"/>
      <c r="D351" s="62"/>
      <c r="E351" s="62"/>
      <c r="F351" s="62"/>
      <c r="G351" s="62"/>
      <c r="H351" s="62"/>
      <c r="I351" s="62"/>
      <c r="J351" s="62"/>
    </row>
    <row r="352" spans="1:10" x14ac:dyDescent="0.3">
      <c r="A352" s="62"/>
      <c r="B352" s="62"/>
      <c r="C352" s="62"/>
      <c r="D352" s="62"/>
      <c r="E352" s="62"/>
      <c r="F352" s="62"/>
      <c r="G352" s="62"/>
      <c r="H352" s="62"/>
      <c r="I352" s="62"/>
      <c r="J352" s="62"/>
    </row>
    <row r="353" spans="1:10" x14ac:dyDescent="0.3">
      <c r="A353" s="62"/>
      <c r="B353" s="62"/>
      <c r="C353" s="62"/>
      <c r="D353" s="62"/>
      <c r="E353" s="62"/>
      <c r="F353" s="62"/>
      <c r="G353" s="62"/>
      <c r="H353" s="62"/>
      <c r="I353" s="62"/>
      <c r="J353" s="62"/>
    </row>
    <row r="354" spans="1:10" x14ac:dyDescent="0.3">
      <c r="A354" s="62"/>
      <c r="B354" s="62"/>
      <c r="C354" s="62"/>
      <c r="D354" s="62"/>
      <c r="E354" s="62"/>
      <c r="F354" s="62"/>
      <c r="G354" s="62"/>
      <c r="H354" s="62"/>
      <c r="I354" s="62"/>
      <c r="J354" s="62"/>
    </row>
    <row r="355" spans="1:10" x14ac:dyDescent="0.3">
      <c r="A355" s="62"/>
      <c r="B355" s="62"/>
      <c r="C355" s="62"/>
      <c r="D355" s="62"/>
      <c r="E355" s="62"/>
      <c r="F355" s="62"/>
      <c r="G355" s="62"/>
      <c r="H355" s="62"/>
      <c r="I355" s="62"/>
      <c r="J355" s="62"/>
    </row>
    <row r="356" spans="1:10" x14ac:dyDescent="0.3">
      <c r="A356" s="62"/>
      <c r="B356" s="62"/>
      <c r="C356" s="62"/>
      <c r="D356" s="62"/>
      <c r="E356" s="62"/>
      <c r="F356" s="62"/>
      <c r="G356" s="62"/>
      <c r="H356" s="62"/>
      <c r="I356" s="62"/>
      <c r="J356" s="62"/>
    </row>
    <row r="357" spans="1:10" x14ac:dyDescent="0.3">
      <c r="A357" s="62"/>
      <c r="B357" s="62"/>
      <c r="C357" s="62"/>
      <c r="D357" s="62"/>
      <c r="E357" s="62"/>
      <c r="F357" s="62"/>
      <c r="G357" s="62"/>
      <c r="H357" s="62"/>
      <c r="I357" s="62"/>
      <c r="J357" s="62"/>
    </row>
    <row r="358" spans="1:10" x14ac:dyDescent="0.3">
      <c r="A358" s="62"/>
      <c r="B358" s="62"/>
      <c r="C358" s="62"/>
      <c r="D358" s="62"/>
      <c r="E358" s="62"/>
      <c r="F358" s="62"/>
      <c r="G358" s="62"/>
      <c r="H358" s="62"/>
      <c r="I358" s="62"/>
      <c r="J358" s="62"/>
    </row>
    <row r="359" spans="1:10" x14ac:dyDescent="0.3">
      <c r="A359" s="62"/>
      <c r="B359" s="62"/>
      <c r="C359" s="62"/>
      <c r="D359" s="62"/>
      <c r="E359" s="62"/>
      <c r="F359" s="62"/>
      <c r="G359" s="62"/>
      <c r="H359" s="62"/>
      <c r="I359" s="62"/>
      <c r="J359" s="62"/>
    </row>
    <row r="360" spans="1:10" x14ac:dyDescent="0.3">
      <c r="A360" s="62"/>
      <c r="B360" s="62"/>
      <c r="C360" s="62"/>
      <c r="D360" s="62"/>
      <c r="E360" s="62"/>
      <c r="F360" s="62"/>
      <c r="G360" s="62"/>
      <c r="H360" s="62"/>
      <c r="I360" s="62"/>
      <c r="J360" s="62"/>
    </row>
    <row r="361" spans="1:10" x14ac:dyDescent="0.3">
      <c r="A361" s="62"/>
      <c r="B361" s="62"/>
      <c r="C361" s="62"/>
      <c r="D361" s="62"/>
      <c r="E361" s="62"/>
      <c r="F361" s="62"/>
      <c r="G361" s="62"/>
      <c r="H361" s="62"/>
      <c r="I361" s="62"/>
      <c r="J361" s="62"/>
    </row>
    <row r="362" spans="1:10" x14ac:dyDescent="0.3">
      <c r="A362" s="62"/>
      <c r="B362" s="62"/>
      <c r="C362" s="62"/>
      <c r="D362" s="62"/>
      <c r="E362" s="62"/>
      <c r="F362" s="62"/>
      <c r="G362" s="62"/>
      <c r="H362" s="62"/>
      <c r="I362" s="62"/>
      <c r="J362" s="62"/>
    </row>
    <row r="363" spans="1:10" x14ac:dyDescent="0.3">
      <c r="A363" s="62"/>
      <c r="B363" s="62"/>
      <c r="C363" s="62"/>
      <c r="D363" s="62"/>
      <c r="E363" s="62"/>
      <c r="F363" s="62"/>
      <c r="G363" s="62"/>
      <c r="H363" s="62"/>
      <c r="I363" s="62"/>
      <c r="J363" s="62"/>
    </row>
    <row r="364" spans="1:10" x14ac:dyDescent="0.3">
      <c r="A364" s="62"/>
      <c r="B364" s="62"/>
      <c r="C364" s="62"/>
      <c r="D364" s="62"/>
      <c r="E364" s="62"/>
      <c r="F364" s="62"/>
      <c r="G364" s="62"/>
      <c r="H364" s="62"/>
      <c r="I364" s="62"/>
      <c r="J364" s="62"/>
    </row>
    <row r="365" spans="1:10" x14ac:dyDescent="0.3">
      <c r="A365" s="62"/>
      <c r="B365" s="62"/>
      <c r="C365" s="62"/>
      <c r="D365" s="62"/>
      <c r="E365" s="62"/>
      <c r="F365" s="62"/>
      <c r="G365" s="62"/>
      <c r="H365" s="62"/>
      <c r="I365" s="62"/>
      <c r="J365" s="62"/>
    </row>
    <row r="366" spans="1:10" x14ac:dyDescent="0.3">
      <c r="A366" s="62"/>
      <c r="B366" s="62"/>
      <c r="C366" s="62"/>
      <c r="D366" s="62"/>
      <c r="E366" s="62"/>
      <c r="F366" s="62"/>
      <c r="G366" s="62"/>
      <c r="H366" s="62"/>
      <c r="I366" s="62"/>
      <c r="J366" s="62"/>
    </row>
    <row r="367" spans="1:10" x14ac:dyDescent="0.3">
      <c r="A367" s="62"/>
      <c r="B367" s="62"/>
      <c r="C367" s="62"/>
      <c r="D367" s="62"/>
      <c r="E367" s="62"/>
      <c r="F367" s="62"/>
      <c r="G367" s="62"/>
      <c r="H367" s="62"/>
      <c r="I367" s="62"/>
      <c r="J367" s="62"/>
    </row>
    <row r="368" spans="1:10" x14ac:dyDescent="0.3">
      <c r="A368" s="62"/>
      <c r="B368" s="62"/>
      <c r="C368" s="62"/>
      <c r="D368" s="62"/>
      <c r="E368" s="62"/>
      <c r="F368" s="62"/>
      <c r="G368" s="62"/>
      <c r="H368" s="62"/>
      <c r="I368" s="62"/>
      <c r="J368" s="62"/>
    </row>
    <row r="369" spans="1:10" x14ac:dyDescent="0.3">
      <c r="A369" s="62"/>
      <c r="B369" s="62"/>
      <c r="C369" s="62"/>
      <c r="D369" s="62"/>
      <c r="E369" s="62"/>
      <c r="F369" s="62"/>
      <c r="G369" s="62"/>
      <c r="H369" s="62"/>
      <c r="I369" s="62"/>
      <c r="J369" s="62"/>
    </row>
    <row r="370" spans="1:10" x14ac:dyDescent="0.3">
      <c r="A370" s="62"/>
      <c r="B370" s="62"/>
      <c r="C370" s="62"/>
      <c r="D370" s="62"/>
      <c r="E370" s="62"/>
      <c r="F370" s="62"/>
      <c r="G370" s="62"/>
      <c r="H370" s="62"/>
      <c r="I370" s="62"/>
      <c r="J370" s="62"/>
    </row>
    <row r="371" spans="1:10" x14ac:dyDescent="0.3">
      <c r="A371" s="62"/>
      <c r="B371" s="62"/>
      <c r="C371" s="62"/>
      <c r="D371" s="62"/>
      <c r="E371" s="62"/>
      <c r="F371" s="62"/>
      <c r="G371" s="62"/>
      <c r="H371" s="62"/>
      <c r="I371" s="62"/>
      <c r="J371" s="62"/>
    </row>
    <row r="372" spans="1:10" x14ac:dyDescent="0.3">
      <c r="A372" s="62"/>
      <c r="B372" s="62"/>
      <c r="C372" s="62"/>
      <c r="D372" s="62"/>
      <c r="E372" s="62"/>
      <c r="F372" s="62"/>
      <c r="G372" s="62"/>
      <c r="H372" s="62"/>
      <c r="I372" s="62"/>
      <c r="J372" s="62"/>
    </row>
    <row r="373" spans="1:10" x14ac:dyDescent="0.3">
      <c r="A373" s="62"/>
      <c r="B373" s="62"/>
      <c r="C373" s="62"/>
      <c r="D373" s="62"/>
      <c r="E373" s="62"/>
      <c r="F373" s="62"/>
      <c r="G373" s="62"/>
      <c r="H373" s="62"/>
      <c r="I373" s="62"/>
      <c r="J373" s="62"/>
    </row>
    <row r="374" spans="1:10" x14ac:dyDescent="0.3">
      <c r="A374" s="62"/>
      <c r="B374" s="62"/>
      <c r="C374" s="62"/>
      <c r="D374" s="62"/>
      <c r="E374" s="62"/>
      <c r="F374" s="62"/>
      <c r="G374" s="62"/>
      <c r="H374" s="62"/>
      <c r="I374" s="62"/>
      <c r="J374" s="62"/>
    </row>
    <row r="375" spans="1:10" x14ac:dyDescent="0.3">
      <c r="A375" s="62"/>
      <c r="B375" s="62"/>
      <c r="C375" s="62"/>
      <c r="D375" s="62"/>
      <c r="E375" s="62"/>
      <c r="F375" s="62"/>
      <c r="G375" s="62"/>
      <c r="H375" s="62"/>
      <c r="I375" s="62"/>
      <c r="J375" s="62"/>
    </row>
    <row r="376" spans="1:10" x14ac:dyDescent="0.3">
      <c r="A376" s="62"/>
      <c r="B376" s="62"/>
      <c r="C376" s="62"/>
      <c r="D376" s="62"/>
      <c r="E376" s="62"/>
      <c r="F376" s="62"/>
      <c r="G376" s="62"/>
      <c r="H376" s="62"/>
      <c r="I376" s="62"/>
      <c r="J376" s="62"/>
    </row>
    <row r="377" spans="1:10" x14ac:dyDescent="0.3">
      <c r="A377" s="62"/>
      <c r="B377" s="62"/>
      <c r="C377" s="62"/>
      <c r="D377" s="62"/>
      <c r="E377" s="62"/>
      <c r="F377" s="62"/>
      <c r="G377" s="62"/>
      <c r="H377" s="62"/>
      <c r="I377" s="62"/>
      <c r="J377" s="62"/>
    </row>
    <row r="378" spans="1:10" x14ac:dyDescent="0.3">
      <c r="A378" s="62"/>
      <c r="B378" s="62"/>
      <c r="C378" s="62"/>
      <c r="D378" s="62"/>
      <c r="E378" s="62"/>
      <c r="F378" s="62"/>
      <c r="G378" s="62"/>
      <c r="H378" s="62"/>
      <c r="I378" s="62"/>
      <c r="J378" s="62"/>
    </row>
    <row r="379" spans="1:10" x14ac:dyDescent="0.3">
      <c r="A379" s="62"/>
      <c r="B379" s="62"/>
      <c r="C379" s="62"/>
      <c r="D379" s="62"/>
      <c r="E379" s="62"/>
      <c r="F379" s="62"/>
      <c r="G379" s="62"/>
      <c r="H379" s="62"/>
      <c r="I379" s="62"/>
      <c r="J379" s="62"/>
    </row>
    <row r="380" spans="1:10" x14ac:dyDescent="0.3">
      <c r="A380" s="62"/>
      <c r="B380" s="62"/>
      <c r="C380" s="62"/>
      <c r="D380" s="62"/>
      <c r="E380" s="62"/>
      <c r="F380" s="62"/>
      <c r="G380" s="62"/>
      <c r="H380" s="62"/>
      <c r="I380" s="62"/>
      <c r="J380" s="62"/>
    </row>
    <row r="381" spans="1:10" x14ac:dyDescent="0.3">
      <c r="A381" s="62"/>
      <c r="B381" s="62"/>
      <c r="C381" s="62"/>
      <c r="D381" s="62"/>
      <c r="E381" s="62"/>
      <c r="F381" s="62"/>
      <c r="G381" s="62"/>
      <c r="H381" s="62"/>
      <c r="I381" s="62"/>
      <c r="J381" s="62"/>
    </row>
    <row r="382" spans="1:10" x14ac:dyDescent="0.3">
      <c r="A382" s="62"/>
      <c r="B382" s="62"/>
      <c r="C382" s="62"/>
      <c r="D382" s="62"/>
      <c r="E382" s="62"/>
      <c r="F382" s="62"/>
      <c r="G382" s="62"/>
      <c r="H382" s="62"/>
      <c r="I382" s="62"/>
      <c r="J382" s="62"/>
    </row>
    <row r="383" spans="1:10" x14ac:dyDescent="0.3">
      <c r="A383" s="62"/>
      <c r="B383" s="62"/>
      <c r="C383" s="62"/>
      <c r="D383" s="62"/>
      <c r="E383" s="62"/>
      <c r="F383" s="62"/>
      <c r="G383" s="62"/>
      <c r="H383" s="62"/>
      <c r="I383" s="62"/>
      <c r="J383" s="62"/>
    </row>
    <row r="384" spans="1:10" x14ac:dyDescent="0.3">
      <c r="A384" s="62"/>
      <c r="B384" s="62"/>
      <c r="C384" s="62"/>
      <c r="D384" s="62"/>
      <c r="E384" s="62"/>
      <c r="F384" s="62"/>
      <c r="G384" s="62"/>
      <c r="H384" s="62"/>
      <c r="I384" s="62"/>
      <c r="J384" s="62"/>
    </row>
    <row r="385" spans="1:10" x14ac:dyDescent="0.3">
      <c r="A385" s="62"/>
      <c r="B385" s="62"/>
      <c r="C385" s="62"/>
      <c r="D385" s="62"/>
      <c r="E385" s="62"/>
      <c r="F385" s="62"/>
      <c r="G385" s="62"/>
      <c r="H385" s="62"/>
      <c r="I385" s="62"/>
      <c r="J385" s="62"/>
    </row>
    <row r="386" spans="1:10" x14ac:dyDescent="0.3">
      <c r="A386" s="62"/>
      <c r="B386" s="62"/>
      <c r="C386" s="62"/>
      <c r="D386" s="62"/>
      <c r="E386" s="62"/>
      <c r="F386" s="62"/>
      <c r="G386" s="62"/>
      <c r="H386" s="62"/>
      <c r="I386" s="62"/>
      <c r="J386" s="62"/>
    </row>
    <row r="387" spans="1:10" x14ac:dyDescent="0.3">
      <c r="A387" s="62"/>
      <c r="B387" s="62"/>
      <c r="C387" s="62"/>
      <c r="D387" s="62"/>
      <c r="E387" s="62"/>
      <c r="F387" s="62"/>
      <c r="G387" s="62"/>
      <c r="H387" s="62"/>
      <c r="I387" s="62"/>
      <c r="J387" s="62"/>
    </row>
    <row r="388" spans="1:10" x14ac:dyDescent="0.3">
      <c r="A388" s="62"/>
      <c r="B388" s="62"/>
      <c r="C388" s="62"/>
      <c r="D388" s="62"/>
      <c r="E388" s="62"/>
      <c r="F388" s="62"/>
      <c r="G388" s="62"/>
      <c r="H388" s="62"/>
      <c r="I388" s="62"/>
      <c r="J388" s="62"/>
    </row>
    <row r="389" spans="1:10" x14ac:dyDescent="0.3">
      <c r="A389" s="62"/>
      <c r="B389" s="62"/>
      <c r="C389" s="62"/>
      <c r="D389" s="62"/>
      <c r="E389" s="62"/>
      <c r="F389" s="62"/>
      <c r="G389" s="62"/>
      <c r="H389" s="62"/>
      <c r="I389" s="62"/>
      <c r="J389" s="62"/>
    </row>
    <row r="390" spans="1:10" x14ac:dyDescent="0.3">
      <c r="A390" s="62"/>
      <c r="B390" s="62"/>
      <c r="C390" s="62"/>
      <c r="D390" s="62"/>
      <c r="E390" s="62"/>
      <c r="F390" s="62"/>
      <c r="G390" s="62"/>
      <c r="H390" s="62"/>
      <c r="I390" s="62"/>
      <c r="J390" s="62"/>
    </row>
    <row r="391" spans="1:10" x14ac:dyDescent="0.3">
      <c r="A391" s="62"/>
      <c r="B391" s="62"/>
      <c r="C391" s="62"/>
      <c r="D391" s="62"/>
      <c r="E391" s="62"/>
      <c r="F391" s="62"/>
      <c r="G391" s="62"/>
      <c r="H391" s="62"/>
      <c r="I391" s="62"/>
      <c r="J391" s="62"/>
    </row>
    <row r="392" spans="1:10" x14ac:dyDescent="0.3">
      <c r="A392" s="62"/>
      <c r="B392" s="62"/>
      <c r="C392" s="62"/>
      <c r="D392" s="62"/>
      <c r="E392" s="62"/>
      <c r="F392" s="62"/>
      <c r="G392" s="62"/>
      <c r="H392" s="62"/>
      <c r="I392" s="62"/>
      <c r="J392" s="62"/>
    </row>
    <row r="393" spans="1:10" x14ac:dyDescent="0.3">
      <c r="A393" s="62"/>
      <c r="B393" s="62"/>
      <c r="C393" s="62"/>
      <c r="D393" s="62"/>
      <c r="E393" s="62"/>
      <c r="F393" s="62"/>
      <c r="G393" s="62"/>
      <c r="H393" s="62"/>
      <c r="I393" s="62"/>
      <c r="J393" s="62"/>
    </row>
    <row r="394" spans="1:10" x14ac:dyDescent="0.3">
      <c r="A394" s="62"/>
      <c r="B394" s="62"/>
      <c r="C394" s="62"/>
      <c r="D394" s="62"/>
      <c r="E394" s="62"/>
      <c r="F394" s="62"/>
      <c r="G394" s="62"/>
      <c r="H394" s="62"/>
      <c r="I394" s="62"/>
      <c r="J394" s="62"/>
    </row>
    <row r="395" spans="1:10" x14ac:dyDescent="0.3">
      <c r="A395" s="62"/>
      <c r="B395" s="62"/>
      <c r="C395" s="62"/>
      <c r="D395" s="62"/>
      <c r="E395" s="62"/>
      <c r="F395" s="62"/>
      <c r="G395" s="62"/>
      <c r="H395" s="62"/>
      <c r="I395" s="62"/>
      <c r="J395" s="62"/>
    </row>
    <row r="396" spans="1:10" x14ac:dyDescent="0.3">
      <c r="A396" s="62"/>
      <c r="B396" s="62"/>
      <c r="C396" s="62"/>
      <c r="D396" s="62"/>
      <c r="E396" s="62"/>
      <c r="F396" s="62"/>
      <c r="G396" s="62"/>
      <c r="H396" s="62"/>
      <c r="I396" s="62"/>
      <c r="J396" s="62"/>
    </row>
    <row r="397" spans="1:10" x14ac:dyDescent="0.3">
      <c r="A397" s="62"/>
      <c r="B397" s="62"/>
      <c r="C397" s="62"/>
      <c r="D397" s="62"/>
      <c r="E397" s="62"/>
      <c r="F397" s="62"/>
      <c r="G397" s="62"/>
      <c r="H397" s="62"/>
      <c r="I397" s="62"/>
      <c r="J397" s="62"/>
    </row>
    <row r="398" spans="1:10" x14ac:dyDescent="0.3">
      <c r="A398" s="62"/>
      <c r="B398" s="62"/>
      <c r="C398" s="62"/>
      <c r="D398" s="62"/>
      <c r="E398" s="62"/>
      <c r="F398" s="62"/>
      <c r="G398" s="62"/>
      <c r="H398" s="62"/>
      <c r="I398" s="62"/>
      <c r="J398" s="62"/>
    </row>
    <row r="399" spans="1:10" x14ac:dyDescent="0.3">
      <c r="A399" s="62"/>
      <c r="B399" s="62"/>
      <c r="C399" s="62"/>
      <c r="D399" s="62"/>
      <c r="E399" s="62"/>
      <c r="F399" s="62"/>
      <c r="G399" s="62"/>
      <c r="H399" s="62"/>
      <c r="I399" s="62"/>
      <c r="J399" s="62"/>
    </row>
    <row r="400" spans="1:10" x14ac:dyDescent="0.3">
      <c r="A400" s="62"/>
      <c r="B400" s="62"/>
      <c r="C400" s="62"/>
      <c r="D400" s="62"/>
      <c r="E400" s="62"/>
      <c r="F400" s="62"/>
      <c r="G400" s="62"/>
      <c r="H400" s="62"/>
      <c r="I400" s="62"/>
      <c r="J400" s="62"/>
    </row>
    <row r="401" spans="1:10" x14ac:dyDescent="0.3">
      <c r="A401" s="62"/>
      <c r="B401" s="62"/>
      <c r="C401" s="62"/>
      <c r="D401" s="62"/>
      <c r="E401" s="62"/>
      <c r="F401" s="62"/>
      <c r="G401" s="62"/>
      <c r="H401" s="62"/>
      <c r="I401" s="62"/>
      <c r="J401" s="62"/>
    </row>
    <row r="402" spans="1:10" x14ac:dyDescent="0.3">
      <c r="A402" s="62"/>
      <c r="B402" s="62"/>
      <c r="C402" s="62"/>
      <c r="D402" s="62"/>
      <c r="E402" s="62"/>
      <c r="F402" s="62"/>
      <c r="G402" s="62"/>
      <c r="H402" s="62"/>
      <c r="I402" s="62"/>
      <c r="J402" s="62"/>
    </row>
    <row r="403" spans="1:10" x14ac:dyDescent="0.3">
      <c r="A403" s="62"/>
      <c r="B403" s="62"/>
      <c r="C403" s="62"/>
      <c r="D403" s="62"/>
      <c r="E403" s="62"/>
      <c r="F403" s="62"/>
      <c r="G403" s="62"/>
      <c r="H403" s="62"/>
      <c r="I403" s="62"/>
      <c r="J403" s="62"/>
    </row>
    <row r="404" spans="1:10" x14ac:dyDescent="0.3">
      <c r="A404" s="62"/>
      <c r="B404" s="62"/>
      <c r="C404" s="62"/>
      <c r="D404" s="62"/>
      <c r="E404" s="62"/>
      <c r="F404" s="62"/>
      <c r="G404" s="62"/>
      <c r="H404" s="62"/>
      <c r="I404" s="62"/>
      <c r="J404" s="62"/>
    </row>
    <row r="405" spans="1:10" x14ac:dyDescent="0.3">
      <c r="A405" s="62"/>
      <c r="B405" s="62"/>
      <c r="C405" s="62"/>
      <c r="D405" s="62"/>
      <c r="E405" s="62"/>
      <c r="F405" s="62"/>
      <c r="G405" s="62"/>
      <c r="H405" s="62"/>
      <c r="I405" s="62"/>
      <c r="J405" s="62"/>
    </row>
    <row r="406" spans="1:10" x14ac:dyDescent="0.3">
      <c r="A406" s="62"/>
      <c r="B406" s="62"/>
      <c r="C406" s="62"/>
      <c r="D406" s="62"/>
      <c r="E406" s="62"/>
      <c r="F406" s="62"/>
      <c r="G406" s="62"/>
      <c r="H406" s="62"/>
      <c r="I406" s="62"/>
      <c r="J406" s="62"/>
    </row>
    <row r="407" spans="1:10" x14ac:dyDescent="0.3">
      <c r="A407" s="62"/>
      <c r="B407" s="62"/>
      <c r="C407" s="62"/>
      <c r="D407" s="62"/>
      <c r="E407" s="62"/>
      <c r="F407" s="62"/>
      <c r="G407" s="62"/>
      <c r="H407" s="62"/>
      <c r="I407" s="62"/>
      <c r="J407" s="62"/>
    </row>
    <row r="408" spans="1:10" x14ac:dyDescent="0.3">
      <c r="A408" s="62"/>
      <c r="B408" s="62"/>
      <c r="C408" s="62"/>
      <c r="D408" s="62"/>
      <c r="E408" s="62"/>
      <c r="F408" s="62"/>
      <c r="G408" s="62"/>
      <c r="H408" s="62"/>
      <c r="I408" s="62"/>
      <c r="J408" s="62"/>
    </row>
    <row r="409" spans="1:10" x14ac:dyDescent="0.3">
      <c r="A409" s="62"/>
      <c r="B409" s="62"/>
      <c r="C409" s="62"/>
      <c r="D409" s="62"/>
      <c r="E409" s="62"/>
      <c r="F409" s="62"/>
      <c r="G409" s="62"/>
      <c r="H409" s="62"/>
      <c r="I409" s="62"/>
      <c r="J409" s="62"/>
    </row>
    <row r="410" spans="1:10" x14ac:dyDescent="0.3">
      <c r="A410" s="62"/>
      <c r="B410" s="62"/>
      <c r="C410" s="62"/>
      <c r="D410" s="62"/>
      <c r="E410" s="62"/>
      <c r="F410" s="62"/>
      <c r="G410" s="62"/>
      <c r="H410" s="62"/>
      <c r="I410" s="62"/>
      <c r="J410" s="62"/>
    </row>
    <row r="411" spans="1:10" x14ac:dyDescent="0.3">
      <c r="A411" s="62"/>
      <c r="B411" s="62"/>
      <c r="C411" s="62"/>
      <c r="D411" s="62"/>
      <c r="E411" s="62"/>
      <c r="F411" s="62"/>
      <c r="G411" s="62"/>
      <c r="H411" s="62"/>
      <c r="I411" s="62"/>
      <c r="J411" s="62"/>
    </row>
    <row r="412" spans="1:10" x14ac:dyDescent="0.3">
      <c r="A412" s="62"/>
      <c r="B412" s="62"/>
      <c r="C412" s="62"/>
      <c r="D412" s="62"/>
      <c r="E412" s="62"/>
      <c r="F412" s="62"/>
      <c r="G412" s="62"/>
      <c r="H412" s="62"/>
      <c r="I412" s="62"/>
      <c r="J412" s="62"/>
    </row>
    <row r="413" spans="1:10" x14ac:dyDescent="0.3">
      <c r="A413" s="62"/>
      <c r="B413" s="62"/>
      <c r="C413" s="62"/>
      <c r="D413" s="62"/>
      <c r="E413" s="62"/>
      <c r="F413" s="62"/>
      <c r="G413" s="62"/>
      <c r="H413" s="62"/>
      <c r="I413" s="62"/>
      <c r="J413" s="62"/>
    </row>
    <row r="414" spans="1:10" x14ac:dyDescent="0.3">
      <c r="A414" s="62"/>
      <c r="B414" s="62"/>
      <c r="C414" s="62"/>
      <c r="D414" s="62"/>
      <c r="E414" s="62"/>
      <c r="F414" s="62"/>
      <c r="G414" s="62"/>
      <c r="H414" s="62"/>
      <c r="I414" s="62"/>
      <c r="J414" s="62"/>
    </row>
    <row r="415" spans="1:10" x14ac:dyDescent="0.3">
      <c r="A415" s="62"/>
      <c r="B415" s="62"/>
      <c r="C415" s="62"/>
      <c r="D415" s="62"/>
      <c r="E415" s="62"/>
      <c r="F415" s="62"/>
      <c r="G415" s="62"/>
      <c r="H415" s="62"/>
      <c r="I415" s="62"/>
      <c r="J415" s="62"/>
    </row>
    <row r="416" spans="1:10" x14ac:dyDescent="0.3">
      <c r="A416" s="62"/>
      <c r="B416" s="62"/>
      <c r="C416" s="62"/>
      <c r="D416" s="62"/>
      <c r="E416" s="62"/>
      <c r="F416" s="62"/>
      <c r="G416" s="62"/>
      <c r="H416" s="62"/>
      <c r="I416" s="62"/>
      <c r="J416" s="62"/>
    </row>
    <row r="417" spans="1:10" x14ac:dyDescent="0.3">
      <c r="A417" s="62"/>
      <c r="B417" s="62"/>
      <c r="C417" s="62"/>
      <c r="D417" s="62"/>
      <c r="E417" s="62"/>
      <c r="F417" s="62"/>
      <c r="G417" s="62"/>
      <c r="H417" s="62"/>
      <c r="I417" s="62"/>
      <c r="J417" s="62"/>
    </row>
    <row r="418" spans="1:10" x14ac:dyDescent="0.3">
      <c r="A418" s="62"/>
      <c r="B418" s="62"/>
      <c r="C418" s="62"/>
      <c r="D418" s="62"/>
      <c r="E418" s="62"/>
      <c r="F418" s="62"/>
      <c r="G418" s="62"/>
      <c r="H418" s="62"/>
      <c r="I418" s="62"/>
      <c r="J418" s="62"/>
    </row>
    <row r="419" spans="1:10" x14ac:dyDescent="0.3">
      <c r="A419" s="62"/>
      <c r="B419" s="62"/>
      <c r="C419" s="62"/>
      <c r="D419" s="62"/>
      <c r="E419" s="62"/>
      <c r="F419" s="62"/>
      <c r="G419" s="62"/>
      <c r="H419" s="62"/>
      <c r="I419" s="62"/>
      <c r="J419" s="62"/>
    </row>
    <row r="420" spans="1:10" x14ac:dyDescent="0.3">
      <c r="A420" s="62"/>
      <c r="B420" s="62"/>
      <c r="C420" s="62"/>
      <c r="D420" s="62"/>
      <c r="E420" s="62"/>
      <c r="F420" s="62"/>
      <c r="G420" s="62"/>
      <c r="H420" s="62"/>
      <c r="I420" s="62"/>
      <c r="J420" s="62"/>
    </row>
    <row r="421" spans="1:10" x14ac:dyDescent="0.3">
      <c r="A421" s="62"/>
      <c r="B421" s="62"/>
      <c r="C421" s="62"/>
      <c r="D421" s="62"/>
      <c r="E421" s="62"/>
      <c r="F421" s="62"/>
      <c r="G421" s="62"/>
      <c r="H421" s="62"/>
      <c r="I421" s="62"/>
      <c r="J421" s="62"/>
    </row>
    <row r="422" spans="1:10" x14ac:dyDescent="0.3">
      <c r="A422" s="62"/>
      <c r="B422" s="62"/>
      <c r="C422" s="62"/>
      <c r="D422" s="62"/>
      <c r="E422" s="62"/>
      <c r="F422" s="62"/>
      <c r="G422" s="62"/>
      <c r="H422" s="62"/>
      <c r="I422" s="62"/>
      <c r="J422" s="62"/>
    </row>
    <row r="423" spans="1:10" x14ac:dyDescent="0.3">
      <c r="A423" s="62"/>
      <c r="B423" s="62"/>
      <c r="C423" s="62"/>
      <c r="D423" s="62"/>
      <c r="E423" s="62"/>
      <c r="F423" s="62"/>
      <c r="G423" s="62"/>
      <c r="H423" s="62"/>
      <c r="I423" s="62"/>
      <c r="J423" s="62"/>
    </row>
    <row r="424" spans="1:10" x14ac:dyDescent="0.3">
      <c r="A424" s="62"/>
      <c r="B424" s="62"/>
      <c r="C424" s="62"/>
      <c r="D424" s="62"/>
      <c r="E424" s="62"/>
      <c r="F424" s="62"/>
      <c r="G424" s="62"/>
      <c r="H424" s="62"/>
      <c r="I424" s="62"/>
      <c r="J424" s="62"/>
    </row>
    <row r="425" spans="1:10" x14ac:dyDescent="0.3">
      <c r="A425" s="62"/>
      <c r="B425" s="62"/>
      <c r="C425" s="62"/>
      <c r="D425" s="62"/>
      <c r="E425" s="62"/>
      <c r="F425" s="62"/>
      <c r="G425" s="62"/>
      <c r="H425" s="62"/>
      <c r="I425" s="62"/>
      <c r="J425" s="62"/>
    </row>
    <row r="426" spans="1:10" x14ac:dyDescent="0.3">
      <c r="A426" s="62"/>
      <c r="B426" s="62"/>
      <c r="C426" s="62"/>
      <c r="D426" s="62"/>
      <c r="E426" s="62"/>
      <c r="F426" s="62"/>
      <c r="G426" s="62"/>
      <c r="H426" s="62"/>
      <c r="I426" s="62"/>
      <c r="J426" s="62"/>
    </row>
    <row r="427" spans="1:10" x14ac:dyDescent="0.3">
      <c r="A427" s="62"/>
      <c r="B427" s="62"/>
      <c r="C427" s="62"/>
      <c r="D427" s="62"/>
      <c r="E427" s="62"/>
      <c r="F427" s="62"/>
      <c r="G427" s="62"/>
      <c r="H427" s="62"/>
      <c r="I427" s="62"/>
      <c r="J427" s="62"/>
    </row>
    <row r="428" spans="1:10" x14ac:dyDescent="0.3">
      <c r="A428" s="62"/>
      <c r="B428" s="62"/>
      <c r="C428" s="62"/>
      <c r="D428" s="62"/>
      <c r="E428" s="62"/>
      <c r="F428" s="62"/>
      <c r="G428" s="62"/>
      <c r="H428" s="62"/>
      <c r="I428" s="62"/>
      <c r="J428" s="62"/>
    </row>
    <row r="429" spans="1:10" x14ac:dyDescent="0.3">
      <c r="A429" s="62"/>
      <c r="B429" s="62"/>
      <c r="C429" s="62"/>
      <c r="D429" s="62"/>
      <c r="E429" s="62"/>
      <c r="F429" s="62"/>
      <c r="G429" s="62"/>
      <c r="H429" s="62"/>
      <c r="I429" s="62"/>
      <c r="J429" s="62"/>
    </row>
    <row r="430" spans="1:10" x14ac:dyDescent="0.3">
      <c r="A430" s="62"/>
      <c r="B430" s="62"/>
      <c r="C430" s="62"/>
      <c r="D430" s="62"/>
      <c r="E430" s="62"/>
      <c r="F430" s="62"/>
      <c r="G430" s="62"/>
      <c r="H430" s="62"/>
      <c r="I430" s="62"/>
      <c r="J430" s="62"/>
    </row>
    <row r="431" spans="1:10" x14ac:dyDescent="0.3">
      <c r="A431" s="62"/>
      <c r="B431" s="62"/>
      <c r="C431" s="62"/>
      <c r="D431" s="62"/>
      <c r="E431" s="62"/>
      <c r="F431" s="62"/>
      <c r="G431" s="62"/>
      <c r="H431" s="62"/>
      <c r="I431" s="62"/>
      <c r="J431" s="62"/>
    </row>
    <row r="432" spans="1:10" x14ac:dyDescent="0.3">
      <c r="A432" s="62"/>
      <c r="B432" s="62"/>
      <c r="C432" s="62"/>
      <c r="D432" s="62"/>
      <c r="E432" s="62"/>
      <c r="F432" s="62"/>
      <c r="G432" s="62"/>
      <c r="H432" s="62"/>
      <c r="I432" s="62"/>
      <c r="J432" s="62"/>
    </row>
    <row r="433" spans="1:10" x14ac:dyDescent="0.3">
      <c r="A433" s="62"/>
      <c r="B433" s="62"/>
      <c r="C433" s="62"/>
      <c r="D433" s="62"/>
      <c r="E433" s="62"/>
      <c r="F433" s="62"/>
      <c r="G433" s="62"/>
      <c r="H433" s="62"/>
      <c r="I433" s="62"/>
      <c r="J433" s="62"/>
    </row>
    <row r="434" spans="1:10" x14ac:dyDescent="0.3">
      <c r="A434" s="62"/>
      <c r="B434" s="62"/>
      <c r="C434" s="62"/>
      <c r="D434" s="62"/>
      <c r="E434" s="62"/>
      <c r="F434" s="62"/>
      <c r="G434" s="62"/>
      <c r="H434" s="62"/>
      <c r="I434" s="62"/>
      <c r="J434" s="62"/>
    </row>
    <row r="435" spans="1:10" x14ac:dyDescent="0.3">
      <c r="A435" s="62"/>
      <c r="B435" s="62"/>
      <c r="C435" s="62"/>
      <c r="D435" s="62"/>
      <c r="E435" s="62"/>
      <c r="F435" s="62"/>
      <c r="G435" s="62"/>
      <c r="H435" s="62"/>
      <c r="I435" s="62"/>
      <c r="J435" s="62"/>
    </row>
    <row r="436" spans="1:10" x14ac:dyDescent="0.3">
      <c r="A436" s="62"/>
      <c r="B436" s="62"/>
      <c r="C436" s="62"/>
      <c r="D436" s="62"/>
      <c r="E436" s="62"/>
      <c r="F436" s="62"/>
      <c r="G436" s="62"/>
      <c r="H436" s="62"/>
      <c r="I436" s="62"/>
      <c r="J436" s="62"/>
    </row>
    <row r="437" spans="1:10" x14ac:dyDescent="0.3">
      <c r="A437" s="62"/>
      <c r="B437" s="62"/>
      <c r="C437" s="62"/>
      <c r="D437" s="62"/>
      <c r="E437" s="62"/>
      <c r="F437" s="62"/>
      <c r="G437" s="62"/>
      <c r="H437" s="62"/>
      <c r="I437" s="62"/>
      <c r="J437" s="62"/>
    </row>
    <row r="438" spans="1:10" x14ac:dyDescent="0.3">
      <c r="A438" s="62"/>
      <c r="B438" s="62"/>
      <c r="C438" s="62"/>
      <c r="D438" s="62"/>
      <c r="E438" s="62"/>
      <c r="F438" s="62"/>
      <c r="G438" s="62"/>
      <c r="H438" s="62"/>
      <c r="I438" s="62"/>
      <c r="J438" s="62"/>
    </row>
    <row r="439" spans="1:10" x14ac:dyDescent="0.3">
      <c r="A439" s="62"/>
      <c r="B439" s="62"/>
      <c r="C439" s="62"/>
      <c r="D439" s="62"/>
      <c r="E439" s="62"/>
      <c r="F439" s="62"/>
      <c r="G439" s="62"/>
      <c r="H439" s="62"/>
      <c r="I439" s="62"/>
      <c r="J439" s="62"/>
    </row>
    <row r="440" spans="1:10" x14ac:dyDescent="0.3">
      <c r="A440" s="62"/>
      <c r="B440" s="62"/>
      <c r="C440" s="62"/>
      <c r="D440" s="62"/>
      <c r="E440" s="62"/>
      <c r="F440" s="62"/>
      <c r="G440" s="62"/>
      <c r="H440" s="62"/>
      <c r="I440" s="62"/>
      <c r="J440" s="62"/>
    </row>
    <row r="441" spans="1:10" x14ac:dyDescent="0.3">
      <c r="A441" s="62"/>
      <c r="B441" s="62"/>
      <c r="C441" s="62"/>
      <c r="D441" s="62"/>
      <c r="E441" s="62"/>
      <c r="F441" s="62"/>
      <c r="G441" s="62"/>
      <c r="H441" s="62"/>
      <c r="I441" s="62"/>
      <c r="J441" s="62"/>
    </row>
    <row r="442" spans="1:10" x14ac:dyDescent="0.3">
      <c r="A442" s="62"/>
      <c r="B442" s="62"/>
      <c r="C442" s="62"/>
      <c r="D442" s="62"/>
      <c r="E442" s="62"/>
      <c r="F442" s="62"/>
      <c r="G442" s="62"/>
      <c r="H442" s="62"/>
      <c r="I442" s="62"/>
      <c r="J442" s="62"/>
    </row>
    <row r="443" spans="1:10" x14ac:dyDescent="0.3">
      <c r="A443" s="62"/>
      <c r="B443" s="62"/>
      <c r="C443" s="62"/>
      <c r="D443" s="62"/>
      <c r="E443" s="62"/>
      <c r="F443" s="62"/>
      <c r="G443" s="62"/>
      <c r="H443" s="62"/>
      <c r="I443" s="62"/>
      <c r="J443" s="62"/>
    </row>
    <row r="444" spans="1:10" x14ac:dyDescent="0.3">
      <c r="A444" s="62"/>
      <c r="B444" s="62"/>
      <c r="C444" s="62"/>
      <c r="D444" s="62"/>
      <c r="E444" s="62"/>
      <c r="F444" s="62"/>
      <c r="G444" s="62"/>
      <c r="H444" s="62"/>
      <c r="I444" s="62"/>
      <c r="J444" s="62"/>
    </row>
    <row r="445" spans="1:10" x14ac:dyDescent="0.3">
      <c r="A445" s="62"/>
      <c r="B445" s="62"/>
      <c r="C445" s="62"/>
      <c r="D445" s="62"/>
      <c r="E445" s="62"/>
      <c r="F445" s="62"/>
      <c r="G445" s="62"/>
      <c r="H445" s="62"/>
      <c r="I445" s="62"/>
      <c r="J445" s="62"/>
    </row>
    <row r="446" spans="1:10" x14ac:dyDescent="0.3">
      <c r="A446" s="62"/>
      <c r="B446" s="62"/>
      <c r="C446" s="62"/>
      <c r="D446" s="62"/>
      <c r="E446" s="62"/>
      <c r="F446" s="62"/>
      <c r="G446" s="62"/>
      <c r="H446" s="62"/>
      <c r="I446" s="62"/>
      <c r="J446" s="62"/>
    </row>
    <row r="447" spans="1:10" x14ac:dyDescent="0.3">
      <c r="A447" s="62"/>
      <c r="B447" s="62"/>
      <c r="C447" s="62"/>
      <c r="D447" s="62"/>
      <c r="E447" s="62"/>
      <c r="F447" s="62"/>
      <c r="G447" s="62"/>
      <c r="H447" s="62"/>
      <c r="I447" s="62"/>
      <c r="J447" s="62"/>
    </row>
    <row r="448" spans="1:10" x14ac:dyDescent="0.3">
      <c r="A448" s="62"/>
      <c r="B448" s="62"/>
      <c r="C448" s="62"/>
      <c r="D448" s="62"/>
      <c r="E448" s="62"/>
      <c r="F448" s="62"/>
      <c r="G448" s="62"/>
      <c r="H448" s="62"/>
      <c r="I448" s="62"/>
      <c r="J448" s="62"/>
    </row>
    <row r="449" spans="1:10" x14ac:dyDescent="0.3">
      <c r="A449" s="62"/>
      <c r="B449" s="62"/>
      <c r="C449" s="62"/>
      <c r="D449" s="62"/>
      <c r="E449" s="62"/>
      <c r="F449" s="62"/>
      <c r="G449" s="62"/>
      <c r="H449" s="62"/>
      <c r="I449" s="62"/>
      <c r="J449" s="62"/>
    </row>
    <row r="450" spans="1:10" x14ac:dyDescent="0.3">
      <c r="A450" s="62"/>
      <c r="B450" s="62"/>
      <c r="C450" s="62"/>
      <c r="D450" s="62"/>
      <c r="E450" s="62"/>
      <c r="F450" s="62"/>
      <c r="G450" s="62"/>
      <c r="H450" s="62"/>
      <c r="I450" s="62"/>
      <c r="J450" s="62"/>
    </row>
    <row r="451" spans="1:10" x14ac:dyDescent="0.3">
      <c r="A451" s="62"/>
      <c r="B451" s="62"/>
      <c r="C451" s="62"/>
      <c r="D451" s="62"/>
      <c r="E451" s="62"/>
      <c r="F451" s="62"/>
      <c r="G451" s="62"/>
      <c r="H451" s="62"/>
      <c r="I451" s="62"/>
      <c r="J451" s="62"/>
    </row>
    <row r="452" spans="1:10" x14ac:dyDescent="0.3">
      <c r="A452" s="62"/>
      <c r="B452" s="62"/>
      <c r="C452" s="62"/>
      <c r="D452" s="62"/>
      <c r="E452" s="62"/>
      <c r="F452" s="62"/>
      <c r="G452" s="62"/>
      <c r="H452" s="62"/>
      <c r="I452" s="62"/>
      <c r="J452" s="62"/>
    </row>
    <row r="453" spans="1:10" x14ac:dyDescent="0.3">
      <c r="A453" s="62"/>
      <c r="B453" s="62"/>
      <c r="C453" s="62"/>
      <c r="D453" s="62"/>
      <c r="E453" s="62"/>
      <c r="F453" s="62"/>
      <c r="G453" s="62"/>
      <c r="H453" s="62"/>
      <c r="I453" s="62"/>
      <c r="J453" s="62"/>
    </row>
    <row r="454" spans="1:10" x14ac:dyDescent="0.3">
      <c r="A454" s="62"/>
      <c r="B454" s="62"/>
      <c r="C454" s="62"/>
      <c r="D454" s="62"/>
      <c r="E454" s="62"/>
      <c r="F454" s="62"/>
      <c r="G454" s="62"/>
      <c r="H454" s="62"/>
      <c r="I454" s="62"/>
      <c r="J454" s="62"/>
    </row>
    <row r="455" spans="1:10" x14ac:dyDescent="0.3">
      <c r="A455" s="62"/>
      <c r="B455" s="62"/>
      <c r="C455" s="62"/>
      <c r="D455" s="62"/>
      <c r="E455" s="62"/>
      <c r="F455" s="62"/>
      <c r="G455" s="62"/>
      <c r="H455" s="62"/>
      <c r="I455" s="62"/>
      <c r="J455" s="62"/>
    </row>
    <row r="456" spans="1:10" x14ac:dyDescent="0.3">
      <c r="A456" s="62"/>
      <c r="B456" s="62"/>
      <c r="C456" s="62"/>
      <c r="D456" s="62"/>
      <c r="E456" s="62"/>
      <c r="F456" s="62"/>
      <c r="G456" s="62"/>
      <c r="H456" s="62"/>
      <c r="I456" s="62"/>
      <c r="J456" s="62"/>
    </row>
    <row r="457" spans="1:10" x14ac:dyDescent="0.3">
      <c r="A457" s="62"/>
      <c r="B457" s="62"/>
      <c r="C457" s="62"/>
      <c r="D457" s="62"/>
      <c r="E457" s="62"/>
      <c r="F457" s="62"/>
      <c r="G457" s="62"/>
      <c r="H457" s="62"/>
      <c r="I457" s="62"/>
      <c r="J457" s="62"/>
    </row>
    <row r="458" spans="1:10" x14ac:dyDescent="0.3">
      <c r="A458" s="62"/>
      <c r="B458" s="62"/>
      <c r="C458" s="62"/>
      <c r="D458" s="62"/>
      <c r="E458" s="62"/>
      <c r="F458" s="62"/>
      <c r="G458" s="62"/>
      <c r="H458" s="62"/>
      <c r="I458" s="62"/>
      <c r="J458" s="62"/>
    </row>
    <row r="459" spans="1:10" x14ac:dyDescent="0.3">
      <c r="A459" s="62"/>
      <c r="B459" s="62"/>
      <c r="C459" s="62"/>
      <c r="D459" s="62"/>
      <c r="E459" s="62"/>
      <c r="F459" s="62"/>
      <c r="G459" s="62"/>
      <c r="H459" s="62"/>
      <c r="I459" s="62"/>
      <c r="J459" s="62"/>
    </row>
    <row r="460" spans="1:10" x14ac:dyDescent="0.3">
      <c r="A460" s="62"/>
      <c r="B460" s="62"/>
      <c r="C460" s="62"/>
      <c r="D460" s="62"/>
      <c r="E460" s="62"/>
      <c r="F460" s="62"/>
      <c r="G460" s="62"/>
      <c r="H460" s="62"/>
      <c r="I460" s="62"/>
      <c r="J460" s="62"/>
    </row>
    <row r="461" spans="1:10" x14ac:dyDescent="0.3">
      <c r="A461" s="62"/>
      <c r="B461" s="62"/>
      <c r="C461" s="62"/>
      <c r="D461" s="62"/>
      <c r="E461" s="62"/>
      <c r="F461" s="62"/>
      <c r="G461" s="62"/>
      <c r="H461" s="62"/>
      <c r="I461" s="62"/>
      <c r="J461" s="62"/>
    </row>
    <row r="462" spans="1:10" x14ac:dyDescent="0.3">
      <c r="A462" s="62"/>
      <c r="B462" s="62"/>
      <c r="C462" s="62"/>
      <c r="D462" s="62"/>
      <c r="E462" s="62"/>
      <c r="F462" s="62"/>
      <c r="G462" s="62"/>
      <c r="H462" s="62"/>
      <c r="I462" s="62"/>
      <c r="J462" s="62"/>
    </row>
    <row r="463" spans="1:10" x14ac:dyDescent="0.3">
      <c r="A463" s="62"/>
      <c r="B463" s="62"/>
      <c r="C463" s="62"/>
      <c r="D463" s="62"/>
      <c r="E463" s="62"/>
      <c r="F463" s="62"/>
      <c r="G463" s="62"/>
      <c r="H463" s="62"/>
      <c r="I463" s="62"/>
      <c r="J463" s="62"/>
    </row>
    <row r="464" spans="1:10" x14ac:dyDescent="0.3">
      <c r="A464" s="62"/>
      <c r="B464" s="62"/>
      <c r="C464" s="62"/>
      <c r="D464" s="62"/>
      <c r="E464" s="62"/>
      <c r="F464" s="62"/>
      <c r="G464" s="62"/>
      <c r="H464" s="62"/>
      <c r="I464" s="62"/>
      <c r="J464" s="62"/>
    </row>
    <row r="465" spans="1:10" x14ac:dyDescent="0.3">
      <c r="A465" s="62"/>
      <c r="B465" s="62"/>
      <c r="C465" s="62"/>
      <c r="D465" s="62"/>
      <c r="E465" s="62"/>
      <c r="F465" s="62"/>
      <c r="G465" s="62"/>
      <c r="H465" s="62"/>
      <c r="I465" s="62"/>
      <c r="J465" s="62"/>
    </row>
    <row r="466" spans="1:10" x14ac:dyDescent="0.3">
      <c r="A466" s="62"/>
      <c r="B466" s="62"/>
      <c r="C466" s="62"/>
      <c r="D466" s="62"/>
      <c r="E466" s="62"/>
      <c r="F466" s="62"/>
      <c r="G466" s="62"/>
      <c r="H466" s="62"/>
      <c r="I466" s="62"/>
      <c r="J466" s="62"/>
    </row>
    <row r="467" spans="1:10" x14ac:dyDescent="0.3">
      <c r="A467" s="62"/>
      <c r="B467" s="62"/>
      <c r="C467" s="62"/>
      <c r="D467" s="62"/>
      <c r="E467" s="62"/>
      <c r="F467" s="62"/>
      <c r="G467" s="62"/>
      <c r="H467" s="62"/>
      <c r="I467" s="62"/>
      <c r="J467" s="62"/>
    </row>
    <row r="468" spans="1:10" x14ac:dyDescent="0.3">
      <c r="A468" s="62"/>
      <c r="B468" s="62"/>
      <c r="C468" s="62"/>
      <c r="D468" s="62"/>
      <c r="E468" s="62"/>
      <c r="F468" s="62"/>
      <c r="G468" s="62"/>
      <c r="H468" s="62"/>
      <c r="I468" s="62"/>
      <c r="J468" s="62"/>
    </row>
    <row r="469" spans="1:10" x14ac:dyDescent="0.3">
      <c r="A469" s="62"/>
      <c r="B469" s="62"/>
      <c r="C469" s="62"/>
      <c r="D469" s="62"/>
      <c r="E469" s="62"/>
      <c r="F469" s="62"/>
      <c r="G469" s="62"/>
      <c r="H469" s="62"/>
      <c r="I469" s="62"/>
      <c r="J469" s="62"/>
    </row>
    <row r="470" spans="1:10" x14ac:dyDescent="0.3">
      <c r="A470" s="62"/>
      <c r="B470" s="62"/>
      <c r="C470" s="62"/>
      <c r="D470" s="62"/>
      <c r="E470" s="62"/>
      <c r="F470" s="62"/>
      <c r="G470" s="62"/>
      <c r="H470" s="62"/>
      <c r="I470" s="62"/>
      <c r="J470" s="62"/>
    </row>
    <row r="471" spans="1:10" x14ac:dyDescent="0.3">
      <c r="A471" s="62"/>
      <c r="B471" s="62"/>
      <c r="C471" s="62"/>
      <c r="D471" s="62"/>
      <c r="E471" s="62"/>
      <c r="F471" s="62"/>
      <c r="G471" s="62"/>
      <c r="H471" s="62"/>
      <c r="I471" s="62"/>
      <c r="J471" s="62"/>
    </row>
    <row r="472" spans="1:10" x14ac:dyDescent="0.3">
      <c r="A472" s="62"/>
      <c r="B472" s="62"/>
      <c r="C472" s="62"/>
      <c r="D472" s="62"/>
      <c r="E472" s="62"/>
      <c r="F472" s="62"/>
      <c r="G472" s="62"/>
      <c r="H472" s="62"/>
      <c r="I472" s="62"/>
      <c r="J472" s="62"/>
    </row>
    <row r="473" spans="1:10" x14ac:dyDescent="0.3">
      <c r="A473" s="62"/>
      <c r="B473" s="62"/>
      <c r="C473" s="62"/>
      <c r="D473" s="62"/>
      <c r="E473" s="62"/>
      <c r="F473" s="62"/>
      <c r="G473" s="62"/>
      <c r="H473" s="62"/>
      <c r="I473" s="62"/>
      <c r="J473" s="62"/>
    </row>
    <row r="474" spans="1:10" x14ac:dyDescent="0.3">
      <c r="A474" s="62"/>
      <c r="B474" s="62"/>
      <c r="C474" s="62"/>
      <c r="D474" s="62"/>
      <c r="E474" s="62"/>
      <c r="F474" s="62"/>
      <c r="G474" s="62"/>
      <c r="H474" s="62"/>
      <c r="I474" s="62"/>
      <c r="J474" s="62"/>
    </row>
    <row r="475" spans="1:10" x14ac:dyDescent="0.3">
      <c r="A475" s="62"/>
      <c r="B475" s="62"/>
      <c r="C475" s="62"/>
      <c r="D475" s="62"/>
      <c r="E475" s="62"/>
      <c r="F475" s="62"/>
      <c r="G475" s="62"/>
      <c r="H475" s="62"/>
      <c r="I475" s="62"/>
      <c r="J475" s="62"/>
    </row>
    <row r="476" spans="1:10" x14ac:dyDescent="0.3">
      <c r="A476" s="62"/>
      <c r="B476" s="62"/>
      <c r="C476" s="62"/>
      <c r="D476" s="62"/>
      <c r="E476" s="62"/>
      <c r="F476" s="62"/>
      <c r="G476" s="62"/>
      <c r="H476" s="62"/>
      <c r="I476" s="62"/>
      <c r="J476" s="62"/>
    </row>
    <row r="477" spans="1:10" x14ac:dyDescent="0.3">
      <c r="A477" s="62"/>
      <c r="B477" s="62"/>
      <c r="C477" s="62"/>
      <c r="D477" s="62"/>
      <c r="E477" s="62"/>
      <c r="F477" s="62"/>
      <c r="G477" s="62"/>
      <c r="H477" s="62"/>
      <c r="I477" s="62"/>
      <c r="J477" s="62"/>
    </row>
    <row r="478" spans="1:10" x14ac:dyDescent="0.3">
      <c r="A478" s="62"/>
      <c r="B478" s="62"/>
      <c r="C478" s="62"/>
      <c r="D478" s="62"/>
      <c r="E478" s="62"/>
      <c r="F478" s="62"/>
      <c r="G478" s="62"/>
      <c r="H478" s="62"/>
      <c r="I478" s="62"/>
      <c r="J478" s="62"/>
    </row>
    <row r="479" spans="1:10" x14ac:dyDescent="0.3">
      <c r="A479" s="62"/>
      <c r="B479" s="62"/>
      <c r="C479" s="62"/>
      <c r="D479" s="62"/>
      <c r="E479" s="62"/>
      <c r="F479" s="62"/>
      <c r="G479" s="62"/>
      <c r="H479" s="62"/>
      <c r="I479" s="62"/>
      <c r="J479" s="62"/>
    </row>
    <row r="480" spans="1:10" x14ac:dyDescent="0.3">
      <c r="A480" s="62"/>
      <c r="B480" s="62"/>
      <c r="C480" s="62"/>
      <c r="D480" s="62"/>
      <c r="E480" s="62"/>
      <c r="F480" s="62"/>
      <c r="G480" s="62"/>
      <c r="H480" s="62"/>
      <c r="I480" s="62"/>
      <c r="J480" s="62"/>
    </row>
    <row r="481" spans="1:10" x14ac:dyDescent="0.3">
      <c r="A481" s="62"/>
      <c r="B481" s="62"/>
      <c r="C481" s="62"/>
      <c r="D481" s="62"/>
      <c r="E481" s="62"/>
      <c r="F481" s="62"/>
      <c r="G481" s="62"/>
      <c r="H481" s="62"/>
      <c r="I481" s="62"/>
      <c r="J481" s="62"/>
    </row>
    <row r="482" spans="1:10" x14ac:dyDescent="0.3">
      <c r="A482" s="62"/>
      <c r="B482" s="62"/>
      <c r="C482" s="62"/>
      <c r="D482" s="62"/>
      <c r="E482" s="62"/>
      <c r="F482" s="62"/>
      <c r="G482" s="62"/>
      <c r="H482" s="62"/>
      <c r="I482" s="62"/>
      <c r="J482" s="62"/>
    </row>
    <row r="483" spans="1:10" x14ac:dyDescent="0.3">
      <c r="A483" s="62"/>
      <c r="B483" s="62"/>
      <c r="C483" s="62"/>
      <c r="D483" s="62"/>
      <c r="E483" s="62"/>
      <c r="F483" s="62"/>
      <c r="G483" s="62"/>
      <c r="H483" s="62"/>
      <c r="I483" s="62"/>
      <c r="J483" s="62"/>
    </row>
    <row r="484" spans="1:10" x14ac:dyDescent="0.3">
      <c r="A484" s="62"/>
      <c r="B484" s="62"/>
      <c r="C484" s="62"/>
      <c r="D484" s="62"/>
      <c r="E484" s="62"/>
      <c r="F484" s="62"/>
      <c r="G484" s="62"/>
      <c r="H484" s="62"/>
      <c r="I484" s="62"/>
      <c r="J484" s="62"/>
    </row>
    <row r="485" spans="1:10" x14ac:dyDescent="0.3">
      <c r="A485" s="62"/>
      <c r="B485" s="62"/>
      <c r="C485" s="62"/>
      <c r="D485" s="62"/>
      <c r="E485" s="62"/>
      <c r="F485" s="62"/>
      <c r="G485" s="62"/>
      <c r="H485" s="62"/>
      <c r="I485" s="62"/>
      <c r="J485" s="62"/>
    </row>
    <row r="486" spans="1:10" x14ac:dyDescent="0.3">
      <c r="A486" s="62"/>
      <c r="B486" s="62"/>
      <c r="C486" s="62"/>
      <c r="D486" s="62"/>
      <c r="E486" s="62"/>
      <c r="F486" s="62"/>
      <c r="G486" s="62"/>
      <c r="H486" s="62"/>
      <c r="I486" s="62"/>
      <c r="J486" s="62"/>
    </row>
    <row r="487" spans="1:10" x14ac:dyDescent="0.3">
      <c r="A487" s="62"/>
      <c r="B487" s="62"/>
      <c r="C487" s="62"/>
      <c r="D487" s="62"/>
      <c r="E487" s="62"/>
      <c r="F487" s="62"/>
      <c r="G487" s="62"/>
      <c r="H487" s="62"/>
      <c r="I487" s="62"/>
      <c r="J487" s="62"/>
    </row>
    <row r="488" spans="1:10" x14ac:dyDescent="0.3">
      <c r="A488" s="62"/>
      <c r="B488" s="62"/>
      <c r="C488" s="62"/>
      <c r="D488" s="62"/>
      <c r="E488" s="62"/>
      <c r="F488" s="62"/>
      <c r="G488" s="62"/>
      <c r="H488" s="62"/>
      <c r="I488" s="62"/>
      <c r="J488" s="62"/>
    </row>
    <row r="489" spans="1:10" x14ac:dyDescent="0.3">
      <c r="A489" s="62"/>
      <c r="B489" s="62"/>
      <c r="C489" s="62"/>
      <c r="D489" s="62"/>
      <c r="E489" s="62"/>
      <c r="F489" s="62"/>
      <c r="G489" s="62"/>
      <c r="H489" s="62"/>
      <c r="I489" s="62"/>
      <c r="J489" s="62"/>
    </row>
    <row r="490" spans="1:10" x14ac:dyDescent="0.3">
      <c r="A490" s="62"/>
      <c r="B490" s="62"/>
      <c r="C490" s="62"/>
      <c r="D490" s="62"/>
      <c r="E490" s="62"/>
      <c r="F490" s="62"/>
      <c r="G490" s="62"/>
      <c r="H490" s="62"/>
      <c r="I490" s="62"/>
      <c r="J490" s="62"/>
    </row>
    <row r="491" spans="1:10" x14ac:dyDescent="0.3">
      <c r="A491" s="62"/>
      <c r="B491" s="62"/>
      <c r="C491" s="62"/>
      <c r="D491" s="62"/>
      <c r="E491" s="62"/>
      <c r="F491" s="62"/>
      <c r="G491" s="62"/>
      <c r="H491" s="62"/>
      <c r="I491" s="62"/>
      <c r="J491" s="62"/>
    </row>
    <row r="492" spans="1:10" x14ac:dyDescent="0.3">
      <c r="A492" s="62"/>
      <c r="B492" s="62"/>
      <c r="C492" s="62"/>
      <c r="D492" s="62"/>
      <c r="E492" s="62"/>
      <c r="F492" s="62"/>
      <c r="G492" s="62"/>
      <c r="H492" s="62"/>
      <c r="I492" s="62"/>
      <c r="J492" s="62"/>
    </row>
    <row r="493" spans="1:10" x14ac:dyDescent="0.3">
      <c r="A493" s="62"/>
      <c r="B493" s="62"/>
      <c r="C493" s="62"/>
      <c r="D493" s="62"/>
      <c r="E493" s="62"/>
      <c r="F493" s="62"/>
      <c r="G493" s="62"/>
      <c r="H493" s="62"/>
      <c r="I493" s="62"/>
      <c r="J493" s="62"/>
    </row>
    <row r="494" spans="1:10" x14ac:dyDescent="0.3">
      <c r="A494" s="62"/>
      <c r="B494" s="62"/>
      <c r="C494" s="62"/>
      <c r="D494" s="62"/>
      <c r="E494" s="62"/>
      <c r="F494" s="62"/>
      <c r="G494" s="62"/>
      <c r="H494" s="62"/>
      <c r="I494" s="62"/>
      <c r="J494" s="62"/>
    </row>
    <row r="495" spans="1:10" x14ac:dyDescent="0.3">
      <c r="A495" s="62"/>
      <c r="B495" s="62"/>
      <c r="C495" s="62"/>
      <c r="D495" s="62"/>
      <c r="E495" s="62"/>
      <c r="F495" s="62"/>
      <c r="G495" s="62"/>
      <c r="H495" s="62"/>
      <c r="I495" s="62"/>
      <c r="J495" s="62"/>
    </row>
    <row r="496" spans="1:10" x14ac:dyDescent="0.3">
      <c r="A496" s="62"/>
      <c r="B496" s="62"/>
      <c r="C496" s="62"/>
      <c r="D496" s="62"/>
      <c r="E496" s="62"/>
      <c r="F496" s="62"/>
      <c r="G496" s="62"/>
      <c r="H496" s="62"/>
      <c r="I496" s="62"/>
      <c r="J496" s="62"/>
    </row>
    <row r="497" spans="1:10" x14ac:dyDescent="0.3">
      <c r="A497" s="62"/>
      <c r="B497" s="62"/>
      <c r="C497" s="62"/>
      <c r="D497" s="62"/>
      <c r="E497" s="62"/>
      <c r="F497" s="62"/>
      <c r="G497" s="62"/>
      <c r="H497" s="62"/>
      <c r="I497" s="62"/>
      <c r="J497" s="62"/>
    </row>
    <row r="498" spans="1:10" x14ac:dyDescent="0.3">
      <c r="A498" s="62"/>
      <c r="B498" s="62"/>
      <c r="C498" s="62"/>
      <c r="D498" s="62"/>
      <c r="E498" s="62"/>
      <c r="F498" s="62"/>
      <c r="G498" s="62"/>
      <c r="H498" s="62"/>
      <c r="I498" s="62"/>
      <c r="J498" s="62"/>
    </row>
    <row r="499" spans="1:10" x14ac:dyDescent="0.3">
      <c r="A499" s="62"/>
      <c r="B499" s="62"/>
      <c r="C499" s="62"/>
      <c r="D499" s="62"/>
      <c r="E499" s="62"/>
      <c r="F499" s="62"/>
      <c r="G499" s="62"/>
      <c r="H499" s="62"/>
      <c r="I499" s="62"/>
      <c r="J499" s="62"/>
    </row>
    <row r="500" spans="1:10" x14ac:dyDescent="0.3">
      <c r="A500" s="62"/>
      <c r="B500" s="62"/>
      <c r="C500" s="62"/>
      <c r="D500" s="62"/>
      <c r="E500" s="62"/>
      <c r="F500" s="62"/>
      <c r="G500" s="62"/>
      <c r="H500" s="62"/>
      <c r="I500" s="62"/>
      <c r="J500" s="62"/>
    </row>
    <row r="501" spans="1:10" x14ac:dyDescent="0.3">
      <c r="A501" s="62"/>
      <c r="B501" s="62"/>
      <c r="C501" s="62"/>
      <c r="D501" s="62"/>
      <c r="E501" s="62"/>
      <c r="F501" s="62"/>
      <c r="G501" s="62"/>
      <c r="H501" s="62"/>
      <c r="I501" s="62"/>
      <c r="J501" s="62"/>
    </row>
    <row r="502" spans="1:10" x14ac:dyDescent="0.3">
      <c r="A502" s="62"/>
      <c r="B502" s="62"/>
      <c r="C502" s="62"/>
      <c r="D502" s="62"/>
      <c r="E502" s="62"/>
      <c r="F502" s="62"/>
      <c r="G502" s="62"/>
      <c r="H502" s="62"/>
      <c r="I502" s="62"/>
      <c r="J502" s="62"/>
    </row>
    <row r="503" spans="1:10" x14ac:dyDescent="0.3">
      <c r="A503" s="62"/>
      <c r="B503" s="62"/>
      <c r="C503" s="62"/>
      <c r="D503" s="62"/>
      <c r="E503" s="62"/>
      <c r="F503" s="62"/>
      <c r="G503" s="62"/>
      <c r="H503" s="62"/>
      <c r="I503" s="62"/>
      <c r="J503" s="62"/>
    </row>
    <row r="504" spans="1:10" x14ac:dyDescent="0.3">
      <c r="A504" s="62"/>
      <c r="B504" s="62"/>
      <c r="C504" s="62"/>
      <c r="D504" s="62"/>
      <c r="E504" s="62"/>
      <c r="F504" s="62"/>
      <c r="G504" s="62"/>
      <c r="H504" s="62"/>
      <c r="I504" s="62"/>
      <c r="J504" s="62"/>
    </row>
    <row r="505" spans="1:10" x14ac:dyDescent="0.3">
      <c r="A505" s="62"/>
      <c r="B505" s="62"/>
      <c r="C505" s="62"/>
      <c r="D505" s="62"/>
      <c r="E505" s="62"/>
      <c r="F505" s="62"/>
      <c r="G505" s="62"/>
      <c r="H505" s="62"/>
      <c r="I505" s="62"/>
      <c r="J505" s="62"/>
    </row>
    <row r="506" spans="1:10" x14ac:dyDescent="0.3">
      <c r="A506" s="62"/>
      <c r="B506" s="62"/>
      <c r="C506" s="62"/>
      <c r="D506" s="62"/>
      <c r="E506" s="62"/>
      <c r="F506" s="62"/>
      <c r="G506" s="62"/>
      <c r="H506" s="62"/>
      <c r="I506" s="62"/>
      <c r="J506" s="62"/>
    </row>
    <row r="507" spans="1:10" x14ac:dyDescent="0.3">
      <c r="A507" s="62"/>
      <c r="B507" s="62"/>
      <c r="C507" s="62"/>
      <c r="D507" s="62"/>
      <c r="E507" s="62"/>
      <c r="F507" s="62"/>
      <c r="G507" s="62"/>
      <c r="H507" s="62"/>
      <c r="I507" s="62"/>
      <c r="J507" s="62"/>
    </row>
    <row r="508" spans="1:10" x14ac:dyDescent="0.3">
      <c r="A508" s="62"/>
      <c r="B508" s="62"/>
      <c r="C508" s="62"/>
      <c r="D508" s="62"/>
      <c r="E508" s="62"/>
      <c r="F508" s="62"/>
      <c r="G508" s="62"/>
      <c r="H508" s="62"/>
      <c r="I508" s="62"/>
      <c r="J508" s="62"/>
    </row>
    <row r="509" spans="1:10" x14ac:dyDescent="0.3">
      <c r="A509" s="62"/>
      <c r="B509" s="62"/>
      <c r="C509" s="62"/>
      <c r="D509" s="62"/>
      <c r="E509" s="62"/>
      <c r="F509" s="62"/>
      <c r="G509" s="62"/>
      <c r="H509" s="62"/>
      <c r="I509" s="62"/>
      <c r="J509" s="62"/>
    </row>
    <row r="510" spans="1:10" x14ac:dyDescent="0.3">
      <c r="A510" s="62"/>
      <c r="B510" s="62"/>
      <c r="C510" s="62"/>
      <c r="D510" s="62"/>
      <c r="E510" s="62"/>
      <c r="F510" s="62"/>
      <c r="G510" s="62"/>
      <c r="H510" s="62"/>
      <c r="I510" s="62"/>
      <c r="J510" s="62"/>
    </row>
    <row r="511" spans="1:10" x14ac:dyDescent="0.3">
      <c r="A511" s="62"/>
      <c r="B511" s="62"/>
      <c r="C511" s="62"/>
      <c r="D511" s="62"/>
      <c r="E511" s="62"/>
      <c r="F511" s="62"/>
      <c r="G511" s="62"/>
      <c r="H511" s="62"/>
      <c r="I511" s="62"/>
      <c r="J511" s="62"/>
    </row>
    <row r="512" spans="1:10" x14ac:dyDescent="0.3">
      <c r="A512" s="62"/>
      <c r="B512" s="62"/>
      <c r="C512" s="62"/>
      <c r="D512" s="62"/>
      <c r="E512" s="62"/>
      <c r="F512" s="62"/>
      <c r="G512" s="62"/>
      <c r="H512" s="62"/>
      <c r="I512" s="62"/>
      <c r="J512" s="62"/>
    </row>
    <row r="513" spans="1:10" x14ac:dyDescent="0.3">
      <c r="A513" s="62"/>
      <c r="B513" s="62"/>
      <c r="C513" s="62"/>
      <c r="D513" s="62"/>
      <c r="E513" s="62"/>
      <c r="F513" s="62"/>
      <c r="G513" s="62"/>
      <c r="H513" s="62"/>
      <c r="I513" s="62"/>
      <c r="J513" s="62"/>
    </row>
    <row r="514" spans="1:10" x14ac:dyDescent="0.3">
      <c r="A514" s="62"/>
      <c r="B514" s="62"/>
      <c r="C514" s="62"/>
      <c r="D514" s="62"/>
      <c r="E514" s="62"/>
      <c r="F514" s="62"/>
      <c r="G514" s="62"/>
      <c r="H514" s="62"/>
      <c r="I514" s="62"/>
      <c r="J514" s="62"/>
    </row>
    <row r="515" spans="1:10" x14ac:dyDescent="0.3">
      <c r="A515" s="62"/>
      <c r="B515" s="62"/>
      <c r="C515" s="62"/>
      <c r="D515" s="62"/>
      <c r="E515" s="62"/>
      <c r="F515" s="62"/>
      <c r="G515" s="62"/>
      <c r="H515" s="62"/>
      <c r="I515" s="62"/>
      <c r="J515" s="62"/>
    </row>
    <row r="516" spans="1:10" x14ac:dyDescent="0.3">
      <c r="A516" s="62"/>
      <c r="B516" s="62"/>
      <c r="C516" s="62"/>
      <c r="D516" s="62"/>
      <c r="E516" s="62"/>
      <c r="F516" s="62"/>
      <c r="G516" s="62"/>
      <c r="H516" s="62"/>
      <c r="I516" s="62"/>
      <c r="J516" s="62"/>
    </row>
    <row r="517" spans="1:10" x14ac:dyDescent="0.3">
      <c r="A517" s="62"/>
      <c r="B517" s="62"/>
      <c r="C517" s="62"/>
      <c r="D517" s="62"/>
      <c r="E517" s="62"/>
      <c r="F517" s="62"/>
      <c r="G517" s="62"/>
      <c r="H517" s="62"/>
      <c r="I517" s="62"/>
      <c r="J517" s="62"/>
    </row>
    <row r="518" spans="1:10" x14ac:dyDescent="0.3">
      <c r="A518" s="62"/>
      <c r="B518" s="62"/>
      <c r="C518" s="62"/>
      <c r="D518" s="62"/>
      <c r="E518" s="62"/>
      <c r="F518" s="62"/>
      <c r="G518" s="62"/>
      <c r="H518" s="62"/>
      <c r="I518" s="62"/>
      <c r="J518" s="62"/>
    </row>
    <row r="519" spans="1:10" x14ac:dyDescent="0.3">
      <c r="A519" s="62"/>
      <c r="B519" s="62"/>
      <c r="C519" s="62"/>
      <c r="D519" s="62"/>
      <c r="E519" s="62"/>
      <c r="F519" s="62"/>
      <c r="G519" s="62"/>
      <c r="H519" s="62"/>
      <c r="I519" s="62"/>
      <c r="J519" s="62"/>
    </row>
    <row r="520" spans="1:10" x14ac:dyDescent="0.3">
      <c r="A520" s="62"/>
      <c r="B520" s="62"/>
      <c r="C520" s="62"/>
      <c r="D520" s="62"/>
      <c r="E520" s="62"/>
      <c r="F520" s="62"/>
      <c r="G520" s="62"/>
      <c r="H520" s="62"/>
      <c r="I520" s="62"/>
      <c r="J520" s="62"/>
    </row>
    <row r="521" spans="1:10" x14ac:dyDescent="0.3">
      <c r="A521" s="62"/>
      <c r="B521" s="62"/>
      <c r="C521" s="62"/>
      <c r="D521" s="62"/>
      <c r="E521" s="62"/>
      <c r="F521" s="62"/>
      <c r="G521" s="62"/>
      <c r="H521" s="62"/>
      <c r="I521" s="62"/>
      <c r="J521" s="62"/>
    </row>
    <row r="522" spans="1:10" x14ac:dyDescent="0.3">
      <c r="A522" s="62"/>
      <c r="B522" s="62"/>
      <c r="C522" s="62"/>
      <c r="D522" s="62"/>
      <c r="E522" s="62"/>
      <c r="F522" s="62"/>
      <c r="G522" s="62"/>
      <c r="H522" s="62"/>
      <c r="I522" s="62"/>
      <c r="J522" s="62"/>
    </row>
    <row r="523" spans="1:10" x14ac:dyDescent="0.3">
      <c r="A523" s="62"/>
      <c r="B523" s="62"/>
      <c r="C523" s="62"/>
      <c r="D523" s="62"/>
      <c r="E523" s="62"/>
      <c r="F523" s="62"/>
      <c r="G523" s="62"/>
      <c r="H523" s="62"/>
      <c r="I523" s="62"/>
      <c r="J523" s="62"/>
    </row>
    <row r="524" spans="1:10" x14ac:dyDescent="0.3">
      <c r="A524" s="62"/>
      <c r="B524" s="62"/>
      <c r="C524" s="62"/>
      <c r="D524" s="62"/>
      <c r="E524" s="62"/>
      <c r="F524" s="62"/>
      <c r="G524" s="62"/>
      <c r="H524" s="62"/>
      <c r="I524" s="62"/>
      <c r="J524" s="62"/>
    </row>
    <row r="525" spans="1:10" x14ac:dyDescent="0.3">
      <c r="A525" s="62"/>
      <c r="B525" s="62"/>
      <c r="C525" s="62"/>
      <c r="D525" s="62"/>
      <c r="E525" s="62"/>
      <c r="F525" s="62"/>
      <c r="G525" s="62"/>
      <c r="H525" s="62"/>
      <c r="I525" s="62"/>
      <c r="J525" s="62"/>
    </row>
    <row r="526" spans="1:10" x14ac:dyDescent="0.3">
      <c r="A526" s="62"/>
      <c r="B526" s="62"/>
      <c r="C526" s="62"/>
      <c r="D526" s="62"/>
      <c r="E526" s="62"/>
      <c r="F526" s="62"/>
      <c r="G526" s="62"/>
      <c r="H526" s="62"/>
      <c r="I526" s="62"/>
      <c r="J526" s="62"/>
    </row>
    <row r="527" spans="1:10" x14ac:dyDescent="0.3">
      <c r="A527" s="62"/>
      <c r="B527" s="62"/>
      <c r="C527" s="62"/>
      <c r="D527" s="62"/>
      <c r="E527" s="62"/>
      <c r="F527" s="62"/>
      <c r="G527" s="62"/>
      <c r="H527" s="62"/>
      <c r="I527" s="62"/>
      <c r="J527" s="62"/>
    </row>
    <row r="528" spans="1:10" x14ac:dyDescent="0.3">
      <c r="A528" s="62"/>
      <c r="B528" s="62"/>
      <c r="C528" s="62"/>
      <c r="D528" s="62"/>
      <c r="E528" s="62"/>
      <c r="F528" s="62"/>
      <c r="G528" s="62"/>
      <c r="H528" s="62"/>
      <c r="I528" s="62"/>
      <c r="J528" s="62"/>
    </row>
    <row r="529" spans="1:10" x14ac:dyDescent="0.3">
      <c r="A529" s="62"/>
      <c r="B529" s="62"/>
      <c r="C529" s="62"/>
      <c r="D529" s="62"/>
      <c r="E529" s="62"/>
      <c r="F529" s="62"/>
      <c r="G529" s="62"/>
      <c r="H529" s="62"/>
      <c r="I529" s="62"/>
      <c r="J529" s="62"/>
    </row>
    <row r="530" spans="1:10" x14ac:dyDescent="0.3">
      <c r="A530" s="62"/>
      <c r="B530" s="62"/>
      <c r="C530" s="62"/>
      <c r="D530" s="62"/>
      <c r="E530" s="62"/>
      <c r="F530" s="62"/>
      <c r="G530" s="62"/>
      <c r="H530" s="62"/>
      <c r="I530" s="62"/>
      <c r="J530" s="62"/>
    </row>
    <row r="531" spans="1:10" x14ac:dyDescent="0.3">
      <c r="A531" s="62"/>
      <c r="B531" s="62"/>
      <c r="C531" s="62"/>
      <c r="D531" s="62"/>
      <c r="E531" s="62"/>
      <c r="F531" s="62"/>
      <c r="G531" s="62"/>
      <c r="H531" s="62"/>
      <c r="I531" s="62"/>
      <c r="J531" s="62"/>
    </row>
    <row r="532" spans="1:10" x14ac:dyDescent="0.3">
      <c r="A532" s="62"/>
      <c r="B532" s="62"/>
      <c r="C532" s="62"/>
      <c r="D532" s="62"/>
      <c r="E532" s="62"/>
      <c r="F532" s="62"/>
      <c r="G532" s="62"/>
      <c r="H532" s="62"/>
      <c r="I532" s="62"/>
      <c r="J532" s="62"/>
    </row>
    <row r="533" spans="1:10" x14ac:dyDescent="0.3">
      <c r="A533" s="62"/>
      <c r="B533" s="62"/>
      <c r="C533" s="62"/>
      <c r="D533" s="62"/>
      <c r="E533" s="62"/>
      <c r="F533" s="62"/>
      <c r="G533" s="62"/>
      <c r="H533" s="62"/>
      <c r="I533" s="62"/>
      <c r="J533" s="62"/>
    </row>
    <row r="534" spans="1:10" x14ac:dyDescent="0.3">
      <c r="A534" s="62"/>
      <c r="B534" s="62"/>
      <c r="C534" s="62"/>
      <c r="D534" s="62"/>
      <c r="E534" s="62"/>
      <c r="F534" s="62"/>
      <c r="G534" s="62"/>
      <c r="H534" s="62"/>
      <c r="I534" s="62"/>
      <c r="J534" s="62"/>
    </row>
    <row r="535" spans="1:10" x14ac:dyDescent="0.3">
      <c r="A535" s="62"/>
      <c r="B535" s="62"/>
      <c r="C535" s="62"/>
      <c r="D535" s="62"/>
      <c r="E535" s="62"/>
      <c r="F535" s="62"/>
      <c r="G535" s="62"/>
      <c r="H535" s="62"/>
      <c r="I535" s="62"/>
      <c r="J535" s="62"/>
    </row>
    <row r="536" spans="1:10" x14ac:dyDescent="0.3">
      <c r="A536" s="62"/>
      <c r="B536" s="62"/>
      <c r="C536" s="62"/>
      <c r="D536" s="62"/>
      <c r="E536" s="62"/>
      <c r="F536" s="62"/>
      <c r="G536" s="62"/>
      <c r="H536" s="62"/>
      <c r="I536" s="62"/>
      <c r="J536" s="62"/>
    </row>
    <row r="537" spans="1:10" x14ac:dyDescent="0.3">
      <c r="A537" s="62"/>
      <c r="B537" s="62"/>
      <c r="C537" s="62"/>
      <c r="D537" s="62"/>
      <c r="E537" s="62"/>
      <c r="F537" s="62"/>
      <c r="G537" s="62"/>
      <c r="H537" s="62"/>
      <c r="I537" s="62"/>
      <c r="J537" s="62"/>
    </row>
    <row r="538" spans="1:10" x14ac:dyDescent="0.3">
      <c r="A538" s="62"/>
      <c r="B538" s="62"/>
      <c r="C538" s="62"/>
      <c r="D538" s="62"/>
      <c r="E538" s="62"/>
      <c r="F538" s="62"/>
      <c r="G538" s="62"/>
      <c r="H538" s="62"/>
      <c r="I538" s="62"/>
      <c r="J538" s="62"/>
    </row>
    <row r="539" spans="1:10" x14ac:dyDescent="0.3">
      <c r="A539" s="62"/>
      <c r="B539" s="62"/>
      <c r="C539" s="62"/>
      <c r="D539" s="62"/>
      <c r="E539" s="62"/>
      <c r="F539" s="62"/>
      <c r="G539" s="62"/>
      <c r="H539" s="62"/>
      <c r="I539" s="62"/>
      <c r="J539" s="62"/>
    </row>
    <row r="540" spans="1:10" x14ac:dyDescent="0.3">
      <c r="A540" s="62"/>
      <c r="B540" s="62"/>
      <c r="C540" s="62"/>
      <c r="D540" s="62"/>
      <c r="E540" s="62"/>
      <c r="F540" s="62"/>
      <c r="G540" s="62"/>
      <c r="H540" s="62"/>
      <c r="I540" s="62"/>
      <c r="J540" s="62"/>
    </row>
    <row r="541" spans="1:10" x14ac:dyDescent="0.3">
      <c r="A541" s="62"/>
      <c r="B541" s="62"/>
      <c r="C541" s="62"/>
      <c r="D541" s="62"/>
      <c r="E541" s="62"/>
      <c r="F541" s="62"/>
      <c r="G541" s="62"/>
      <c r="H541" s="62"/>
      <c r="I541" s="62"/>
      <c r="J541" s="62"/>
    </row>
    <row r="542" spans="1:10" x14ac:dyDescent="0.3">
      <c r="A542" s="62"/>
      <c r="B542" s="62"/>
      <c r="C542" s="62"/>
      <c r="D542" s="62"/>
      <c r="E542" s="62"/>
      <c r="F542" s="62"/>
      <c r="G542" s="62"/>
      <c r="H542" s="62"/>
      <c r="I542" s="62"/>
      <c r="J542" s="62"/>
    </row>
    <row r="543" spans="1:10" x14ac:dyDescent="0.3">
      <c r="A543" s="62"/>
      <c r="B543" s="62"/>
      <c r="C543" s="62"/>
      <c r="D543" s="62"/>
      <c r="E543" s="62"/>
      <c r="F543" s="62"/>
      <c r="G543" s="62"/>
      <c r="H543" s="62"/>
      <c r="I543" s="62"/>
      <c r="J543" s="62"/>
    </row>
    <row r="544" spans="1:10" x14ac:dyDescent="0.3">
      <c r="A544" s="62"/>
      <c r="B544" s="62"/>
      <c r="C544" s="62"/>
      <c r="D544" s="62"/>
      <c r="E544" s="62"/>
      <c r="F544" s="62"/>
      <c r="G544" s="62"/>
      <c r="H544" s="62"/>
      <c r="I544" s="62"/>
      <c r="J544" s="62"/>
    </row>
    <row r="545" spans="1:10" x14ac:dyDescent="0.3">
      <c r="A545" s="62"/>
      <c r="B545" s="62"/>
      <c r="C545" s="62"/>
      <c r="D545" s="62"/>
      <c r="E545" s="62"/>
      <c r="F545" s="62"/>
      <c r="G545" s="62"/>
      <c r="H545" s="62"/>
      <c r="I545" s="62"/>
      <c r="J545" s="62"/>
    </row>
    <row r="546" spans="1:10" x14ac:dyDescent="0.3">
      <c r="A546" s="62"/>
      <c r="B546" s="62"/>
      <c r="C546" s="62"/>
      <c r="D546" s="62"/>
      <c r="E546" s="62"/>
      <c r="F546" s="62"/>
      <c r="G546" s="62"/>
      <c r="H546" s="62"/>
      <c r="I546" s="62"/>
      <c r="J546" s="62"/>
    </row>
    <row r="547" spans="1:10" x14ac:dyDescent="0.3">
      <c r="A547" s="62"/>
      <c r="B547" s="62"/>
      <c r="C547" s="62"/>
      <c r="D547" s="62"/>
      <c r="E547" s="62"/>
      <c r="F547" s="62"/>
      <c r="G547" s="62"/>
      <c r="H547" s="62"/>
      <c r="I547" s="62"/>
      <c r="J547" s="62"/>
    </row>
    <row r="548" spans="1:10" x14ac:dyDescent="0.3">
      <c r="A548" s="62"/>
      <c r="B548" s="62"/>
      <c r="C548" s="62"/>
      <c r="D548" s="62"/>
      <c r="E548" s="62"/>
      <c r="F548" s="62"/>
      <c r="G548" s="62"/>
      <c r="H548" s="62"/>
      <c r="I548" s="62"/>
      <c r="J548" s="62"/>
    </row>
    <row r="549" spans="1:10" x14ac:dyDescent="0.3">
      <c r="A549" s="62"/>
      <c r="B549" s="62"/>
      <c r="C549" s="62"/>
      <c r="D549" s="62"/>
      <c r="E549" s="62"/>
      <c r="F549" s="62"/>
      <c r="G549" s="62"/>
      <c r="H549" s="62"/>
      <c r="I549" s="62"/>
      <c r="J549" s="62"/>
    </row>
    <row r="550" spans="1:10" x14ac:dyDescent="0.3">
      <c r="A550" s="62"/>
      <c r="B550" s="62"/>
      <c r="C550" s="62"/>
      <c r="D550" s="62"/>
      <c r="E550" s="62"/>
      <c r="F550" s="62"/>
      <c r="G550" s="62"/>
      <c r="H550" s="62"/>
      <c r="I550" s="62"/>
      <c r="J550" s="62"/>
    </row>
    <row r="551" spans="1:10" x14ac:dyDescent="0.3">
      <c r="A551" s="62"/>
      <c r="B551" s="62"/>
      <c r="C551" s="62"/>
      <c r="D551" s="62"/>
      <c r="E551" s="62"/>
      <c r="F551" s="62"/>
      <c r="G551" s="62"/>
      <c r="H551" s="62"/>
      <c r="I551" s="62"/>
      <c r="J551" s="62"/>
    </row>
    <row r="552" spans="1:10" x14ac:dyDescent="0.3">
      <c r="A552" s="62"/>
      <c r="B552" s="62"/>
      <c r="C552" s="62"/>
      <c r="D552" s="62"/>
      <c r="E552" s="62"/>
      <c r="F552" s="62"/>
      <c r="G552" s="62"/>
      <c r="H552" s="62"/>
      <c r="I552" s="62"/>
      <c r="J552" s="62"/>
    </row>
    <row r="553" spans="1:10" x14ac:dyDescent="0.3">
      <c r="A553" s="62"/>
      <c r="B553" s="62"/>
      <c r="C553" s="62"/>
      <c r="D553" s="62"/>
      <c r="E553" s="62"/>
      <c r="F553" s="62"/>
      <c r="G553" s="62"/>
      <c r="H553" s="62"/>
      <c r="I553" s="62"/>
      <c r="J553" s="62"/>
    </row>
    <row r="554" spans="1:10" x14ac:dyDescent="0.3">
      <c r="A554" s="62"/>
      <c r="B554" s="62"/>
      <c r="C554" s="62"/>
      <c r="D554" s="62"/>
      <c r="E554" s="62"/>
      <c r="F554" s="62"/>
      <c r="G554" s="62"/>
      <c r="H554" s="62"/>
      <c r="I554" s="62"/>
      <c r="J554" s="62"/>
    </row>
    <row r="555" spans="1:10" x14ac:dyDescent="0.3">
      <c r="A555" s="62"/>
      <c r="B555" s="62"/>
      <c r="C555" s="62"/>
      <c r="D555" s="62"/>
      <c r="E555" s="62"/>
      <c r="F555" s="62"/>
      <c r="G555" s="62"/>
      <c r="H555" s="62"/>
      <c r="I555" s="62"/>
      <c r="J555" s="62"/>
    </row>
    <row r="556" spans="1:10" x14ac:dyDescent="0.3">
      <c r="A556" s="62"/>
      <c r="B556" s="62"/>
      <c r="C556" s="62"/>
      <c r="D556" s="62"/>
      <c r="E556" s="62"/>
      <c r="F556" s="62"/>
      <c r="G556" s="62"/>
      <c r="H556" s="62"/>
      <c r="I556" s="62"/>
      <c r="J556" s="62"/>
    </row>
    <row r="557" spans="1:10" x14ac:dyDescent="0.3">
      <c r="A557" s="62"/>
      <c r="B557" s="62"/>
      <c r="C557" s="62"/>
      <c r="D557" s="62"/>
      <c r="E557" s="62"/>
      <c r="F557" s="62"/>
      <c r="G557" s="62"/>
      <c r="H557" s="62"/>
      <c r="I557" s="62"/>
      <c r="J557" s="62"/>
    </row>
    <row r="558" spans="1:10" x14ac:dyDescent="0.3">
      <c r="A558" s="62"/>
      <c r="B558" s="62"/>
      <c r="C558" s="62"/>
      <c r="D558" s="62"/>
      <c r="E558" s="62"/>
      <c r="F558" s="62"/>
      <c r="G558" s="62"/>
      <c r="H558" s="62"/>
      <c r="I558" s="62"/>
      <c r="J558" s="62"/>
    </row>
    <row r="559" spans="1:10" x14ac:dyDescent="0.3">
      <c r="A559" s="62"/>
      <c r="B559" s="62"/>
      <c r="C559" s="62"/>
      <c r="D559" s="62"/>
      <c r="E559" s="62"/>
      <c r="F559" s="62"/>
      <c r="G559" s="62"/>
      <c r="H559" s="62"/>
      <c r="I559" s="62"/>
      <c r="J559" s="62"/>
    </row>
    <row r="560" spans="1:10" x14ac:dyDescent="0.3">
      <c r="A560" s="62"/>
      <c r="B560" s="62"/>
      <c r="C560" s="62"/>
      <c r="D560" s="62"/>
      <c r="E560" s="62"/>
      <c r="F560" s="62"/>
      <c r="G560" s="62"/>
      <c r="H560" s="62"/>
      <c r="I560" s="62"/>
      <c r="J560" s="62"/>
    </row>
    <row r="561" spans="1:10" x14ac:dyDescent="0.3">
      <c r="A561" s="62"/>
      <c r="B561" s="62"/>
      <c r="C561" s="62"/>
      <c r="D561" s="62"/>
      <c r="E561" s="62"/>
      <c r="F561" s="62"/>
      <c r="G561" s="62"/>
      <c r="H561" s="62"/>
      <c r="I561" s="62"/>
      <c r="J561" s="62"/>
    </row>
    <row r="562" spans="1:10" x14ac:dyDescent="0.3">
      <c r="A562" s="62"/>
      <c r="B562" s="62"/>
      <c r="C562" s="62"/>
      <c r="D562" s="62"/>
      <c r="E562" s="62"/>
      <c r="F562" s="62"/>
      <c r="G562" s="62"/>
      <c r="H562" s="62"/>
      <c r="I562" s="62"/>
      <c r="J562" s="62"/>
    </row>
    <row r="563" spans="1:10" x14ac:dyDescent="0.3">
      <c r="A563" s="62"/>
      <c r="B563" s="62"/>
      <c r="C563" s="62"/>
      <c r="D563" s="62"/>
      <c r="E563" s="62"/>
      <c r="F563" s="62"/>
      <c r="G563" s="62"/>
      <c r="H563" s="62"/>
      <c r="I563" s="62"/>
      <c r="J563" s="62"/>
    </row>
    <row r="564" spans="1:10" x14ac:dyDescent="0.3">
      <c r="A564" s="62"/>
      <c r="B564" s="62"/>
      <c r="C564" s="62"/>
      <c r="D564" s="62"/>
      <c r="E564" s="62"/>
      <c r="F564" s="62"/>
      <c r="G564" s="62"/>
      <c r="H564" s="62"/>
      <c r="I564" s="62"/>
      <c r="J564" s="62"/>
    </row>
    <row r="565" spans="1:10" x14ac:dyDescent="0.3">
      <c r="A565" s="62"/>
      <c r="B565" s="62"/>
      <c r="C565" s="62"/>
      <c r="D565" s="62"/>
      <c r="E565" s="62"/>
      <c r="F565" s="62"/>
      <c r="G565" s="62"/>
      <c r="H565" s="62"/>
      <c r="I565" s="62"/>
      <c r="J565" s="62"/>
    </row>
    <row r="566" spans="1:10" x14ac:dyDescent="0.3">
      <c r="A566" s="62"/>
      <c r="B566" s="62"/>
      <c r="C566" s="62"/>
      <c r="D566" s="62"/>
      <c r="E566" s="62"/>
      <c r="F566" s="62"/>
      <c r="G566" s="62"/>
      <c r="H566" s="62"/>
      <c r="I566" s="62"/>
      <c r="J566" s="62"/>
    </row>
    <row r="567" spans="1:10" x14ac:dyDescent="0.3">
      <c r="A567" s="62"/>
      <c r="B567" s="62"/>
      <c r="C567" s="62"/>
      <c r="D567" s="62"/>
      <c r="E567" s="62"/>
      <c r="F567" s="62"/>
      <c r="G567" s="62"/>
      <c r="H567" s="62"/>
      <c r="I567" s="62"/>
      <c r="J567" s="62"/>
    </row>
    <row r="568" spans="1:10" x14ac:dyDescent="0.3">
      <c r="A568" s="62"/>
      <c r="B568" s="62"/>
      <c r="C568" s="62"/>
      <c r="D568" s="62"/>
      <c r="E568" s="62"/>
      <c r="F568" s="62"/>
      <c r="G568" s="62"/>
      <c r="H568" s="62"/>
      <c r="I568" s="62"/>
      <c r="J568" s="62"/>
    </row>
    <row r="569" spans="1:10" x14ac:dyDescent="0.3">
      <c r="A569" s="62"/>
      <c r="B569" s="62"/>
      <c r="C569" s="62"/>
      <c r="D569" s="62"/>
      <c r="E569" s="62"/>
      <c r="F569" s="62"/>
      <c r="G569" s="62"/>
      <c r="H569" s="62"/>
      <c r="I569" s="62"/>
      <c r="J569" s="62"/>
    </row>
    <row r="570" spans="1:10" x14ac:dyDescent="0.3">
      <c r="A570" s="62"/>
      <c r="B570" s="62"/>
      <c r="C570" s="62"/>
      <c r="D570" s="62"/>
      <c r="E570" s="62"/>
      <c r="F570" s="62"/>
      <c r="G570" s="62"/>
      <c r="H570" s="62"/>
      <c r="I570" s="62"/>
      <c r="J570" s="62"/>
    </row>
    <row r="571" spans="1:10" x14ac:dyDescent="0.3">
      <c r="A571" s="62"/>
      <c r="B571" s="62"/>
      <c r="C571" s="62"/>
      <c r="D571" s="62"/>
      <c r="E571" s="62"/>
      <c r="F571" s="62"/>
      <c r="G571" s="62"/>
      <c r="H571" s="62"/>
      <c r="I571" s="62"/>
      <c r="J571" s="62"/>
    </row>
    <row r="572" spans="1:10" x14ac:dyDescent="0.3">
      <c r="A572" s="62"/>
      <c r="B572" s="62"/>
      <c r="C572" s="62"/>
      <c r="D572" s="62"/>
      <c r="E572" s="62"/>
      <c r="F572" s="62"/>
      <c r="G572" s="62"/>
      <c r="H572" s="62"/>
      <c r="I572" s="62"/>
      <c r="J572" s="62"/>
    </row>
    <row r="573" spans="1:10" x14ac:dyDescent="0.3">
      <c r="A573" s="62"/>
      <c r="B573" s="62"/>
      <c r="C573" s="62"/>
      <c r="D573" s="62"/>
      <c r="E573" s="62"/>
      <c r="F573" s="62"/>
      <c r="G573" s="62"/>
      <c r="H573" s="62"/>
      <c r="I573" s="62"/>
      <c r="J573" s="62"/>
    </row>
    <row r="574" spans="1:10" x14ac:dyDescent="0.3">
      <c r="A574" s="62"/>
      <c r="B574" s="62"/>
      <c r="C574" s="62"/>
      <c r="D574" s="62"/>
      <c r="E574" s="62"/>
      <c r="F574" s="62"/>
      <c r="G574" s="62"/>
      <c r="H574" s="62"/>
      <c r="I574" s="62"/>
      <c r="J574" s="62"/>
    </row>
    <row r="575" spans="1:10" x14ac:dyDescent="0.3">
      <c r="A575" s="62"/>
      <c r="B575" s="62"/>
      <c r="C575" s="62"/>
      <c r="D575" s="62"/>
      <c r="E575" s="62"/>
      <c r="F575" s="62"/>
      <c r="G575" s="62"/>
      <c r="H575" s="62"/>
      <c r="I575" s="62"/>
      <c r="J575" s="62"/>
    </row>
    <row r="576" spans="1:10" x14ac:dyDescent="0.3">
      <c r="A576" s="62"/>
      <c r="B576" s="62"/>
      <c r="C576" s="62"/>
      <c r="D576" s="62"/>
      <c r="E576" s="62"/>
      <c r="F576" s="62"/>
      <c r="G576" s="62"/>
      <c r="H576" s="62"/>
      <c r="I576" s="62"/>
      <c r="J576" s="62"/>
    </row>
    <row r="577" spans="1:10" x14ac:dyDescent="0.3">
      <c r="A577" s="62"/>
      <c r="B577" s="62"/>
      <c r="C577" s="62"/>
      <c r="D577" s="62"/>
      <c r="E577" s="62"/>
      <c r="F577" s="62"/>
      <c r="G577" s="62"/>
      <c r="H577" s="62"/>
      <c r="I577" s="62"/>
      <c r="J577" s="62"/>
    </row>
    <row r="578" spans="1:10" x14ac:dyDescent="0.3">
      <c r="A578" s="62"/>
      <c r="B578" s="62"/>
      <c r="C578" s="62"/>
      <c r="D578" s="62"/>
      <c r="E578" s="62"/>
      <c r="F578" s="62"/>
      <c r="G578" s="62"/>
      <c r="H578" s="62"/>
      <c r="I578" s="62"/>
      <c r="J578" s="62"/>
    </row>
    <row r="579" spans="1:10" x14ac:dyDescent="0.3">
      <c r="A579" s="62"/>
      <c r="B579" s="62"/>
      <c r="C579" s="62"/>
      <c r="D579" s="62"/>
      <c r="E579" s="62"/>
      <c r="F579" s="62"/>
      <c r="G579" s="62"/>
      <c r="H579" s="62"/>
      <c r="I579" s="62"/>
      <c r="J579" s="62"/>
    </row>
    <row r="580" spans="1:10" x14ac:dyDescent="0.3">
      <c r="A580" s="62"/>
      <c r="B580" s="62"/>
      <c r="C580" s="62"/>
      <c r="D580" s="62"/>
      <c r="E580" s="62"/>
      <c r="F580" s="62"/>
      <c r="G580" s="62"/>
      <c r="H580" s="62"/>
      <c r="I580" s="62"/>
      <c r="J580" s="62"/>
    </row>
    <row r="581" spans="1:10" x14ac:dyDescent="0.3">
      <c r="A581" s="62"/>
      <c r="B581" s="62"/>
      <c r="C581" s="62"/>
      <c r="D581" s="62"/>
      <c r="E581" s="62"/>
      <c r="F581" s="62"/>
      <c r="G581" s="62"/>
      <c r="H581" s="62"/>
      <c r="I581" s="62"/>
      <c r="J581" s="62"/>
    </row>
    <row r="582" spans="1:10" x14ac:dyDescent="0.3">
      <c r="A582" s="62"/>
      <c r="B582" s="62"/>
      <c r="C582" s="62"/>
      <c r="D582" s="62"/>
      <c r="E582" s="62"/>
      <c r="F582" s="62"/>
      <c r="G582" s="62"/>
      <c r="H582" s="62"/>
      <c r="I582" s="62"/>
      <c r="J582" s="62"/>
    </row>
    <row r="583" spans="1:10" x14ac:dyDescent="0.3">
      <c r="A583" s="62"/>
      <c r="B583" s="62"/>
      <c r="C583" s="62"/>
      <c r="D583" s="62"/>
      <c r="E583" s="62"/>
      <c r="F583" s="62"/>
      <c r="G583" s="62"/>
      <c r="H583" s="62"/>
      <c r="I583" s="62"/>
      <c r="J583" s="62"/>
    </row>
    <row r="584" spans="1:10" x14ac:dyDescent="0.3">
      <c r="A584" s="62"/>
      <c r="B584" s="62"/>
      <c r="C584" s="62"/>
      <c r="D584" s="62"/>
      <c r="E584" s="62"/>
      <c r="F584" s="62"/>
      <c r="G584" s="62"/>
      <c r="H584" s="62"/>
      <c r="I584" s="62"/>
      <c r="J584" s="62"/>
    </row>
    <row r="585" spans="1:10" x14ac:dyDescent="0.3">
      <c r="A585" s="62"/>
      <c r="B585" s="62"/>
      <c r="C585" s="62"/>
      <c r="D585" s="62"/>
      <c r="E585" s="62"/>
      <c r="F585" s="62"/>
      <c r="G585" s="62"/>
      <c r="H585" s="62"/>
      <c r="I585" s="62"/>
      <c r="J585" s="62"/>
    </row>
    <row r="586" spans="1:10" x14ac:dyDescent="0.3">
      <c r="A586" s="62"/>
      <c r="B586" s="62"/>
      <c r="C586" s="62"/>
      <c r="D586" s="62"/>
      <c r="E586" s="62"/>
      <c r="F586" s="62"/>
      <c r="G586" s="62"/>
      <c r="H586" s="62"/>
      <c r="I586" s="62"/>
      <c r="J586" s="62"/>
    </row>
    <row r="587" spans="1:10" x14ac:dyDescent="0.3">
      <c r="A587" s="62"/>
      <c r="B587" s="62"/>
      <c r="C587" s="62"/>
      <c r="D587" s="62"/>
      <c r="E587" s="62"/>
      <c r="F587" s="62"/>
      <c r="G587" s="62"/>
      <c r="H587" s="62"/>
      <c r="I587" s="62"/>
      <c r="J587" s="62"/>
    </row>
    <row r="588" spans="1:10" x14ac:dyDescent="0.3">
      <c r="A588" s="62"/>
      <c r="B588" s="62"/>
      <c r="C588" s="62"/>
      <c r="D588" s="62"/>
      <c r="E588" s="62"/>
      <c r="F588" s="62"/>
      <c r="G588" s="62"/>
      <c r="H588" s="62"/>
      <c r="I588" s="62"/>
      <c r="J588" s="62"/>
    </row>
    <row r="589" spans="1:10" x14ac:dyDescent="0.3">
      <c r="A589" s="62"/>
      <c r="B589" s="62"/>
      <c r="C589" s="62"/>
      <c r="D589" s="62"/>
      <c r="E589" s="62"/>
      <c r="F589" s="62"/>
      <c r="G589" s="62"/>
      <c r="H589" s="62"/>
      <c r="I589" s="62"/>
      <c r="J589" s="62"/>
    </row>
    <row r="590" spans="1:10" x14ac:dyDescent="0.3">
      <c r="A590" s="62"/>
      <c r="B590" s="62"/>
      <c r="C590" s="62"/>
      <c r="D590" s="62"/>
      <c r="E590" s="62"/>
      <c r="F590" s="62"/>
      <c r="G590" s="62"/>
      <c r="H590" s="62"/>
      <c r="I590" s="62"/>
      <c r="J590" s="62"/>
    </row>
    <row r="591" spans="1:10" x14ac:dyDescent="0.3">
      <c r="A591" s="62"/>
      <c r="B591" s="62"/>
      <c r="C591" s="62"/>
      <c r="D591" s="62"/>
      <c r="E591" s="62"/>
      <c r="F591" s="62"/>
      <c r="G591" s="62"/>
      <c r="H591" s="62"/>
      <c r="I591" s="62"/>
      <c r="J591" s="62"/>
    </row>
    <row r="592" spans="1:10" x14ac:dyDescent="0.3">
      <c r="A592" s="62"/>
      <c r="B592" s="62"/>
      <c r="C592" s="62"/>
      <c r="D592" s="62"/>
      <c r="E592" s="62"/>
      <c r="F592" s="62"/>
      <c r="G592" s="62"/>
      <c r="H592" s="62"/>
      <c r="I592" s="62"/>
      <c r="J592" s="62"/>
    </row>
    <row r="593" spans="1:10" x14ac:dyDescent="0.3">
      <c r="A593" s="62"/>
      <c r="B593" s="62"/>
      <c r="C593" s="62"/>
      <c r="D593" s="62"/>
      <c r="E593" s="62"/>
      <c r="F593" s="62"/>
      <c r="G593" s="62"/>
      <c r="H593" s="62"/>
      <c r="I593" s="62"/>
      <c r="J593" s="62"/>
    </row>
    <row r="594" spans="1:10" x14ac:dyDescent="0.3">
      <c r="A594" s="62"/>
      <c r="B594" s="62"/>
      <c r="C594" s="62"/>
      <c r="D594" s="62"/>
      <c r="E594" s="62"/>
      <c r="F594" s="62"/>
      <c r="G594" s="62"/>
      <c r="H594" s="62"/>
      <c r="I594" s="62"/>
      <c r="J594" s="62"/>
    </row>
    <row r="595" spans="1:10" x14ac:dyDescent="0.3">
      <c r="A595" s="62"/>
      <c r="B595" s="62"/>
      <c r="C595" s="62"/>
      <c r="D595" s="62"/>
      <c r="E595" s="62"/>
      <c r="F595" s="62"/>
      <c r="G595" s="62"/>
      <c r="H595" s="62"/>
      <c r="I595" s="62"/>
      <c r="J595" s="62"/>
    </row>
    <row r="596" spans="1:10" x14ac:dyDescent="0.3">
      <c r="A596" s="62"/>
      <c r="B596" s="62"/>
      <c r="C596" s="62"/>
      <c r="D596" s="62"/>
      <c r="E596" s="62"/>
      <c r="F596" s="62"/>
      <c r="G596" s="62"/>
      <c r="H596" s="62"/>
      <c r="I596" s="62"/>
      <c r="J596" s="62"/>
    </row>
    <row r="597" spans="1:10" x14ac:dyDescent="0.3">
      <c r="A597" s="62"/>
      <c r="B597" s="62"/>
      <c r="C597" s="62"/>
      <c r="D597" s="62"/>
      <c r="E597" s="62"/>
      <c r="F597" s="62"/>
      <c r="G597" s="62"/>
      <c r="H597" s="62"/>
      <c r="I597" s="62"/>
      <c r="J597" s="62"/>
    </row>
    <row r="598" spans="1:10" x14ac:dyDescent="0.3">
      <c r="A598" s="62"/>
      <c r="B598" s="62"/>
      <c r="C598" s="62"/>
      <c r="D598" s="62"/>
      <c r="E598" s="62"/>
      <c r="F598" s="62"/>
      <c r="G598" s="62"/>
      <c r="H598" s="62"/>
      <c r="I598" s="62"/>
      <c r="J598" s="62"/>
    </row>
    <row r="599" spans="1:10" x14ac:dyDescent="0.3">
      <c r="A599" s="62"/>
      <c r="B599" s="62"/>
      <c r="C599" s="62"/>
      <c r="D599" s="62"/>
      <c r="E599" s="62"/>
      <c r="F599" s="62"/>
      <c r="G599" s="62"/>
      <c r="H599" s="62"/>
      <c r="I599" s="62"/>
      <c r="J599" s="62"/>
    </row>
    <row r="600" spans="1:10" x14ac:dyDescent="0.3">
      <c r="A600" s="62"/>
      <c r="B600" s="62"/>
      <c r="C600" s="62"/>
      <c r="D600" s="62"/>
      <c r="E600" s="62"/>
      <c r="F600" s="62"/>
      <c r="G600" s="62"/>
      <c r="H600" s="62"/>
      <c r="I600" s="62"/>
      <c r="J600" s="62"/>
    </row>
    <row r="601" spans="1:10" x14ac:dyDescent="0.3">
      <c r="A601" s="62"/>
      <c r="B601" s="62"/>
      <c r="C601" s="62"/>
      <c r="D601" s="62"/>
      <c r="E601" s="62"/>
      <c r="F601" s="62"/>
      <c r="G601" s="62"/>
      <c r="H601" s="62"/>
      <c r="I601" s="62"/>
      <c r="J601" s="62"/>
    </row>
    <row r="602" spans="1:10" x14ac:dyDescent="0.3">
      <c r="A602" s="62"/>
      <c r="B602" s="62"/>
      <c r="C602" s="62"/>
      <c r="D602" s="62"/>
      <c r="E602" s="62"/>
      <c r="F602" s="62"/>
      <c r="G602" s="62"/>
      <c r="H602" s="62"/>
      <c r="I602" s="62"/>
      <c r="J602" s="62"/>
    </row>
    <row r="603" spans="1:10" x14ac:dyDescent="0.3">
      <c r="A603" s="62"/>
      <c r="B603" s="62"/>
      <c r="C603" s="62"/>
      <c r="D603" s="62"/>
      <c r="E603" s="62"/>
      <c r="F603" s="62"/>
      <c r="G603" s="62"/>
      <c r="H603" s="62"/>
      <c r="I603" s="62"/>
      <c r="J603" s="62"/>
    </row>
    <row r="604" spans="1:10" x14ac:dyDescent="0.3">
      <c r="A604" s="62"/>
      <c r="B604" s="62"/>
      <c r="C604" s="62"/>
      <c r="D604" s="62"/>
      <c r="E604" s="62"/>
      <c r="F604" s="62"/>
      <c r="G604" s="62"/>
      <c r="H604" s="62"/>
      <c r="I604" s="62"/>
      <c r="J604" s="62"/>
    </row>
    <row r="605" spans="1:10" x14ac:dyDescent="0.3">
      <c r="A605" s="62"/>
      <c r="B605" s="62"/>
      <c r="C605" s="62"/>
      <c r="D605" s="62"/>
      <c r="E605" s="62"/>
      <c r="F605" s="62"/>
      <c r="G605" s="62"/>
      <c r="H605" s="62"/>
      <c r="I605" s="62"/>
      <c r="J605" s="62"/>
    </row>
    <row r="606" spans="1:10" x14ac:dyDescent="0.3">
      <c r="A606" s="62"/>
      <c r="B606" s="62"/>
      <c r="C606" s="62"/>
      <c r="D606" s="62"/>
      <c r="E606" s="62"/>
      <c r="F606" s="62"/>
      <c r="G606" s="62"/>
      <c r="H606" s="62"/>
      <c r="I606" s="62"/>
      <c r="J606" s="62"/>
    </row>
    <row r="607" spans="1:10" x14ac:dyDescent="0.3">
      <c r="A607" s="62"/>
      <c r="B607" s="62"/>
      <c r="C607" s="62"/>
      <c r="D607" s="62"/>
      <c r="E607" s="62"/>
      <c r="F607" s="62"/>
      <c r="G607" s="62"/>
      <c r="H607" s="62"/>
      <c r="I607" s="62"/>
      <c r="J607" s="62"/>
    </row>
    <row r="608" spans="1:10" x14ac:dyDescent="0.3">
      <c r="A608" s="62"/>
      <c r="B608" s="62"/>
      <c r="C608" s="62"/>
      <c r="D608" s="62"/>
      <c r="E608" s="62"/>
      <c r="F608" s="62"/>
      <c r="G608" s="62"/>
      <c r="H608" s="62"/>
      <c r="I608" s="62"/>
      <c r="J608" s="62"/>
    </row>
    <row r="609" spans="1:10" x14ac:dyDescent="0.3">
      <c r="A609" s="62"/>
      <c r="B609" s="62"/>
      <c r="C609" s="62"/>
      <c r="D609" s="62"/>
      <c r="E609" s="62"/>
      <c r="F609" s="62"/>
      <c r="G609" s="62"/>
      <c r="H609" s="62"/>
      <c r="I609" s="62"/>
      <c r="J609" s="62"/>
    </row>
    <row r="610" spans="1:10" x14ac:dyDescent="0.3">
      <c r="A610" s="62"/>
      <c r="B610" s="62"/>
      <c r="C610" s="62"/>
      <c r="D610" s="62"/>
      <c r="E610" s="62"/>
      <c r="F610" s="62"/>
      <c r="G610" s="62"/>
      <c r="H610" s="62"/>
      <c r="I610" s="62"/>
      <c r="J610" s="62"/>
    </row>
    <row r="611" spans="1:10" x14ac:dyDescent="0.3">
      <c r="A611" s="62"/>
      <c r="B611" s="62"/>
      <c r="C611" s="62"/>
      <c r="D611" s="62"/>
      <c r="E611" s="62"/>
      <c r="F611" s="62"/>
      <c r="G611" s="62"/>
      <c r="H611" s="62"/>
      <c r="I611" s="62"/>
      <c r="J611" s="62"/>
    </row>
    <row r="612" spans="1:10" x14ac:dyDescent="0.3">
      <c r="A612" s="62"/>
      <c r="B612" s="62"/>
      <c r="C612" s="62"/>
      <c r="D612" s="62"/>
      <c r="E612" s="62"/>
      <c r="F612" s="62"/>
      <c r="G612" s="62"/>
      <c r="H612" s="62"/>
      <c r="I612" s="62"/>
      <c r="J612" s="62"/>
    </row>
    <row r="613" spans="1:10" x14ac:dyDescent="0.3">
      <c r="A613" s="62"/>
      <c r="B613" s="62"/>
      <c r="C613" s="62"/>
      <c r="D613" s="62"/>
      <c r="E613" s="62"/>
      <c r="F613" s="62"/>
      <c r="G613" s="62"/>
      <c r="H613" s="62"/>
      <c r="I613" s="62"/>
      <c r="J613" s="62"/>
    </row>
    <row r="614" spans="1:10" x14ac:dyDescent="0.3">
      <c r="A614" s="62"/>
      <c r="B614" s="62"/>
      <c r="C614" s="62"/>
      <c r="D614" s="62"/>
      <c r="E614" s="62"/>
      <c r="F614" s="62"/>
      <c r="G614" s="62"/>
      <c r="H614" s="62"/>
      <c r="I614" s="62"/>
      <c r="J614" s="62"/>
    </row>
    <row r="615" spans="1:10" x14ac:dyDescent="0.3">
      <c r="A615" s="62"/>
      <c r="B615" s="62"/>
      <c r="C615" s="62"/>
      <c r="D615" s="62"/>
      <c r="E615" s="62"/>
      <c r="F615" s="62"/>
      <c r="G615" s="62"/>
      <c r="H615" s="62"/>
      <c r="I615" s="62"/>
      <c r="J615" s="62"/>
    </row>
    <row r="616" spans="1:10" x14ac:dyDescent="0.3">
      <c r="A616" s="62"/>
      <c r="B616" s="62"/>
      <c r="C616" s="62"/>
      <c r="D616" s="62"/>
      <c r="E616" s="62"/>
      <c r="F616" s="62"/>
      <c r="G616" s="62"/>
      <c r="H616" s="62"/>
      <c r="I616" s="62"/>
      <c r="J616" s="62"/>
    </row>
    <row r="617" spans="1:10" x14ac:dyDescent="0.3">
      <c r="A617" s="62"/>
      <c r="B617" s="62"/>
      <c r="C617" s="62"/>
      <c r="D617" s="62"/>
      <c r="E617" s="62"/>
      <c r="F617" s="62"/>
      <c r="G617" s="62"/>
      <c r="H617" s="62"/>
      <c r="I617" s="62"/>
      <c r="J617" s="62"/>
    </row>
    <row r="618" spans="1:10" x14ac:dyDescent="0.3">
      <c r="A618" s="62"/>
      <c r="B618" s="62"/>
      <c r="C618" s="62"/>
      <c r="D618" s="62"/>
      <c r="E618" s="62"/>
      <c r="F618" s="62"/>
      <c r="G618" s="62"/>
      <c r="H618" s="62"/>
      <c r="I618" s="62"/>
      <c r="J618" s="62"/>
    </row>
    <row r="619" spans="1:10" x14ac:dyDescent="0.3">
      <c r="A619" s="62"/>
      <c r="B619" s="62"/>
      <c r="C619" s="62"/>
      <c r="D619" s="62"/>
      <c r="E619" s="62"/>
      <c r="F619" s="62"/>
      <c r="G619" s="62"/>
      <c r="H619" s="62"/>
      <c r="I619" s="62"/>
      <c r="J619" s="62"/>
    </row>
    <row r="620" spans="1:10" x14ac:dyDescent="0.3">
      <c r="A620" s="62"/>
      <c r="B620" s="62"/>
      <c r="C620" s="62"/>
      <c r="D620" s="62"/>
      <c r="E620" s="62"/>
      <c r="F620" s="62"/>
      <c r="G620" s="62"/>
      <c r="H620" s="62"/>
      <c r="I620" s="62"/>
      <c r="J620" s="62"/>
    </row>
    <row r="621" spans="1:10" x14ac:dyDescent="0.3">
      <c r="A621" s="62"/>
      <c r="B621" s="62"/>
      <c r="C621" s="62"/>
      <c r="D621" s="62"/>
      <c r="E621" s="62"/>
      <c r="F621" s="62"/>
      <c r="G621" s="62"/>
      <c r="H621" s="62"/>
      <c r="I621" s="62"/>
      <c r="J621" s="62"/>
    </row>
    <row r="622" spans="1:10" x14ac:dyDescent="0.3">
      <c r="A622" s="62"/>
      <c r="B622" s="62"/>
      <c r="C622" s="62"/>
      <c r="D622" s="62"/>
      <c r="E622" s="62"/>
      <c r="F622" s="62"/>
      <c r="G622" s="62"/>
      <c r="H622" s="62"/>
      <c r="I622" s="62"/>
      <c r="J622" s="62"/>
    </row>
    <row r="623" spans="1:10" x14ac:dyDescent="0.3">
      <c r="A623" s="62"/>
      <c r="B623" s="62"/>
      <c r="C623" s="62"/>
      <c r="D623" s="62"/>
      <c r="E623" s="62"/>
      <c r="F623" s="62"/>
      <c r="G623" s="62"/>
      <c r="H623" s="62"/>
      <c r="I623" s="62"/>
      <c r="J623" s="62"/>
    </row>
    <row r="624" spans="1:10" x14ac:dyDescent="0.3">
      <c r="A624" s="62"/>
      <c r="B624" s="62"/>
      <c r="C624" s="62"/>
      <c r="D624" s="62"/>
      <c r="E624" s="62"/>
      <c r="F624" s="62"/>
      <c r="G624" s="62"/>
      <c r="H624" s="62"/>
      <c r="I624" s="62"/>
      <c r="J624" s="62"/>
    </row>
    <row r="625" spans="1:10" x14ac:dyDescent="0.3">
      <c r="A625" s="62"/>
      <c r="B625" s="62"/>
      <c r="C625" s="62"/>
      <c r="D625" s="62"/>
      <c r="E625" s="62"/>
      <c r="F625" s="62"/>
      <c r="G625" s="62"/>
      <c r="H625" s="62"/>
      <c r="I625" s="62"/>
      <c r="J625" s="62"/>
    </row>
    <row r="626" spans="1:10" x14ac:dyDescent="0.3">
      <c r="A626" s="62"/>
      <c r="B626" s="62"/>
      <c r="C626" s="62"/>
      <c r="D626" s="62"/>
      <c r="E626" s="62"/>
      <c r="F626" s="62"/>
      <c r="G626" s="62"/>
      <c r="H626" s="62"/>
      <c r="I626" s="62"/>
      <c r="J626" s="62"/>
    </row>
    <row r="627" spans="1:10" x14ac:dyDescent="0.3">
      <c r="A627" s="62"/>
      <c r="B627" s="62"/>
      <c r="C627" s="62"/>
      <c r="D627" s="62"/>
      <c r="E627" s="62"/>
      <c r="F627" s="62"/>
      <c r="G627" s="62"/>
      <c r="H627" s="62"/>
      <c r="I627" s="62"/>
      <c r="J627" s="62"/>
    </row>
    <row r="628" spans="1:10" x14ac:dyDescent="0.3">
      <c r="A628" s="62"/>
      <c r="B628" s="62"/>
      <c r="C628" s="62"/>
      <c r="D628" s="62"/>
      <c r="E628" s="62"/>
      <c r="F628" s="62"/>
      <c r="G628" s="62"/>
      <c r="H628" s="62"/>
      <c r="I628" s="62"/>
      <c r="J628" s="62"/>
    </row>
    <row r="629" spans="1:10" x14ac:dyDescent="0.3">
      <c r="A629" s="62"/>
      <c r="B629" s="62"/>
      <c r="C629" s="62"/>
      <c r="D629" s="62"/>
      <c r="E629" s="62"/>
      <c r="F629" s="62"/>
      <c r="G629" s="62"/>
      <c r="H629" s="62"/>
      <c r="I629" s="62"/>
      <c r="J629" s="62"/>
    </row>
    <row r="630" spans="1:10" x14ac:dyDescent="0.3">
      <c r="A630" s="62"/>
      <c r="B630" s="62"/>
      <c r="C630" s="62"/>
      <c r="D630" s="62"/>
      <c r="E630" s="62"/>
      <c r="F630" s="62"/>
      <c r="G630" s="62"/>
      <c r="H630" s="62"/>
      <c r="I630" s="62"/>
      <c r="J630" s="62"/>
    </row>
    <row r="631" spans="1:10" x14ac:dyDescent="0.3">
      <c r="A631" s="62"/>
      <c r="B631" s="62"/>
      <c r="C631" s="62"/>
      <c r="D631" s="62"/>
      <c r="E631" s="62"/>
      <c r="F631" s="62"/>
      <c r="G631" s="62"/>
      <c r="H631" s="62"/>
      <c r="I631" s="62"/>
      <c r="J631" s="62"/>
    </row>
    <row r="632" spans="1:10" x14ac:dyDescent="0.3">
      <c r="A632" s="62"/>
      <c r="B632" s="62"/>
      <c r="C632" s="62"/>
      <c r="D632" s="62"/>
      <c r="E632" s="62"/>
      <c r="F632" s="62"/>
      <c r="G632" s="62"/>
      <c r="H632" s="62"/>
      <c r="I632" s="62"/>
      <c r="J632" s="62"/>
    </row>
    <row r="633" spans="1:10" x14ac:dyDescent="0.3">
      <c r="A633" s="62"/>
      <c r="B633" s="62"/>
      <c r="C633" s="62"/>
      <c r="D633" s="62"/>
      <c r="E633" s="62"/>
      <c r="F633" s="62"/>
      <c r="G633" s="62"/>
      <c r="H633" s="62"/>
      <c r="I633" s="62"/>
      <c r="J633" s="62"/>
    </row>
    <row r="634" spans="1:10" x14ac:dyDescent="0.3">
      <c r="A634" s="62"/>
      <c r="B634" s="62"/>
      <c r="C634" s="62"/>
      <c r="D634" s="62"/>
      <c r="E634" s="62"/>
      <c r="F634" s="62"/>
      <c r="G634" s="62"/>
      <c r="H634" s="62"/>
      <c r="I634" s="62"/>
      <c r="J634" s="62"/>
    </row>
    <row r="635" spans="1:10" x14ac:dyDescent="0.3">
      <c r="A635" s="62"/>
      <c r="B635" s="62"/>
      <c r="C635" s="62"/>
      <c r="D635" s="62"/>
      <c r="E635" s="62"/>
      <c r="F635" s="62"/>
      <c r="G635" s="62"/>
      <c r="H635" s="62"/>
      <c r="I635" s="62"/>
      <c r="J635" s="62"/>
    </row>
    <row r="636" spans="1:10" x14ac:dyDescent="0.3">
      <c r="A636" s="62"/>
      <c r="B636" s="62"/>
      <c r="C636" s="62"/>
      <c r="D636" s="62"/>
      <c r="E636" s="62"/>
      <c r="F636" s="62"/>
      <c r="G636" s="62"/>
      <c r="H636" s="62"/>
      <c r="I636" s="62"/>
      <c r="J636" s="62"/>
    </row>
    <row r="637" spans="1:10" x14ac:dyDescent="0.3">
      <c r="A637" s="62"/>
      <c r="B637" s="62"/>
      <c r="C637" s="62"/>
      <c r="D637" s="62"/>
      <c r="E637" s="62"/>
      <c r="F637" s="62"/>
      <c r="G637" s="62"/>
      <c r="H637" s="62"/>
      <c r="I637" s="62"/>
      <c r="J637" s="62"/>
    </row>
    <row r="638" spans="1:10" x14ac:dyDescent="0.3">
      <c r="A638" s="62"/>
      <c r="B638" s="62"/>
      <c r="C638" s="62"/>
      <c r="D638" s="62"/>
      <c r="E638" s="62"/>
      <c r="F638" s="62"/>
      <c r="G638" s="62"/>
      <c r="H638" s="62"/>
      <c r="I638" s="62"/>
      <c r="J638" s="62"/>
    </row>
    <row r="639" spans="1:10" x14ac:dyDescent="0.3">
      <c r="A639" s="62"/>
      <c r="B639" s="62"/>
      <c r="C639" s="62"/>
      <c r="D639" s="62"/>
      <c r="E639" s="62"/>
      <c r="F639" s="62"/>
      <c r="G639" s="62"/>
      <c r="H639" s="62"/>
      <c r="I639" s="62"/>
      <c r="J639" s="62"/>
    </row>
    <row r="640" spans="1:10" x14ac:dyDescent="0.3">
      <c r="A640" s="62"/>
      <c r="B640" s="62"/>
      <c r="C640" s="62"/>
      <c r="D640" s="62"/>
      <c r="E640" s="62"/>
      <c r="F640" s="62"/>
      <c r="G640" s="62"/>
      <c r="H640" s="62"/>
      <c r="I640" s="62"/>
      <c r="J640" s="62"/>
    </row>
    <row r="641" spans="1:10" x14ac:dyDescent="0.3">
      <c r="A641" s="62"/>
      <c r="B641" s="62"/>
      <c r="C641" s="62"/>
      <c r="D641" s="62"/>
      <c r="E641" s="62"/>
      <c r="F641" s="62"/>
      <c r="G641" s="62"/>
      <c r="H641" s="62"/>
      <c r="I641" s="62"/>
      <c r="J641" s="62"/>
    </row>
    <row r="642" spans="1:10" x14ac:dyDescent="0.3">
      <c r="A642" s="62"/>
      <c r="B642" s="62"/>
      <c r="C642" s="62"/>
      <c r="D642" s="62"/>
      <c r="E642" s="62"/>
      <c r="F642" s="62"/>
      <c r="G642" s="62"/>
      <c r="H642" s="62"/>
      <c r="I642" s="62"/>
      <c r="J642" s="62"/>
    </row>
    <row r="643" spans="1:10" x14ac:dyDescent="0.3">
      <c r="A643" s="62"/>
      <c r="B643" s="62"/>
      <c r="C643" s="62"/>
      <c r="D643" s="62"/>
      <c r="E643" s="62"/>
      <c r="F643" s="62"/>
      <c r="G643" s="62"/>
      <c r="H643" s="62"/>
      <c r="I643" s="62"/>
      <c r="J643" s="62"/>
    </row>
    <row r="644" spans="1:10" x14ac:dyDescent="0.3">
      <c r="A644" s="62"/>
      <c r="B644" s="62"/>
      <c r="C644" s="62"/>
      <c r="D644" s="62"/>
      <c r="E644" s="62"/>
      <c r="F644" s="62"/>
      <c r="G644" s="62"/>
      <c r="H644" s="62"/>
      <c r="I644" s="62"/>
      <c r="J644" s="62"/>
    </row>
    <row r="645" spans="1:10" x14ac:dyDescent="0.3">
      <c r="A645" s="62"/>
      <c r="B645" s="62"/>
      <c r="C645" s="62"/>
      <c r="D645" s="62"/>
      <c r="E645" s="62"/>
      <c r="F645" s="62"/>
      <c r="G645" s="62"/>
      <c r="H645" s="62"/>
      <c r="I645" s="62"/>
      <c r="J645" s="62"/>
    </row>
    <row r="646" spans="1:10" x14ac:dyDescent="0.3">
      <c r="A646" s="62"/>
      <c r="B646" s="62"/>
      <c r="C646" s="62"/>
      <c r="D646" s="62"/>
      <c r="E646" s="62"/>
      <c r="F646" s="62"/>
      <c r="G646" s="62"/>
      <c r="H646" s="62"/>
      <c r="I646" s="62"/>
      <c r="J646" s="62"/>
    </row>
    <row r="647" spans="1:10" x14ac:dyDescent="0.3">
      <c r="A647" s="62"/>
      <c r="B647" s="62"/>
      <c r="C647" s="62"/>
      <c r="D647" s="62"/>
      <c r="E647" s="62"/>
      <c r="F647" s="62"/>
      <c r="G647" s="62"/>
      <c r="H647" s="62"/>
      <c r="I647" s="62"/>
      <c r="J647" s="62"/>
    </row>
    <row r="648" spans="1:10" x14ac:dyDescent="0.3">
      <c r="A648" s="62"/>
      <c r="B648" s="62"/>
      <c r="C648" s="62"/>
      <c r="D648" s="62"/>
      <c r="E648" s="62"/>
      <c r="F648" s="62"/>
      <c r="G648" s="62"/>
      <c r="H648" s="62"/>
      <c r="I648" s="62"/>
      <c r="J648" s="62"/>
    </row>
    <row r="649" spans="1:10" x14ac:dyDescent="0.3">
      <c r="A649" s="62"/>
      <c r="B649" s="62"/>
      <c r="C649" s="62"/>
      <c r="D649" s="62"/>
      <c r="E649" s="62"/>
      <c r="F649" s="62"/>
      <c r="G649" s="62"/>
      <c r="H649" s="62"/>
      <c r="I649" s="62"/>
      <c r="J649" s="62"/>
    </row>
    <row r="650" spans="1:10" x14ac:dyDescent="0.3">
      <c r="A650" s="62"/>
      <c r="B650" s="62"/>
      <c r="C650" s="62"/>
      <c r="D650" s="62"/>
      <c r="E650" s="62"/>
      <c r="F650" s="62"/>
      <c r="G650" s="62"/>
      <c r="H650" s="62"/>
      <c r="I650" s="62"/>
      <c r="J650" s="62"/>
    </row>
    <row r="651" spans="1:10" x14ac:dyDescent="0.3">
      <c r="A651" s="62"/>
      <c r="B651" s="62"/>
      <c r="C651" s="62"/>
      <c r="D651" s="62"/>
      <c r="E651" s="62"/>
      <c r="F651" s="62"/>
      <c r="G651" s="62"/>
      <c r="H651" s="62"/>
      <c r="I651" s="62"/>
      <c r="J651" s="62"/>
    </row>
    <row r="652" spans="1:10" x14ac:dyDescent="0.3">
      <c r="A652" s="62"/>
      <c r="B652" s="62"/>
      <c r="C652" s="62"/>
      <c r="D652" s="62"/>
      <c r="E652" s="62"/>
      <c r="F652" s="62"/>
      <c r="G652" s="62"/>
      <c r="H652" s="62"/>
      <c r="I652" s="62"/>
      <c r="J652" s="62"/>
    </row>
    <row r="653" spans="1:10" x14ac:dyDescent="0.3">
      <c r="A653" s="62"/>
      <c r="B653" s="62"/>
      <c r="C653" s="62"/>
      <c r="D653" s="62"/>
      <c r="E653" s="62"/>
      <c r="F653" s="62"/>
      <c r="G653" s="62"/>
      <c r="H653" s="62"/>
      <c r="I653" s="62"/>
      <c r="J653" s="62"/>
    </row>
    <row r="654" spans="1:10" x14ac:dyDescent="0.3">
      <c r="A654" s="62"/>
      <c r="B654" s="62"/>
      <c r="C654" s="62"/>
      <c r="D654" s="62"/>
      <c r="E654" s="62"/>
      <c r="F654" s="62"/>
      <c r="G654" s="62"/>
      <c r="H654" s="62"/>
      <c r="I654" s="62"/>
      <c r="J654" s="62"/>
    </row>
    <row r="655" spans="1:10" x14ac:dyDescent="0.3">
      <c r="A655" s="62"/>
      <c r="B655" s="62"/>
      <c r="C655" s="62"/>
      <c r="D655" s="62"/>
      <c r="E655" s="62"/>
      <c r="F655" s="62"/>
      <c r="G655" s="62"/>
      <c r="H655" s="62"/>
      <c r="I655" s="62"/>
      <c r="J655" s="62"/>
    </row>
    <row r="656" spans="1:10" x14ac:dyDescent="0.3">
      <c r="A656" s="62"/>
      <c r="B656" s="62"/>
      <c r="C656" s="62"/>
      <c r="D656" s="62"/>
      <c r="E656" s="62"/>
      <c r="F656" s="62"/>
      <c r="G656" s="62"/>
      <c r="H656" s="62"/>
      <c r="I656" s="62"/>
      <c r="J656" s="62"/>
    </row>
    <row r="657" spans="1:10" x14ac:dyDescent="0.3">
      <c r="A657" s="62"/>
      <c r="B657" s="62"/>
      <c r="C657" s="62"/>
      <c r="D657" s="62"/>
      <c r="E657" s="62"/>
      <c r="F657" s="62"/>
      <c r="G657" s="62"/>
      <c r="H657" s="62"/>
      <c r="I657" s="62"/>
      <c r="J657" s="62"/>
    </row>
    <row r="658" spans="1:10" x14ac:dyDescent="0.3">
      <c r="A658" s="62"/>
      <c r="B658" s="62"/>
      <c r="C658" s="62"/>
      <c r="D658" s="62"/>
      <c r="E658" s="62"/>
      <c r="F658" s="62"/>
      <c r="G658" s="62"/>
      <c r="H658" s="62"/>
      <c r="I658" s="62"/>
      <c r="J658" s="62"/>
    </row>
    <row r="659" spans="1:10" x14ac:dyDescent="0.3">
      <c r="A659" s="62"/>
      <c r="B659" s="62"/>
      <c r="C659" s="62"/>
      <c r="D659" s="62"/>
      <c r="E659" s="62"/>
      <c r="F659" s="62"/>
      <c r="G659" s="62"/>
      <c r="H659" s="62"/>
      <c r="I659" s="62"/>
      <c r="J659" s="62"/>
    </row>
    <row r="660" spans="1:10" x14ac:dyDescent="0.3">
      <c r="A660" s="62"/>
      <c r="B660" s="62"/>
      <c r="C660" s="62"/>
      <c r="D660" s="62"/>
      <c r="E660" s="62"/>
      <c r="F660" s="62"/>
      <c r="G660" s="62"/>
      <c r="H660" s="62"/>
      <c r="I660" s="62"/>
      <c r="J660" s="62"/>
    </row>
    <row r="661" spans="1:10" x14ac:dyDescent="0.3">
      <c r="A661" s="62"/>
      <c r="B661" s="62"/>
      <c r="C661" s="62"/>
      <c r="D661" s="62"/>
      <c r="E661" s="62"/>
      <c r="F661" s="62"/>
      <c r="G661" s="62"/>
      <c r="H661" s="62"/>
      <c r="I661" s="62"/>
      <c r="J661" s="62"/>
    </row>
    <row r="662" spans="1:10" x14ac:dyDescent="0.3">
      <c r="A662" s="62"/>
      <c r="B662" s="62"/>
      <c r="C662" s="62"/>
      <c r="D662" s="62"/>
      <c r="E662" s="62"/>
      <c r="F662" s="62"/>
      <c r="G662" s="62"/>
      <c r="H662" s="62"/>
      <c r="I662" s="62"/>
      <c r="J662" s="62"/>
    </row>
    <row r="663" spans="1:10" x14ac:dyDescent="0.3">
      <c r="A663" s="62"/>
      <c r="B663" s="62"/>
      <c r="C663" s="62"/>
      <c r="D663" s="62"/>
      <c r="E663" s="62"/>
      <c r="F663" s="62"/>
      <c r="G663" s="62"/>
      <c r="H663" s="62"/>
      <c r="I663" s="62"/>
      <c r="J663" s="62"/>
    </row>
    <row r="664" spans="1:10" x14ac:dyDescent="0.3">
      <c r="A664" s="62"/>
      <c r="B664" s="62"/>
      <c r="C664" s="62"/>
      <c r="D664" s="62"/>
      <c r="E664" s="62"/>
      <c r="F664" s="62"/>
      <c r="G664" s="62"/>
      <c r="H664" s="62"/>
      <c r="I664" s="62"/>
      <c r="J664" s="62"/>
    </row>
    <row r="665" spans="1:10" x14ac:dyDescent="0.3">
      <c r="A665" s="62"/>
      <c r="B665" s="62"/>
      <c r="C665" s="62"/>
      <c r="D665" s="62"/>
      <c r="E665" s="62"/>
      <c r="F665" s="62"/>
      <c r="G665" s="62"/>
      <c r="H665" s="62"/>
      <c r="I665" s="62"/>
      <c r="J665" s="62"/>
    </row>
    <row r="666" spans="1:10" x14ac:dyDescent="0.3">
      <c r="A666" s="62"/>
      <c r="B666" s="62"/>
      <c r="C666" s="62"/>
      <c r="D666" s="62"/>
      <c r="E666" s="62"/>
      <c r="F666" s="62"/>
      <c r="G666" s="62"/>
      <c r="H666" s="62"/>
      <c r="I666" s="62"/>
      <c r="J666" s="62"/>
    </row>
    <row r="667" spans="1:10" x14ac:dyDescent="0.3">
      <c r="A667" s="62"/>
      <c r="B667" s="62"/>
      <c r="C667" s="62"/>
      <c r="D667" s="62"/>
      <c r="E667" s="62"/>
      <c r="F667" s="62"/>
      <c r="G667" s="62"/>
      <c r="H667" s="62"/>
      <c r="I667" s="62"/>
      <c r="J667" s="62"/>
    </row>
    <row r="668" spans="1:10" x14ac:dyDescent="0.3">
      <c r="A668" s="62"/>
      <c r="B668" s="62"/>
      <c r="C668" s="62"/>
      <c r="D668" s="62"/>
      <c r="E668" s="62"/>
      <c r="F668" s="62"/>
      <c r="G668" s="62"/>
      <c r="H668" s="62"/>
      <c r="I668" s="62"/>
      <c r="J668" s="62"/>
    </row>
    <row r="669" spans="1:10" x14ac:dyDescent="0.3">
      <c r="A669" s="62"/>
      <c r="B669" s="62"/>
      <c r="C669" s="62"/>
      <c r="D669" s="62"/>
      <c r="E669" s="62"/>
      <c r="F669" s="62"/>
      <c r="G669" s="62"/>
      <c r="H669" s="62"/>
      <c r="I669" s="62"/>
      <c r="J669" s="62"/>
    </row>
    <row r="670" spans="1:10" x14ac:dyDescent="0.3">
      <c r="A670" s="62"/>
      <c r="B670" s="62"/>
      <c r="C670" s="62"/>
      <c r="D670" s="62"/>
      <c r="E670" s="62"/>
      <c r="F670" s="62"/>
      <c r="G670" s="62"/>
      <c r="H670" s="62"/>
      <c r="I670" s="62"/>
      <c r="J670" s="62"/>
    </row>
    <row r="671" spans="1:10" x14ac:dyDescent="0.3">
      <c r="A671" s="62"/>
      <c r="B671" s="62"/>
      <c r="C671" s="62"/>
      <c r="D671" s="62"/>
      <c r="E671" s="62"/>
      <c r="F671" s="62"/>
      <c r="G671" s="62"/>
      <c r="H671" s="62"/>
      <c r="I671" s="62"/>
      <c r="J671" s="62"/>
    </row>
    <row r="672" spans="1:10" x14ac:dyDescent="0.3">
      <c r="A672" s="62"/>
      <c r="B672" s="62"/>
      <c r="C672" s="62"/>
      <c r="D672" s="62"/>
      <c r="E672" s="62"/>
      <c r="F672" s="62"/>
      <c r="G672" s="62"/>
      <c r="H672" s="62"/>
      <c r="I672" s="62"/>
      <c r="J672" s="62"/>
    </row>
    <row r="673" spans="1:10" x14ac:dyDescent="0.3">
      <c r="A673" s="62"/>
      <c r="B673" s="62"/>
      <c r="C673" s="62"/>
      <c r="D673" s="62"/>
      <c r="E673" s="62"/>
      <c r="F673" s="62"/>
      <c r="G673" s="62"/>
      <c r="H673" s="62"/>
      <c r="I673" s="62"/>
      <c r="J673" s="62"/>
    </row>
    <row r="674" spans="1:10" x14ac:dyDescent="0.3">
      <c r="A674" s="62"/>
      <c r="B674" s="62"/>
      <c r="C674" s="62"/>
      <c r="D674" s="62"/>
      <c r="E674" s="62"/>
      <c r="F674" s="62"/>
      <c r="G674" s="62"/>
      <c r="H674" s="62"/>
      <c r="I674" s="62"/>
      <c r="J674" s="62"/>
    </row>
    <row r="675" spans="1:10" x14ac:dyDescent="0.3">
      <c r="A675" s="62"/>
      <c r="B675" s="62"/>
      <c r="C675" s="62"/>
      <c r="D675" s="62"/>
      <c r="E675" s="62"/>
      <c r="F675" s="62"/>
      <c r="G675" s="62"/>
      <c r="H675" s="62"/>
      <c r="I675" s="62"/>
      <c r="J675" s="62"/>
    </row>
    <row r="676" spans="1:10" x14ac:dyDescent="0.3">
      <c r="A676" s="62"/>
      <c r="B676" s="62"/>
      <c r="C676" s="62"/>
      <c r="D676" s="62"/>
      <c r="E676" s="62"/>
      <c r="F676" s="62"/>
      <c r="G676" s="62"/>
      <c r="H676" s="62"/>
      <c r="I676" s="62"/>
      <c r="J676" s="62"/>
    </row>
    <row r="677" spans="1:10" x14ac:dyDescent="0.3">
      <c r="A677" s="62"/>
      <c r="B677" s="62"/>
      <c r="C677" s="62"/>
      <c r="D677" s="62"/>
      <c r="E677" s="62"/>
      <c r="F677" s="62"/>
      <c r="G677" s="62"/>
      <c r="H677" s="62"/>
      <c r="I677" s="62"/>
      <c r="J677" s="62"/>
    </row>
    <row r="678" spans="1:10" x14ac:dyDescent="0.3">
      <c r="A678" s="62"/>
      <c r="B678" s="62"/>
      <c r="C678" s="62"/>
      <c r="D678" s="62"/>
      <c r="E678" s="62"/>
      <c r="F678" s="62"/>
      <c r="G678" s="62"/>
      <c r="H678" s="62"/>
      <c r="I678" s="62"/>
      <c r="J678" s="62"/>
    </row>
    <row r="679" spans="1:10" x14ac:dyDescent="0.3">
      <c r="A679" s="62"/>
      <c r="B679" s="62"/>
      <c r="C679" s="62"/>
      <c r="D679" s="62"/>
      <c r="E679" s="62"/>
      <c r="F679" s="62"/>
      <c r="G679" s="62"/>
      <c r="H679" s="62"/>
      <c r="I679" s="62"/>
      <c r="J679" s="62"/>
    </row>
    <row r="680" spans="1:10" x14ac:dyDescent="0.3">
      <c r="A680" s="62"/>
      <c r="B680" s="62"/>
      <c r="C680" s="62"/>
      <c r="D680" s="62"/>
      <c r="E680" s="62"/>
      <c r="F680" s="62"/>
      <c r="G680" s="62"/>
      <c r="H680" s="62"/>
      <c r="I680" s="62"/>
      <c r="J680" s="62"/>
    </row>
    <row r="681" spans="1:10" x14ac:dyDescent="0.3">
      <c r="A681" s="62"/>
      <c r="B681" s="62"/>
      <c r="C681" s="62"/>
      <c r="D681" s="62"/>
      <c r="E681" s="62"/>
      <c r="F681" s="62"/>
      <c r="G681" s="62"/>
      <c r="H681" s="62"/>
      <c r="I681" s="62"/>
      <c r="J681" s="62"/>
    </row>
    <row r="682" spans="1:10" x14ac:dyDescent="0.3">
      <c r="A682" s="62"/>
      <c r="B682" s="62"/>
      <c r="C682" s="62"/>
      <c r="D682" s="62"/>
      <c r="E682" s="62"/>
      <c r="F682" s="62"/>
      <c r="G682" s="62"/>
      <c r="H682" s="62"/>
      <c r="I682" s="62"/>
      <c r="J682" s="62"/>
    </row>
    <row r="683" spans="1:10" x14ac:dyDescent="0.3">
      <c r="A683" s="62"/>
      <c r="B683" s="62"/>
      <c r="C683" s="62"/>
      <c r="D683" s="62"/>
      <c r="E683" s="62"/>
      <c r="F683" s="62"/>
      <c r="G683" s="62"/>
      <c r="H683" s="62"/>
      <c r="I683" s="62"/>
      <c r="J683" s="62"/>
    </row>
    <row r="684" spans="1:10" x14ac:dyDescent="0.3">
      <c r="A684" s="62"/>
      <c r="B684" s="62"/>
      <c r="C684" s="62"/>
      <c r="D684" s="62"/>
      <c r="E684" s="62"/>
      <c r="F684" s="62"/>
      <c r="G684" s="62"/>
      <c r="H684" s="62"/>
      <c r="I684" s="62"/>
      <c r="J684" s="62"/>
    </row>
    <row r="685" spans="1:10" x14ac:dyDescent="0.3">
      <c r="A685" s="62"/>
      <c r="B685" s="62"/>
      <c r="C685" s="62"/>
      <c r="D685" s="62"/>
      <c r="E685" s="62"/>
      <c r="F685" s="62"/>
      <c r="G685" s="62"/>
      <c r="H685" s="62"/>
      <c r="I685" s="62"/>
      <c r="J685" s="62"/>
    </row>
    <row r="686" spans="1:10" x14ac:dyDescent="0.3">
      <c r="A686" s="62"/>
      <c r="B686" s="62"/>
      <c r="C686" s="62"/>
      <c r="D686" s="62"/>
      <c r="E686" s="62"/>
      <c r="F686" s="62"/>
      <c r="G686" s="62"/>
      <c r="H686" s="62"/>
      <c r="I686" s="62"/>
      <c r="J686" s="62"/>
    </row>
    <row r="687" spans="1:10" x14ac:dyDescent="0.3">
      <c r="A687" s="62"/>
      <c r="B687" s="62"/>
      <c r="C687" s="62"/>
      <c r="D687" s="62"/>
      <c r="E687" s="62"/>
      <c r="F687" s="62"/>
      <c r="G687" s="62"/>
      <c r="H687" s="62"/>
      <c r="I687" s="62"/>
      <c r="J687" s="62"/>
    </row>
    <row r="688" spans="1:10" x14ac:dyDescent="0.3">
      <c r="A688" s="62"/>
      <c r="B688" s="62"/>
      <c r="C688" s="62"/>
      <c r="D688" s="62"/>
      <c r="E688" s="62"/>
      <c r="F688" s="62"/>
      <c r="G688" s="62"/>
      <c r="H688" s="62"/>
      <c r="I688" s="62"/>
      <c r="J688" s="62"/>
    </row>
    <row r="689" spans="1:10" x14ac:dyDescent="0.3">
      <c r="A689" s="62"/>
      <c r="B689" s="62"/>
      <c r="C689" s="62"/>
      <c r="D689" s="62"/>
      <c r="E689" s="62"/>
      <c r="F689" s="62"/>
      <c r="G689" s="62"/>
      <c r="H689" s="62"/>
      <c r="I689" s="62"/>
      <c r="J689" s="62"/>
    </row>
    <row r="690" spans="1:10" x14ac:dyDescent="0.3">
      <c r="A690" s="62"/>
      <c r="B690" s="62"/>
      <c r="C690" s="62"/>
      <c r="D690" s="62"/>
      <c r="E690" s="62"/>
      <c r="F690" s="62"/>
      <c r="G690" s="62"/>
      <c r="H690" s="62"/>
      <c r="I690" s="62"/>
      <c r="J690" s="62"/>
    </row>
    <row r="691" spans="1:10" x14ac:dyDescent="0.3">
      <c r="A691" s="62"/>
      <c r="B691" s="62"/>
      <c r="C691" s="62"/>
      <c r="D691" s="62"/>
      <c r="E691" s="62"/>
      <c r="F691" s="62"/>
      <c r="G691" s="62"/>
      <c r="H691" s="62"/>
      <c r="I691" s="62"/>
      <c r="J691" s="62"/>
    </row>
    <row r="692" spans="1:10" x14ac:dyDescent="0.3">
      <c r="A692" s="62"/>
      <c r="B692" s="62"/>
      <c r="C692" s="62"/>
      <c r="D692" s="62"/>
      <c r="E692" s="62"/>
      <c r="F692" s="62"/>
      <c r="G692" s="62"/>
      <c r="H692" s="62"/>
      <c r="I692" s="62"/>
      <c r="J692" s="62"/>
    </row>
    <row r="693" spans="1:10" x14ac:dyDescent="0.3">
      <c r="A693" s="62"/>
      <c r="B693" s="62"/>
      <c r="C693" s="62"/>
      <c r="D693" s="62"/>
      <c r="E693" s="62"/>
      <c r="F693" s="62"/>
      <c r="G693" s="62"/>
      <c r="H693" s="62"/>
      <c r="I693" s="62"/>
      <c r="J693" s="62"/>
    </row>
    <row r="694" spans="1:10" x14ac:dyDescent="0.3">
      <c r="A694" s="62"/>
      <c r="B694" s="62"/>
      <c r="C694" s="62"/>
      <c r="D694" s="62"/>
      <c r="E694" s="62"/>
      <c r="F694" s="62"/>
      <c r="G694" s="62"/>
      <c r="H694" s="62"/>
      <c r="I694" s="62"/>
      <c r="J694" s="62"/>
    </row>
    <row r="695" spans="1:10" x14ac:dyDescent="0.3">
      <c r="A695" s="62"/>
      <c r="B695" s="62"/>
      <c r="C695" s="62"/>
      <c r="D695" s="62"/>
      <c r="E695" s="62"/>
      <c r="F695" s="62"/>
      <c r="G695" s="62"/>
      <c r="H695" s="62"/>
      <c r="I695" s="62"/>
      <c r="J695" s="62"/>
    </row>
    <row r="696" spans="1:10" x14ac:dyDescent="0.3">
      <c r="A696" s="62"/>
      <c r="B696" s="62"/>
      <c r="C696" s="62"/>
      <c r="D696" s="62"/>
      <c r="E696" s="62"/>
      <c r="F696" s="62"/>
      <c r="G696" s="62"/>
      <c r="H696" s="62"/>
      <c r="I696" s="62"/>
      <c r="J696" s="62"/>
    </row>
    <row r="697" spans="1:10" x14ac:dyDescent="0.3">
      <c r="A697" s="62"/>
      <c r="B697" s="62"/>
      <c r="C697" s="62"/>
      <c r="D697" s="62"/>
      <c r="E697" s="62"/>
      <c r="F697" s="62"/>
      <c r="G697" s="62"/>
      <c r="H697" s="62"/>
      <c r="I697" s="62"/>
      <c r="J697" s="62"/>
    </row>
    <row r="698" spans="1:10" x14ac:dyDescent="0.3">
      <c r="A698" s="62"/>
      <c r="B698" s="62"/>
      <c r="C698" s="62"/>
      <c r="D698" s="62"/>
      <c r="E698" s="62"/>
      <c r="F698" s="62"/>
      <c r="G698" s="62"/>
      <c r="H698" s="62"/>
      <c r="I698" s="62"/>
      <c r="J698" s="62"/>
    </row>
    <row r="699" spans="1:10" x14ac:dyDescent="0.3">
      <c r="A699" s="62"/>
      <c r="B699" s="62"/>
      <c r="C699" s="62"/>
      <c r="D699" s="62"/>
      <c r="E699" s="62"/>
      <c r="F699" s="62"/>
      <c r="G699" s="62"/>
      <c r="H699" s="62"/>
      <c r="I699" s="62"/>
      <c r="J699" s="62"/>
    </row>
    <row r="700" spans="1:10" x14ac:dyDescent="0.3">
      <c r="A700" s="62"/>
      <c r="B700" s="62"/>
      <c r="C700" s="62"/>
      <c r="D700" s="62"/>
      <c r="E700" s="62"/>
      <c r="F700" s="62"/>
      <c r="G700" s="62"/>
      <c r="H700" s="62"/>
      <c r="I700" s="62"/>
      <c r="J700" s="62"/>
    </row>
    <row r="701" spans="1:10" x14ac:dyDescent="0.3">
      <c r="A701" s="62"/>
      <c r="B701" s="62"/>
      <c r="C701" s="62"/>
      <c r="D701" s="62"/>
      <c r="E701" s="62"/>
      <c r="F701" s="62"/>
      <c r="G701" s="62"/>
      <c r="H701" s="62"/>
      <c r="I701" s="62"/>
      <c r="J701" s="62"/>
    </row>
    <row r="702" spans="1:10" x14ac:dyDescent="0.3">
      <c r="A702" s="62"/>
      <c r="B702" s="62"/>
      <c r="C702" s="62"/>
      <c r="D702" s="62"/>
      <c r="E702" s="62"/>
      <c r="F702" s="62"/>
      <c r="G702" s="62"/>
      <c r="H702" s="62"/>
      <c r="I702" s="62"/>
      <c r="J702" s="62"/>
    </row>
    <row r="703" spans="1:10" x14ac:dyDescent="0.3">
      <c r="A703" s="62"/>
      <c r="B703" s="62"/>
      <c r="C703" s="62"/>
      <c r="D703" s="62"/>
      <c r="E703" s="62"/>
      <c r="F703" s="62"/>
      <c r="G703" s="62"/>
      <c r="H703" s="62"/>
      <c r="I703" s="62"/>
      <c r="J703" s="62"/>
    </row>
    <row r="704" spans="1:10" x14ac:dyDescent="0.3">
      <c r="A704" s="62"/>
      <c r="B704" s="62"/>
      <c r="C704" s="62"/>
      <c r="D704" s="62"/>
      <c r="E704" s="62"/>
      <c r="F704" s="62"/>
      <c r="G704" s="62"/>
      <c r="H704" s="62"/>
      <c r="I704" s="62"/>
      <c r="J704" s="62"/>
    </row>
    <row r="705" spans="1:10" x14ac:dyDescent="0.3">
      <c r="A705" s="62"/>
      <c r="B705" s="62"/>
      <c r="C705" s="62"/>
      <c r="D705" s="62"/>
      <c r="E705" s="62"/>
      <c r="F705" s="62"/>
      <c r="G705" s="62"/>
      <c r="H705" s="62"/>
      <c r="I705" s="62"/>
      <c r="J705" s="62"/>
    </row>
    <row r="706" spans="1:10" x14ac:dyDescent="0.3">
      <c r="A706" s="62"/>
      <c r="B706" s="62"/>
      <c r="C706" s="62"/>
      <c r="D706" s="62"/>
      <c r="E706" s="62"/>
      <c r="F706" s="62"/>
      <c r="G706" s="62"/>
      <c r="H706" s="62"/>
      <c r="I706" s="62"/>
      <c r="J706" s="62"/>
    </row>
    <row r="707" spans="1:10" x14ac:dyDescent="0.3">
      <c r="A707" s="62"/>
      <c r="B707" s="62"/>
      <c r="C707" s="62"/>
      <c r="D707" s="62"/>
      <c r="E707" s="62"/>
      <c r="F707" s="62"/>
      <c r="G707" s="62"/>
      <c r="H707" s="62"/>
      <c r="I707" s="62"/>
      <c r="J707" s="62"/>
    </row>
    <row r="708" spans="1:10" x14ac:dyDescent="0.3">
      <c r="A708" s="62"/>
      <c r="B708" s="62"/>
      <c r="C708" s="62"/>
      <c r="D708" s="62"/>
      <c r="E708" s="62"/>
      <c r="F708" s="62"/>
      <c r="G708" s="62"/>
      <c r="H708" s="62"/>
      <c r="I708" s="62"/>
      <c r="J708" s="62"/>
    </row>
    <row r="709" spans="1:10" x14ac:dyDescent="0.3">
      <c r="A709" s="62"/>
      <c r="B709" s="62"/>
      <c r="C709" s="62"/>
      <c r="D709" s="62"/>
      <c r="E709" s="62"/>
      <c r="F709" s="62"/>
      <c r="G709" s="62"/>
      <c r="H709" s="62"/>
      <c r="I709" s="62"/>
      <c r="J709" s="62"/>
    </row>
    <row r="710" spans="1:10" x14ac:dyDescent="0.3">
      <c r="A710" s="62"/>
      <c r="B710" s="62"/>
      <c r="C710" s="62"/>
      <c r="D710" s="62"/>
      <c r="E710" s="62"/>
      <c r="F710" s="62"/>
      <c r="G710" s="62"/>
      <c r="H710" s="62"/>
      <c r="I710" s="62"/>
      <c r="J710" s="62"/>
    </row>
    <row r="711" spans="1:10" x14ac:dyDescent="0.3">
      <c r="A711" s="62"/>
      <c r="B711" s="62"/>
      <c r="C711" s="62"/>
      <c r="D711" s="62"/>
      <c r="E711" s="62"/>
      <c r="F711" s="62"/>
      <c r="G711" s="62"/>
      <c r="H711" s="62"/>
      <c r="I711" s="62"/>
      <c r="J711" s="62"/>
    </row>
    <row r="712" spans="1:10" x14ac:dyDescent="0.3">
      <c r="A712" s="62"/>
      <c r="B712" s="62"/>
      <c r="C712" s="62"/>
      <c r="D712" s="62"/>
      <c r="E712" s="62"/>
      <c r="F712" s="62"/>
      <c r="G712" s="62"/>
      <c r="H712" s="62"/>
      <c r="I712" s="62"/>
      <c r="J712" s="62"/>
    </row>
    <row r="713" spans="1:10" x14ac:dyDescent="0.3">
      <c r="A713" s="62"/>
      <c r="B713" s="62"/>
      <c r="C713" s="62"/>
      <c r="D713" s="62"/>
      <c r="E713" s="62"/>
      <c r="F713" s="62"/>
      <c r="G713" s="62"/>
      <c r="H713" s="62"/>
      <c r="I713" s="62"/>
      <c r="J713" s="62"/>
    </row>
    <row r="714" spans="1:10" x14ac:dyDescent="0.3">
      <c r="A714" s="62"/>
      <c r="B714" s="62"/>
      <c r="C714" s="62"/>
      <c r="D714" s="62"/>
      <c r="E714" s="62"/>
      <c r="F714" s="62"/>
      <c r="G714" s="62"/>
      <c r="H714" s="62"/>
      <c r="I714" s="62"/>
      <c r="J714" s="62"/>
    </row>
    <row r="715" spans="1:10" x14ac:dyDescent="0.3">
      <c r="A715" s="62"/>
      <c r="B715" s="62"/>
      <c r="C715" s="62"/>
      <c r="D715" s="62"/>
      <c r="E715" s="62"/>
      <c r="F715" s="62"/>
      <c r="G715" s="62"/>
      <c r="H715" s="62"/>
      <c r="I715" s="62"/>
      <c r="J715" s="62"/>
    </row>
    <row r="716" spans="1:10" x14ac:dyDescent="0.3">
      <c r="A716" s="62"/>
      <c r="B716" s="62"/>
      <c r="C716" s="62"/>
      <c r="D716" s="62"/>
      <c r="E716" s="62"/>
      <c r="F716" s="62"/>
      <c r="G716" s="62"/>
      <c r="H716" s="62"/>
      <c r="I716" s="62"/>
      <c r="J716" s="62"/>
    </row>
    <row r="717" spans="1:10" x14ac:dyDescent="0.3">
      <c r="A717" s="62"/>
      <c r="B717" s="62"/>
      <c r="C717" s="62"/>
      <c r="D717" s="62"/>
      <c r="E717" s="62"/>
      <c r="F717" s="62"/>
      <c r="G717" s="62"/>
      <c r="H717" s="62"/>
      <c r="I717" s="62"/>
      <c r="J717" s="62"/>
    </row>
    <row r="718" spans="1:10" x14ac:dyDescent="0.3">
      <c r="A718" s="62"/>
      <c r="B718" s="62"/>
      <c r="C718" s="62"/>
      <c r="D718" s="62"/>
      <c r="E718" s="62"/>
      <c r="F718" s="62"/>
      <c r="G718" s="62"/>
      <c r="H718" s="62"/>
      <c r="I718" s="62"/>
      <c r="J718" s="62"/>
    </row>
    <row r="719" spans="1:10" x14ac:dyDescent="0.3">
      <c r="A719" s="62"/>
      <c r="B719" s="62"/>
      <c r="C719" s="62"/>
      <c r="D719" s="62"/>
      <c r="E719" s="62"/>
      <c r="F719" s="62"/>
      <c r="G719" s="62"/>
      <c r="H719" s="62"/>
      <c r="I719" s="62"/>
      <c r="J719" s="62"/>
    </row>
    <row r="720" spans="1:10" x14ac:dyDescent="0.3">
      <c r="A720" s="62"/>
      <c r="B720" s="62"/>
      <c r="C720" s="62"/>
      <c r="D720" s="62"/>
      <c r="E720" s="62"/>
      <c r="F720" s="62"/>
      <c r="G720" s="62"/>
      <c r="H720" s="62"/>
      <c r="I720" s="62"/>
      <c r="J720" s="62"/>
    </row>
    <row r="721" spans="1:10" x14ac:dyDescent="0.3">
      <c r="A721" s="62"/>
      <c r="B721" s="62"/>
      <c r="C721" s="62"/>
      <c r="D721" s="62"/>
      <c r="E721" s="62"/>
      <c r="F721" s="62"/>
      <c r="G721" s="62"/>
      <c r="H721" s="62"/>
      <c r="I721" s="62"/>
      <c r="J721" s="62"/>
    </row>
    <row r="722" spans="1:10" x14ac:dyDescent="0.3">
      <c r="A722" s="62"/>
      <c r="B722" s="62"/>
      <c r="C722" s="62"/>
      <c r="D722" s="62"/>
      <c r="E722" s="62"/>
      <c r="F722" s="62"/>
      <c r="G722" s="62"/>
      <c r="H722" s="62"/>
      <c r="I722" s="62"/>
      <c r="J722" s="62"/>
    </row>
    <row r="723" spans="1:10" x14ac:dyDescent="0.3">
      <c r="A723" s="62"/>
      <c r="B723" s="62"/>
      <c r="C723" s="62"/>
      <c r="D723" s="62"/>
      <c r="E723" s="62"/>
      <c r="F723" s="62"/>
      <c r="G723" s="62"/>
      <c r="H723" s="62"/>
      <c r="I723" s="62"/>
      <c r="J723" s="62"/>
    </row>
    <row r="724" spans="1:10" x14ac:dyDescent="0.3">
      <c r="A724" s="62"/>
      <c r="B724" s="62"/>
      <c r="C724" s="62"/>
      <c r="D724" s="62"/>
      <c r="E724" s="62"/>
      <c r="F724" s="62"/>
      <c r="G724" s="62"/>
      <c r="H724" s="62"/>
      <c r="I724" s="62"/>
      <c r="J724" s="62"/>
    </row>
    <row r="725" spans="1:10" x14ac:dyDescent="0.3">
      <c r="A725" s="62"/>
      <c r="B725" s="62"/>
      <c r="C725" s="62"/>
      <c r="D725" s="62"/>
      <c r="E725" s="62"/>
      <c r="F725" s="62"/>
      <c r="G725" s="62"/>
      <c r="H725" s="62"/>
      <c r="I725" s="62"/>
      <c r="J725" s="62"/>
    </row>
    <row r="726" spans="1:10" x14ac:dyDescent="0.3">
      <c r="A726" s="62"/>
      <c r="B726" s="62"/>
      <c r="C726" s="62"/>
      <c r="D726" s="62"/>
      <c r="E726" s="62"/>
      <c r="F726" s="62"/>
      <c r="G726" s="62"/>
      <c r="H726" s="62"/>
      <c r="I726" s="62"/>
      <c r="J726" s="62"/>
    </row>
    <row r="727" spans="1:10" x14ac:dyDescent="0.3">
      <c r="A727" s="62"/>
      <c r="B727" s="62"/>
      <c r="C727" s="62"/>
      <c r="D727" s="62"/>
      <c r="E727" s="62"/>
      <c r="F727" s="62"/>
      <c r="G727" s="62"/>
      <c r="H727" s="62"/>
      <c r="I727" s="62"/>
      <c r="J727" s="62"/>
    </row>
    <row r="728" spans="1:10" x14ac:dyDescent="0.3">
      <c r="A728" s="62"/>
      <c r="B728" s="62"/>
      <c r="C728" s="62"/>
      <c r="D728" s="62"/>
      <c r="E728" s="62"/>
      <c r="F728" s="62"/>
      <c r="G728" s="62"/>
      <c r="H728" s="62"/>
      <c r="I728" s="62"/>
      <c r="J728" s="62"/>
    </row>
    <row r="729" spans="1:10" x14ac:dyDescent="0.3">
      <c r="A729" s="62"/>
      <c r="B729" s="62"/>
      <c r="C729" s="62"/>
      <c r="D729" s="62"/>
      <c r="E729" s="62"/>
      <c r="F729" s="62"/>
      <c r="G729" s="62"/>
      <c r="H729" s="62"/>
      <c r="I729" s="62"/>
      <c r="J729" s="62"/>
    </row>
    <row r="730" spans="1:10" x14ac:dyDescent="0.3">
      <c r="A730" s="62"/>
      <c r="B730" s="62"/>
      <c r="C730" s="62"/>
      <c r="D730" s="62"/>
      <c r="E730" s="62"/>
      <c r="F730" s="62"/>
      <c r="G730" s="62"/>
      <c r="H730" s="62"/>
      <c r="I730" s="62"/>
      <c r="J730" s="62"/>
    </row>
    <row r="731" spans="1:10" x14ac:dyDescent="0.3">
      <c r="A731" s="62"/>
      <c r="B731" s="62"/>
      <c r="C731" s="62"/>
      <c r="D731" s="62"/>
      <c r="E731" s="62"/>
      <c r="F731" s="62"/>
      <c r="G731" s="62"/>
      <c r="H731" s="62"/>
      <c r="I731" s="62"/>
      <c r="J731" s="62"/>
    </row>
    <row r="732" spans="1:10" x14ac:dyDescent="0.3">
      <c r="A732" s="62"/>
      <c r="B732" s="62"/>
      <c r="C732" s="62"/>
      <c r="D732" s="62"/>
      <c r="E732" s="62"/>
      <c r="F732" s="62"/>
      <c r="G732" s="62"/>
      <c r="H732" s="62"/>
      <c r="I732" s="62"/>
      <c r="J732" s="62"/>
    </row>
    <row r="733" spans="1:10" x14ac:dyDescent="0.3">
      <c r="A733" s="62"/>
      <c r="B733" s="62"/>
      <c r="C733" s="62"/>
      <c r="D733" s="62"/>
      <c r="E733" s="62"/>
      <c r="F733" s="62"/>
      <c r="G733" s="62"/>
      <c r="H733" s="62"/>
      <c r="I733" s="62"/>
      <c r="J733" s="62"/>
    </row>
    <row r="734" spans="1:10" x14ac:dyDescent="0.3">
      <c r="A734" s="62"/>
      <c r="B734" s="62"/>
      <c r="C734" s="62"/>
      <c r="D734" s="62"/>
      <c r="E734" s="62"/>
      <c r="F734" s="62"/>
      <c r="G734" s="62"/>
      <c r="H734" s="62"/>
      <c r="I734" s="62"/>
      <c r="J734" s="62"/>
    </row>
    <row r="735" spans="1:10" x14ac:dyDescent="0.3">
      <c r="A735" s="62"/>
      <c r="B735" s="62"/>
      <c r="C735" s="62"/>
      <c r="D735" s="62"/>
      <c r="E735" s="62"/>
      <c r="F735" s="62"/>
      <c r="G735" s="62"/>
      <c r="H735" s="62"/>
      <c r="I735" s="62"/>
      <c r="J735" s="62"/>
    </row>
    <row r="736" spans="1:10" x14ac:dyDescent="0.3">
      <c r="A736" s="62"/>
      <c r="B736" s="62"/>
      <c r="C736" s="62"/>
      <c r="D736" s="62"/>
      <c r="E736" s="62"/>
      <c r="F736" s="62"/>
      <c r="G736" s="62"/>
      <c r="H736" s="62"/>
      <c r="I736" s="62"/>
      <c r="J736" s="62"/>
    </row>
    <row r="737" spans="1:10" x14ac:dyDescent="0.3">
      <c r="A737" s="62"/>
      <c r="B737" s="62"/>
      <c r="C737" s="62"/>
      <c r="D737" s="62"/>
      <c r="E737" s="62"/>
      <c r="F737" s="62"/>
      <c r="G737" s="62"/>
      <c r="H737" s="62"/>
      <c r="I737" s="62"/>
      <c r="J737" s="62"/>
    </row>
    <row r="738" spans="1:10" x14ac:dyDescent="0.3">
      <c r="A738" s="62"/>
      <c r="B738" s="62"/>
      <c r="C738" s="62"/>
      <c r="D738" s="62"/>
      <c r="E738" s="62"/>
      <c r="F738" s="62"/>
      <c r="G738" s="62"/>
      <c r="H738" s="62"/>
      <c r="I738" s="62"/>
      <c r="J738" s="62"/>
    </row>
    <row r="739" spans="1:10" x14ac:dyDescent="0.3">
      <c r="A739" s="62"/>
      <c r="B739" s="62"/>
      <c r="C739" s="62"/>
      <c r="D739" s="62"/>
      <c r="E739" s="62"/>
      <c r="F739" s="62"/>
      <c r="G739" s="62"/>
      <c r="H739" s="62"/>
      <c r="I739" s="62"/>
      <c r="J739" s="62"/>
    </row>
    <row r="740" spans="1:10" x14ac:dyDescent="0.3">
      <c r="A740" s="62"/>
      <c r="B740" s="62"/>
      <c r="C740" s="62"/>
      <c r="D740" s="62"/>
      <c r="E740" s="62"/>
      <c r="F740" s="62"/>
      <c r="G740" s="62"/>
      <c r="H740" s="62"/>
      <c r="I740" s="62"/>
      <c r="J740" s="62"/>
    </row>
    <row r="741" spans="1:10" x14ac:dyDescent="0.3">
      <c r="A741" s="62"/>
      <c r="B741" s="62"/>
      <c r="C741" s="62"/>
      <c r="D741" s="62"/>
      <c r="E741" s="62"/>
      <c r="F741" s="62"/>
      <c r="G741" s="62"/>
      <c r="H741" s="62"/>
      <c r="I741" s="62"/>
      <c r="J741" s="62"/>
    </row>
    <row r="742" spans="1:10" x14ac:dyDescent="0.3">
      <c r="A742" s="62"/>
      <c r="B742" s="62"/>
      <c r="C742" s="62"/>
      <c r="D742" s="62"/>
      <c r="E742" s="62"/>
      <c r="F742" s="62"/>
      <c r="G742" s="62"/>
      <c r="H742" s="62"/>
      <c r="I742" s="62"/>
      <c r="J742" s="62"/>
    </row>
    <row r="743" spans="1:10" x14ac:dyDescent="0.3">
      <c r="A743" s="62"/>
      <c r="B743" s="62"/>
      <c r="C743" s="62"/>
      <c r="D743" s="62"/>
      <c r="E743" s="62"/>
      <c r="F743" s="62"/>
      <c r="G743" s="62"/>
      <c r="H743" s="62"/>
      <c r="I743" s="62"/>
      <c r="J743" s="62"/>
    </row>
    <row r="744" spans="1:10" x14ac:dyDescent="0.3">
      <c r="A744" s="62"/>
      <c r="B744" s="62"/>
      <c r="C744" s="62"/>
      <c r="D744" s="62"/>
      <c r="E744" s="62"/>
      <c r="F744" s="62"/>
      <c r="G744" s="62"/>
      <c r="H744" s="62"/>
      <c r="I744" s="62"/>
      <c r="J744" s="62"/>
    </row>
    <row r="745" spans="1:10" x14ac:dyDescent="0.3">
      <c r="A745" s="62"/>
      <c r="B745" s="62"/>
      <c r="C745" s="62"/>
      <c r="D745" s="62"/>
      <c r="E745" s="62"/>
      <c r="F745" s="62"/>
      <c r="G745" s="62"/>
      <c r="H745" s="62"/>
      <c r="I745" s="62"/>
      <c r="J745" s="62"/>
    </row>
    <row r="746" spans="1:10" x14ac:dyDescent="0.3">
      <c r="A746" s="62"/>
      <c r="B746" s="62"/>
      <c r="C746" s="62"/>
      <c r="D746" s="62"/>
      <c r="E746" s="62"/>
      <c r="F746" s="62"/>
      <c r="G746" s="62"/>
      <c r="H746" s="62"/>
      <c r="I746" s="62"/>
      <c r="J746" s="62"/>
    </row>
    <row r="747" spans="1:10" x14ac:dyDescent="0.3">
      <c r="A747" s="62"/>
      <c r="B747" s="62"/>
      <c r="C747" s="62"/>
      <c r="D747" s="62"/>
      <c r="E747" s="62"/>
      <c r="F747" s="62"/>
      <c r="G747" s="62"/>
      <c r="H747" s="62"/>
      <c r="I747" s="62"/>
      <c r="J747" s="62"/>
    </row>
    <row r="748" spans="1:10" x14ac:dyDescent="0.3">
      <c r="A748" s="62"/>
      <c r="B748" s="62"/>
      <c r="C748" s="62"/>
      <c r="D748" s="62"/>
      <c r="E748" s="62"/>
      <c r="F748" s="62"/>
      <c r="G748" s="62"/>
      <c r="H748" s="62"/>
      <c r="I748" s="62"/>
      <c r="J748" s="62"/>
    </row>
    <row r="749" spans="1:10" x14ac:dyDescent="0.3">
      <c r="A749" s="62"/>
      <c r="B749" s="62"/>
      <c r="C749" s="62"/>
      <c r="D749" s="62"/>
      <c r="E749" s="62"/>
      <c r="F749" s="62"/>
      <c r="G749" s="62"/>
      <c r="H749" s="62"/>
      <c r="I749" s="62"/>
      <c r="J749" s="62"/>
    </row>
    <row r="750" spans="1:10" x14ac:dyDescent="0.3">
      <c r="A750" s="62"/>
      <c r="B750" s="62"/>
      <c r="C750" s="62"/>
      <c r="D750" s="62"/>
      <c r="E750" s="62"/>
      <c r="F750" s="62"/>
      <c r="G750" s="62"/>
      <c r="H750" s="62"/>
      <c r="I750" s="62"/>
      <c r="J750" s="62"/>
    </row>
    <row r="751" spans="1:10" x14ac:dyDescent="0.3">
      <c r="A751" s="62"/>
      <c r="B751" s="62"/>
      <c r="C751" s="62"/>
      <c r="D751" s="62"/>
      <c r="E751" s="62"/>
      <c r="F751" s="62"/>
      <c r="G751" s="62"/>
      <c r="H751" s="62"/>
      <c r="I751" s="62"/>
      <c r="J751" s="62"/>
    </row>
    <row r="752" spans="1:10" x14ac:dyDescent="0.3">
      <c r="A752" s="62"/>
      <c r="B752" s="62"/>
      <c r="C752" s="62"/>
      <c r="D752" s="62"/>
      <c r="E752" s="62"/>
      <c r="F752" s="62"/>
      <c r="G752" s="62"/>
      <c r="H752" s="62"/>
      <c r="I752" s="62"/>
      <c r="J752" s="62"/>
    </row>
    <row r="753" spans="1:10" x14ac:dyDescent="0.3">
      <c r="A753" s="62"/>
      <c r="B753" s="62"/>
      <c r="C753" s="62"/>
      <c r="D753" s="62"/>
      <c r="E753" s="62"/>
      <c r="F753" s="62"/>
      <c r="G753" s="62"/>
      <c r="H753" s="62"/>
      <c r="I753" s="62"/>
      <c r="J753" s="62"/>
    </row>
    <row r="754" spans="1:10" x14ac:dyDescent="0.3">
      <c r="A754" s="62"/>
      <c r="B754" s="62"/>
      <c r="C754" s="62"/>
      <c r="D754" s="62"/>
      <c r="E754" s="62"/>
      <c r="F754" s="62"/>
      <c r="G754" s="62"/>
      <c r="H754" s="62"/>
      <c r="I754" s="62"/>
      <c r="J754" s="62"/>
    </row>
    <row r="755" spans="1:10" x14ac:dyDescent="0.3">
      <c r="A755" s="62"/>
      <c r="B755" s="62"/>
      <c r="C755" s="62"/>
      <c r="D755" s="62"/>
      <c r="E755" s="62"/>
      <c r="F755" s="62"/>
      <c r="G755" s="62"/>
      <c r="H755" s="62"/>
      <c r="I755" s="62"/>
      <c r="J755" s="62"/>
    </row>
    <row r="756" spans="1:10" x14ac:dyDescent="0.3">
      <c r="A756" s="62"/>
      <c r="B756" s="62"/>
      <c r="C756" s="62"/>
      <c r="D756" s="62"/>
      <c r="E756" s="62"/>
      <c r="F756" s="62"/>
      <c r="G756" s="62"/>
      <c r="H756" s="62"/>
      <c r="I756" s="62"/>
      <c r="J756" s="62"/>
    </row>
    <row r="757" spans="1:10" x14ac:dyDescent="0.3">
      <c r="A757" s="62"/>
      <c r="B757" s="62"/>
      <c r="C757" s="62"/>
      <c r="D757" s="62"/>
      <c r="E757" s="62"/>
      <c r="F757" s="62"/>
      <c r="G757" s="62"/>
      <c r="H757" s="62"/>
      <c r="I757" s="62"/>
      <c r="J757" s="62"/>
    </row>
    <row r="758" spans="1:10" x14ac:dyDescent="0.3">
      <c r="A758" s="62"/>
      <c r="B758" s="62"/>
      <c r="C758" s="62"/>
      <c r="D758" s="62"/>
      <c r="E758" s="62"/>
      <c r="F758" s="62"/>
      <c r="G758" s="62"/>
      <c r="H758" s="62"/>
      <c r="I758" s="62"/>
      <c r="J758" s="62"/>
    </row>
    <row r="759" spans="1:10" x14ac:dyDescent="0.3">
      <c r="A759" s="62"/>
      <c r="B759" s="62"/>
      <c r="C759" s="62"/>
      <c r="D759" s="62"/>
      <c r="E759" s="62"/>
      <c r="F759" s="62"/>
      <c r="G759" s="62"/>
      <c r="H759" s="62"/>
      <c r="I759" s="62"/>
      <c r="J759" s="62"/>
    </row>
    <row r="760" spans="1:10" x14ac:dyDescent="0.3">
      <c r="A760" s="62"/>
      <c r="B760" s="62"/>
      <c r="C760" s="62"/>
      <c r="D760" s="62"/>
      <c r="E760" s="62"/>
      <c r="F760" s="62"/>
      <c r="G760" s="62"/>
      <c r="H760" s="62"/>
      <c r="I760" s="62"/>
      <c r="J760" s="62"/>
    </row>
    <row r="761" spans="1:10" x14ac:dyDescent="0.3">
      <c r="A761" s="62"/>
      <c r="B761" s="62"/>
      <c r="C761" s="62"/>
      <c r="D761" s="62"/>
      <c r="E761" s="62"/>
      <c r="F761" s="62"/>
      <c r="G761" s="62"/>
      <c r="H761" s="62"/>
      <c r="I761" s="62"/>
      <c r="J761" s="62"/>
    </row>
    <row r="762" spans="1:10" x14ac:dyDescent="0.3">
      <c r="A762" s="62"/>
      <c r="B762" s="62"/>
      <c r="C762" s="62"/>
      <c r="D762" s="62"/>
      <c r="E762" s="62"/>
      <c r="F762" s="62"/>
      <c r="G762" s="62"/>
      <c r="H762" s="62"/>
      <c r="I762" s="62"/>
      <c r="J762" s="62"/>
    </row>
    <row r="763" spans="1:10" x14ac:dyDescent="0.3">
      <c r="A763" s="62"/>
      <c r="B763" s="62"/>
      <c r="C763" s="62"/>
      <c r="D763" s="62"/>
      <c r="E763" s="62"/>
      <c r="F763" s="62"/>
      <c r="G763" s="62"/>
      <c r="H763" s="62"/>
      <c r="I763" s="62"/>
      <c r="J763" s="62"/>
    </row>
    <row r="764" spans="1:10" x14ac:dyDescent="0.3">
      <c r="A764" s="62"/>
      <c r="B764" s="62"/>
      <c r="C764" s="62"/>
      <c r="D764" s="62"/>
      <c r="E764" s="62"/>
      <c r="F764" s="62"/>
      <c r="G764" s="62"/>
      <c r="H764" s="62"/>
      <c r="I764" s="62"/>
      <c r="J764" s="62"/>
    </row>
    <row r="765" spans="1:10" x14ac:dyDescent="0.3">
      <c r="A765" s="62"/>
      <c r="B765" s="62"/>
      <c r="C765" s="62"/>
      <c r="D765" s="62"/>
      <c r="E765" s="62"/>
      <c r="F765" s="62"/>
      <c r="G765" s="62"/>
      <c r="H765" s="62"/>
      <c r="I765" s="62"/>
      <c r="J765" s="62"/>
    </row>
    <row r="766" spans="1:10" x14ac:dyDescent="0.3">
      <c r="A766" s="62"/>
      <c r="B766" s="62"/>
      <c r="C766" s="62"/>
      <c r="D766" s="62"/>
      <c r="E766" s="62"/>
      <c r="F766" s="62"/>
      <c r="G766" s="62"/>
      <c r="H766" s="62"/>
      <c r="I766" s="62"/>
      <c r="J766" s="62"/>
    </row>
    <row r="767" spans="1:10" x14ac:dyDescent="0.3">
      <c r="A767" s="62"/>
      <c r="B767" s="62"/>
      <c r="C767" s="62"/>
      <c r="D767" s="62"/>
      <c r="E767" s="62"/>
      <c r="F767" s="62"/>
      <c r="G767" s="62"/>
      <c r="H767" s="62"/>
      <c r="I767" s="62"/>
      <c r="J767" s="62"/>
    </row>
    <row r="768" spans="1:10" x14ac:dyDescent="0.3">
      <c r="A768" s="62"/>
      <c r="B768" s="62"/>
      <c r="C768" s="62"/>
      <c r="D768" s="62"/>
      <c r="E768" s="62"/>
      <c r="F768" s="62"/>
      <c r="G768" s="62"/>
      <c r="H768" s="62"/>
      <c r="I768" s="62"/>
      <c r="J768" s="62"/>
    </row>
    <row r="769" spans="1:10" x14ac:dyDescent="0.3">
      <c r="A769" s="62"/>
      <c r="B769" s="62"/>
      <c r="C769" s="62"/>
      <c r="D769" s="62"/>
      <c r="E769" s="62"/>
      <c r="F769" s="62"/>
      <c r="G769" s="62"/>
      <c r="H769" s="62"/>
      <c r="I769" s="62"/>
      <c r="J769" s="62"/>
    </row>
    <row r="770" spans="1:10" x14ac:dyDescent="0.3">
      <c r="A770" s="62"/>
      <c r="B770" s="62"/>
      <c r="C770" s="62"/>
      <c r="D770" s="62"/>
      <c r="E770" s="62"/>
      <c r="F770" s="62"/>
      <c r="G770" s="62"/>
      <c r="H770" s="62"/>
      <c r="I770" s="62"/>
      <c r="J770" s="62"/>
    </row>
    <row r="771" spans="1:10" x14ac:dyDescent="0.3">
      <c r="A771" s="62"/>
      <c r="B771" s="62"/>
      <c r="C771" s="62"/>
      <c r="D771" s="62"/>
      <c r="E771" s="62"/>
      <c r="F771" s="62"/>
      <c r="G771" s="62"/>
      <c r="H771" s="62"/>
      <c r="I771" s="62"/>
      <c r="J771" s="62"/>
    </row>
    <row r="772" spans="1:10" x14ac:dyDescent="0.3">
      <c r="A772" s="62"/>
      <c r="B772" s="62"/>
      <c r="C772" s="62"/>
      <c r="D772" s="62"/>
      <c r="E772" s="62"/>
      <c r="F772" s="62"/>
      <c r="G772" s="62"/>
      <c r="H772" s="62"/>
      <c r="I772" s="62"/>
      <c r="J772" s="62"/>
    </row>
    <row r="773" spans="1:10" x14ac:dyDescent="0.3">
      <c r="A773" s="62"/>
      <c r="B773" s="62"/>
      <c r="C773" s="62"/>
      <c r="D773" s="62"/>
      <c r="E773" s="62"/>
      <c r="F773" s="62"/>
      <c r="G773" s="62"/>
      <c r="H773" s="62"/>
      <c r="I773" s="62"/>
      <c r="J773" s="62"/>
    </row>
    <row r="774" spans="1:10" x14ac:dyDescent="0.3">
      <c r="A774" s="62"/>
      <c r="B774" s="62"/>
      <c r="C774" s="62"/>
      <c r="D774" s="62"/>
      <c r="E774" s="62"/>
      <c r="F774" s="62"/>
      <c r="G774" s="62"/>
      <c r="H774" s="62"/>
      <c r="I774" s="62"/>
      <c r="J774" s="62"/>
    </row>
    <row r="775" spans="1:10" x14ac:dyDescent="0.3">
      <c r="A775" s="62"/>
      <c r="B775" s="62"/>
      <c r="C775" s="62"/>
      <c r="D775" s="62"/>
      <c r="E775" s="62"/>
      <c r="F775" s="62"/>
      <c r="G775" s="62"/>
      <c r="H775" s="62"/>
      <c r="I775" s="62"/>
      <c r="J775" s="62"/>
    </row>
    <row r="776" spans="1:10" x14ac:dyDescent="0.3">
      <c r="A776" s="62"/>
      <c r="B776" s="62"/>
      <c r="C776" s="62"/>
      <c r="D776" s="62"/>
      <c r="E776" s="62"/>
      <c r="F776" s="62"/>
      <c r="G776" s="62"/>
      <c r="H776" s="62"/>
      <c r="I776" s="62"/>
      <c r="J776" s="62"/>
    </row>
    <row r="777" spans="1:10" x14ac:dyDescent="0.3">
      <c r="A777" s="62"/>
      <c r="B777" s="62"/>
      <c r="C777" s="62"/>
      <c r="D777" s="62"/>
      <c r="E777" s="62"/>
      <c r="F777" s="62"/>
      <c r="G777" s="62"/>
      <c r="H777" s="62"/>
      <c r="I777" s="62"/>
      <c r="J777" s="62"/>
    </row>
    <row r="778" spans="1:10" x14ac:dyDescent="0.3">
      <c r="A778" s="62"/>
      <c r="B778" s="62"/>
      <c r="C778" s="62"/>
      <c r="D778" s="62"/>
      <c r="E778" s="62"/>
      <c r="F778" s="62"/>
      <c r="G778" s="62"/>
      <c r="H778" s="62"/>
      <c r="I778" s="62"/>
      <c r="J778" s="62"/>
    </row>
    <row r="779" spans="1:10" x14ac:dyDescent="0.3">
      <c r="A779" s="62"/>
      <c r="B779" s="62"/>
      <c r="C779" s="62"/>
      <c r="D779" s="62"/>
      <c r="E779" s="62"/>
      <c r="F779" s="62"/>
      <c r="G779" s="62"/>
      <c r="H779" s="62"/>
      <c r="I779" s="62"/>
      <c r="J779" s="62"/>
    </row>
    <row r="780" spans="1:10" x14ac:dyDescent="0.3">
      <c r="A780" s="62"/>
      <c r="B780" s="62"/>
      <c r="C780" s="62"/>
      <c r="D780" s="62"/>
      <c r="E780" s="62"/>
      <c r="F780" s="62"/>
      <c r="G780" s="62"/>
      <c r="H780" s="62"/>
      <c r="I780" s="62"/>
      <c r="J780" s="62"/>
    </row>
    <row r="781" spans="1:10" x14ac:dyDescent="0.3">
      <c r="A781" s="62"/>
      <c r="B781" s="62"/>
      <c r="C781" s="62"/>
      <c r="D781" s="62"/>
      <c r="E781" s="62"/>
      <c r="F781" s="62"/>
      <c r="G781" s="62"/>
      <c r="H781" s="62"/>
      <c r="I781" s="62"/>
      <c r="J781" s="62"/>
    </row>
    <row r="782" spans="1:10" x14ac:dyDescent="0.3">
      <c r="A782" s="62"/>
      <c r="B782" s="62"/>
      <c r="C782" s="62"/>
      <c r="D782" s="62"/>
      <c r="E782" s="62"/>
      <c r="F782" s="62"/>
      <c r="G782" s="62"/>
      <c r="H782" s="62"/>
      <c r="I782" s="62"/>
      <c r="J782" s="62"/>
    </row>
    <row r="783" spans="1:10" x14ac:dyDescent="0.3">
      <c r="A783" s="62"/>
      <c r="B783" s="62"/>
      <c r="C783" s="62"/>
      <c r="D783" s="62"/>
      <c r="E783" s="62"/>
      <c r="F783" s="62"/>
      <c r="G783" s="62"/>
      <c r="H783" s="62"/>
      <c r="I783" s="62"/>
      <c r="J783" s="62"/>
    </row>
    <row r="784" spans="1:10" x14ac:dyDescent="0.3">
      <c r="A784" s="62"/>
      <c r="B784" s="62"/>
      <c r="C784" s="62"/>
      <c r="D784" s="62"/>
      <c r="E784" s="62"/>
      <c r="F784" s="62"/>
      <c r="G784" s="62"/>
      <c r="H784" s="62"/>
      <c r="I784" s="62"/>
      <c r="J784" s="62"/>
    </row>
    <row r="785" spans="1:10" x14ac:dyDescent="0.3">
      <c r="A785" s="62"/>
      <c r="B785" s="62"/>
      <c r="C785" s="62"/>
      <c r="D785" s="62"/>
      <c r="E785" s="62"/>
      <c r="F785" s="62"/>
      <c r="G785" s="62"/>
      <c r="H785" s="62"/>
      <c r="I785" s="62"/>
      <c r="J785" s="62"/>
    </row>
    <row r="786" spans="1:10" x14ac:dyDescent="0.3">
      <c r="A786" s="62"/>
      <c r="B786" s="62"/>
      <c r="C786" s="62"/>
      <c r="D786" s="62"/>
      <c r="E786" s="62"/>
      <c r="F786" s="62"/>
      <c r="G786" s="62"/>
      <c r="H786" s="62"/>
      <c r="I786" s="62"/>
      <c r="J786" s="62"/>
    </row>
    <row r="787" spans="1:10" x14ac:dyDescent="0.3">
      <c r="A787" s="62"/>
      <c r="B787" s="62"/>
      <c r="C787" s="62"/>
      <c r="D787" s="62"/>
      <c r="E787" s="62"/>
      <c r="F787" s="62"/>
      <c r="G787" s="62"/>
      <c r="H787" s="62"/>
      <c r="I787" s="62"/>
      <c r="J787" s="62"/>
    </row>
    <row r="788" spans="1:10" x14ac:dyDescent="0.3">
      <c r="A788" s="62"/>
      <c r="B788" s="62"/>
      <c r="C788" s="62"/>
      <c r="D788" s="62"/>
      <c r="E788" s="62"/>
      <c r="F788" s="62"/>
      <c r="G788" s="62"/>
      <c r="H788" s="62"/>
      <c r="I788" s="62"/>
      <c r="J788" s="62"/>
    </row>
    <row r="789" spans="1:10" x14ac:dyDescent="0.3">
      <c r="A789" s="62"/>
      <c r="B789" s="62"/>
      <c r="C789" s="62"/>
      <c r="D789" s="62"/>
      <c r="E789" s="62"/>
      <c r="F789" s="62"/>
      <c r="G789" s="62"/>
      <c r="H789" s="62"/>
      <c r="I789" s="62"/>
      <c r="J789" s="62"/>
    </row>
    <row r="790" spans="1:10" x14ac:dyDescent="0.3">
      <c r="A790" s="62"/>
      <c r="B790" s="62"/>
      <c r="C790" s="62"/>
      <c r="D790" s="62"/>
      <c r="E790" s="62"/>
      <c r="F790" s="62"/>
      <c r="G790" s="62"/>
      <c r="H790" s="62"/>
      <c r="I790" s="62"/>
      <c r="J790" s="62"/>
    </row>
    <row r="791" spans="1:10" x14ac:dyDescent="0.3">
      <c r="A791" s="62"/>
      <c r="B791" s="62"/>
      <c r="C791" s="62"/>
      <c r="D791" s="62"/>
      <c r="E791" s="62"/>
      <c r="F791" s="62"/>
      <c r="G791" s="62"/>
      <c r="H791" s="62"/>
      <c r="I791" s="62"/>
      <c r="J791" s="62"/>
    </row>
    <row r="792" spans="1:10" x14ac:dyDescent="0.3">
      <c r="A792" s="62"/>
      <c r="B792" s="62"/>
      <c r="C792" s="62"/>
      <c r="D792" s="62"/>
      <c r="E792" s="62"/>
      <c r="F792" s="62"/>
      <c r="G792" s="62"/>
      <c r="H792" s="62"/>
      <c r="I792" s="62"/>
      <c r="J792" s="62"/>
    </row>
    <row r="793" spans="1:10" x14ac:dyDescent="0.3">
      <c r="A793" s="62"/>
      <c r="B793" s="62"/>
      <c r="C793" s="62"/>
      <c r="D793" s="62"/>
      <c r="E793" s="62"/>
      <c r="F793" s="62"/>
      <c r="G793" s="62"/>
      <c r="H793" s="62"/>
      <c r="I793" s="62"/>
      <c r="J793" s="62"/>
    </row>
    <row r="794" spans="1:10" x14ac:dyDescent="0.3">
      <c r="A794" s="62"/>
      <c r="B794" s="62"/>
      <c r="C794" s="62"/>
      <c r="D794" s="62"/>
      <c r="E794" s="62"/>
      <c r="F794" s="62"/>
      <c r="G794" s="62"/>
      <c r="H794" s="62"/>
      <c r="I794" s="62"/>
      <c r="J794" s="62"/>
    </row>
    <row r="795" spans="1:10" x14ac:dyDescent="0.3">
      <c r="A795" s="62"/>
      <c r="B795" s="62"/>
      <c r="C795" s="62"/>
      <c r="D795" s="62"/>
      <c r="E795" s="62"/>
      <c r="F795" s="62"/>
      <c r="G795" s="62"/>
      <c r="H795" s="62"/>
      <c r="I795" s="62"/>
      <c r="J795" s="62"/>
    </row>
    <row r="796" spans="1:10" x14ac:dyDescent="0.3">
      <c r="A796" s="62"/>
      <c r="B796" s="62"/>
      <c r="C796" s="62"/>
      <c r="D796" s="62"/>
      <c r="E796" s="62"/>
      <c r="F796" s="62"/>
      <c r="G796" s="62"/>
      <c r="H796" s="62"/>
      <c r="I796" s="62"/>
      <c r="J796" s="62"/>
    </row>
    <row r="797" spans="1:10" x14ac:dyDescent="0.3">
      <c r="A797" s="62"/>
      <c r="B797" s="62"/>
      <c r="C797" s="62"/>
      <c r="D797" s="62"/>
      <c r="E797" s="62"/>
      <c r="F797" s="62"/>
      <c r="G797" s="62"/>
      <c r="H797" s="62"/>
      <c r="I797" s="62"/>
      <c r="J797" s="62"/>
    </row>
    <row r="798" spans="1:10" x14ac:dyDescent="0.3">
      <c r="A798" s="62"/>
      <c r="B798" s="62"/>
      <c r="C798" s="62"/>
      <c r="D798" s="62"/>
      <c r="E798" s="62"/>
      <c r="F798" s="62"/>
      <c r="G798" s="62"/>
      <c r="H798" s="62"/>
      <c r="I798" s="62"/>
      <c r="J798" s="62"/>
    </row>
    <row r="799" spans="1:10" x14ac:dyDescent="0.3">
      <c r="A799" s="62"/>
      <c r="B799" s="62"/>
      <c r="C799" s="62"/>
      <c r="D799" s="62"/>
      <c r="E799" s="62"/>
      <c r="F799" s="62"/>
      <c r="G799" s="62"/>
      <c r="H799" s="62"/>
      <c r="I799" s="62"/>
      <c r="J799" s="62"/>
    </row>
    <row r="800" spans="1:10" x14ac:dyDescent="0.3">
      <c r="A800" s="62"/>
      <c r="B800" s="62"/>
      <c r="C800" s="62"/>
      <c r="D800" s="62"/>
      <c r="E800" s="62"/>
      <c r="F800" s="62"/>
      <c r="G800" s="62"/>
      <c r="H800" s="62"/>
      <c r="I800" s="62"/>
      <c r="J800" s="62"/>
    </row>
    <row r="801" spans="1:10" x14ac:dyDescent="0.3">
      <c r="A801" s="62"/>
      <c r="B801" s="62"/>
      <c r="C801" s="62"/>
      <c r="D801" s="62"/>
      <c r="E801" s="62"/>
      <c r="F801" s="62"/>
      <c r="G801" s="62"/>
      <c r="H801" s="62"/>
      <c r="I801" s="62"/>
      <c r="J801" s="62"/>
    </row>
    <row r="802" spans="1:10" x14ac:dyDescent="0.3">
      <c r="A802" s="62"/>
      <c r="B802" s="62"/>
      <c r="C802" s="62"/>
      <c r="D802" s="62"/>
      <c r="E802" s="62"/>
      <c r="F802" s="62"/>
      <c r="G802" s="62"/>
      <c r="H802" s="62"/>
      <c r="I802" s="62"/>
      <c r="J802" s="62"/>
    </row>
    <row r="803" spans="1:10" x14ac:dyDescent="0.3">
      <c r="A803" s="62"/>
      <c r="B803" s="62"/>
      <c r="C803" s="62"/>
      <c r="D803" s="62"/>
      <c r="E803" s="62"/>
      <c r="F803" s="62"/>
      <c r="G803" s="62"/>
      <c r="H803" s="62"/>
      <c r="I803" s="62"/>
      <c r="J803" s="62"/>
    </row>
    <row r="804" spans="1:10" x14ac:dyDescent="0.3">
      <c r="A804" s="62"/>
      <c r="B804" s="62"/>
      <c r="C804" s="62"/>
      <c r="D804" s="62"/>
      <c r="E804" s="62"/>
      <c r="F804" s="62"/>
      <c r="G804" s="62"/>
      <c r="H804" s="62"/>
      <c r="I804" s="62"/>
      <c r="J804" s="62"/>
    </row>
    <row r="805" spans="1:10" x14ac:dyDescent="0.3">
      <c r="A805" s="62"/>
      <c r="B805" s="62"/>
      <c r="C805" s="62"/>
      <c r="D805" s="62"/>
      <c r="E805" s="62"/>
      <c r="F805" s="62"/>
      <c r="G805" s="62"/>
      <c r="H805" s="62"/>
      <c r="I805" s="62"/>
      <c r="J805" s="62"/>
    </row>
    <row r="806" spans="1:10" x14ac:dyDescent="0.3">
      <c r="A806" s="62"/>
      <c r="B806" s="62"/>
      <c r="C806" s="62"/>
      <c r="D806" s="62"/>
      <c r="E806" s="62"/>
      <c r="F806" s="62"/>
      <c r="G806" s="62"/>
      <c r="H806" s="62"/>
      <c r="I806" s="62"/>
      <c r="J806" s="62"/>
    </row>
    <row r="807" spans="1:10" x14ac:dyDescent="0.3">
      <c r="A807" s="62"/>
      <c r="B807" s="62"/>
      <c r="C807" s="62"/>
      <c r="D807" s="62"/>
      <c r="E807" s="62"/>
      <c r="F807" s="62"/>
      <c r="G807" s="62"/>
      <c r="H807" s="62"/>
      <c r="I807" s="62"/>
      <c r="J807" s="62"/>
    </row>
    <row r="808" spans="1:10" x14ac:dyDescent="0.3">
      <c r="A808" s="62"/>
      <c r="B808" s="62"/>
      <c r="C808" s="62"/>
      <c r="D808" s="62"/>
      <c r="E808" s="62"/>
      <c r="F808" s="62"/>
      <c r="G808" s="62"/>
      <c r="H808" s="62"/>
      <c r="I808" s="62"/>
      <c r="J808" s="62"/>
    </row>
    <row r="809" spans="1:10" x14ac:dyDescent="0.3">
      <c r="A809" s="62"/>
      <c r="B809" s="62"/>
      <c r="C809" s="62"/>
      <c r="D809" s="62"/>
      <c r="E809" s="62"/>
      <c r="F809" s="62"/>
      <c r="G809" s="62"/>
      <c r="H809" s="62"/>
      <c r="I809" s="62"/>
      <c r="J809" s="62"/>
    </row>
    <row r="810" spans="1:10" x14ac:dyDescent="0.3">
      <c r="A810" s="62"/>
      <c r="B810" s="62"/>
      <c r="C810" s="62"/>
      <c r="D810" s="62"/>
      <c r="E810" s="62"/>
      <c r="F810" s="62"/>
      <c r="G810" s="62"/>
      <c r="H810" s="62"/>
      <c r="I810" s="62"/>
      <c r="J810" s="62"/>
    </row>
    <row r="811" spans="1:10" x14ac:dyDescent="0.3">
      <c r="A811" s="62"/>
      <c r="B811" s="62"/>
      <c r="C811" s="62"/>
      <c r="D811" s="62"/>
      <c r="E811" s="62"/>
      <c r="F811" s="62"/>
      <c r="G811" s="62"/>
      <c r="H811" s="62"/>
      <c r="I811" s="62"/>
      <c r="J811" s="62"/>
    </row>
    <row r="812" spans="1:10" x14ac:dyDescent="0.3">
      <c r="A812" s="62"/>
      <c r="B812" s="62"/>
      <c r="C812" s="62"/>
      <c r="D812" s="62"/>
      <c r="E812" s="62"/>
      <c r="F812" s="62"/>
      <c r="G812" s="62"/>
      <c r="H812" s="62"/>
      <c r="I812" s="62"/>
      <c r="J812" s="62"/>
    </row>
    <row r="813" spans="1:10" x14ac:dyDescent="0.3">
      <c r="A813" s="62"/>
      <c r="B813" s="62"/>
      <c r="C813" s="62"/>
      <c r="D813" s="62"/>
      <c r="E813" s="62"/>
      <c r="F813" s="62"/>
      <c r="G813" s="62"/>
      <c r="H813" s="62"/>
      <c r="I813" s="62"/>
      <c r="J813" s="62"/>
    </row>
    <row r="814" spans="1:10" x14ac:dyDescent="0.3">
      <c r="A814" s="62"/>
      <c r="B814" s="62"/>
      <c r="C814" s="62"/>
      <c r="D814" s="62"/>
      <c r="E814" s="62"/>
      <c r="F814" s="62"/>
      <c r="G814" s="62"/>
      <c r="H814" s="62"/>
      <c r="I814" s="62"/>
      <c r="J814" s="62"/>
    </row>
    <row r="815" spans="1:10" x14ac:dyDescent="0.3">
      <c r="A815" s="62"/>
      <c r="B815" s="62"/>
      <c r="C815" s="62"/>
      <c r="D815" s="62"/>
      <c r="E815" s="62"/>
      <c r="F815" s="62"/>
      <c r="G815" s="62"/>
      <c r="H815" s="62"/>
      <c r="I815" s="62"/>
      <c r="J815" s="62"/>
    </row>
    <row r="816" spans="1:10" x14ac:dyDescent="0.3">
      <c r="A816" s="62"/>
      <c r="B816" s="62"/>
      <c r="C816" s="62"/>
      <c r="D816" s="62"/>
      <c r="E816" s="62"/>
      <c r="F816" s="62"/>
      <c r="G816" s="62"/>
      <c r="H816" s="62"/>
      <c r="I816" s="62"/>
      <c r="J816" s="62"/>
    </row>
    <row r="817" spans="1:10" x14ac:dyDescent="0.3">
      <c r="A817" s="62"/>
      <c r="B817" s="62"/>
      <c r="C817" s="62"/>
      <c r="D817" s="62"/>
      <c r="E817" s="62"/>
      <c r="F817" s="62"/>
      <c r="G817" s="62"/>
      <c r="H817" s="62"/>
      <c r="I817" s="62"/>
      <c r="J817" s="62"/>
    </row>
    <row r="818" spans="1:10" x14ac:dyDescent="0.3">
      <c r="A818" s="62"/>
      <c r="B818" s="62"/>
      <c r="C818" s="62"/>
      <c r="D818" s="62"/>
      <c r="E818" s="62"/>
      <c r="F818" s="62"/>
      <c r="G818" s="62"/>
      <c r="H818" s="62"/>
      <c r="I818" s="62"/>
      <c r="J818" s="62"/>
    </row>
    <row r="819" spans="1:10" x14ac:dyDescent="0.3">
      <c r="A819" s="62"/>
      <c r="B819" s="62"/>
      <c r="C819" s="62"/>
      <c r="D819" s="62"/>
      <c r="E819" s="62"/>
      <c r="F819" s="62"/>
      <c r="G819" s="62"/>
      <c r="H819" s="62"/>
      <c r="I819" s="62"/>
      <c r="J819" s="62"/>
    </row>
    <row r="820" spans="1:10" x14ac:dyDescent="0.3">
      <c r="A820" s="62"/>
      <c r="B820" s="62"/>
      <c r="C820" s="62"/>
      <c r="D820" s="62"/>
      <c r="E820" s="62"/>
      <c r="F820" s="62"/>
      <c r="G820" s="62"/>
      <c r="H820" s="62"/>
      <c r="I820" s="62"/>
      <c r="J820" s="62"/>
    </row>
    <row r="821" spans="1:10" x14ac:dyDescent="0.3">
      <c r="A821" s="62"/>
      <c r="B821" s="62"/>
      <c r="C821" s="62"/>
      <c r="D821" s="62"/>
      <c r="E821" s="62"/>
      <c r="F821" s="62"/>
      <c r="G821" s="62"/>
      <c r="H821" s="62"/>
      <c r="I821" s="62"/>
      <c r="J821" s="62"/>
    </row>
    <row r="822" spans="1:10" x14ac:dyDescent="0.3">
      <c r="A822" s="62"/>
      <c r="B822" s="62"/>
      <c r="C822" s="62"/>
      <c r="D822" s="62"/>
      <c r="E822" s="62"/>
      <c r="F822" s="62"/>
      <c r="G822" s="62"/>
      <c r="H822" s="62"/>
      <c r="I822" s="62"/>
      <c r="J822" s="62"/>
    </row>
    <row r="823" spans="1:10" x14ac:dyDescent="0.3">
      <c r="A823" s="62"/>
      <c r="B823" s="62"/>
      <c r="C823" s="62"/>
      <c r="D823" s="62"/>
      <c r="E823" s="62"/>
      <c r="F823" s="62"/>
      <c r="G823" s="62"/>
      <c r="H823" s="62"/>
      <c r="I823" s="62"/>
      <c r="J823" s="62"/>
    </row>
    <row r="824" spans="1:10" x14ac:dyDescent="0.3">
      <c r="A824" s="62"/>
      <c r="B824" s="62"/>
      <c r="C824" s="62"/>
      <c r="D824" s="62"/>
      <c r="E824" s="62"/>
      <c r="F824" s="62"/>
      <c r="G824" s="62"/>
      <c r="H824" s="62"/>
      <c r="I824" s="62"/>
      <c r="J824" s="62"/>
    </row>
    <row r="825" spans="1:10" x14ac:dyDescent="0.3">
      <c r="A825" s="62"/>
      <c r="B825" s="62"/>
      <c r="C825" s="62"/>
      <c r="D825" s="62"/>
      <c r="E825" s="62"/>
      <c r="F825" s="62"/>
      <c r="G825" s="62"/>
      <c r="H825" s="62"/>
      <c r="I825" s="62"/>
      <c r="J825" s="62"/>
    </row>
    <row r="826" spans="1:10" x14ac:dyDescent="0.3">
      <c r="A826" s="62"/>
      <c r="B826" s="62"/>
      <c r="C826" s="62"/>
      <c r="D826" s="62"/>
      <c r="E826" s="62"/>
      <c r="F826" s="62"/>
      <c r="G826" s="62"/>
      <c r="H826" s="62"/>
      <c r="I826" s="62"/>
      <c r="J826" s="62"/>
    </row>
    <row r="827" spans="1:10" x14ac:dyDescent="0.3">
      <c r="A827" s="62"/>
      <c r="B827" s="62"/>
      <c r="C827" s="62"/>
      <c r="D827" s="62"/>
      <c r="E827" s="62"/>
      <c r="F827" s="62"/>
      <c r="G827" s="62"/>
      <c r="H827" s="62"/>
      <c r="I827" s="62"/>
      <c r="J827" s="62"/>
    </row>
    <row r="828" spans="1:10" x14ac:dyDescent="0.3">
      <c r="A828" s="62"/>
      <c r="B828" s="62"/>
      <c r="C828" s="62"/>
      <c r="D828" s="62"/>
      <c r="E828" s="62"/>
      <c r="F828" s="62"/>
      <c r="G828" s="62"/>
      <c r="H828" s="62"/>
      <c r="I828" s="62"/>
      <c r="J828" s="62"/>
    </row>
    <row r="829" spans="1:10" x14ac:dyDescent="0.3">
      <c r="A829" s="62"/>
      <c r="B829" s="62"/>
      <c r="C829" s="62"/>
      <c r="D829" s="62"/>
      <c r="E829" s="62"/>
      <c r="F829" s="62"/>
      <c r="G829" s="62"/>
      <c r="H829" s="62"/>
      <c r="I829" s="62"/>
      <c r="J829" s="62"/>
    </row>
    <row r="830" spans="1:10" x14ac:dyDescent="0.3">
      <c r="A830" s="62"/>
      <c r="B830" s="62"/>
      <c r="C830" s="62"/>
      <c r="D830" s="62"/>
      <c r="E830" s="62"/>
      <c r="F830" s="62"/>
      <c r="G830" s="62"/>
      <c r="H830" s="62"/>
      <c r="I830" s="62"/>
      <c r="J830" s="62"/>
    </row>
    <row r="831" spans="1:10" x14ac:dyDescent="0.3">
      <c r="A831" s="62"/>
      <c r="B831" s="62"/>
      <c r="C831" s="62"/>
      <c r="D831" s="62"/>
      <c r="E831" s="62"/>
      <c r="F831" s="62"/>
      <c r="G831" s="62"/>
      <c r="H831" s="62"/>
      <c r="I831" s="62"/>
      <c r="J831" s="62"/>
    </row>
    <row r="832" spans="1:10" x14ac:dyDescent="0.3">
      <c r="A832" s="62"/>
      <c r="B832" s="62"/>
      <c r="C832" s="62"/>
      <c r="D832" s="62"/>
      <c r="E832" s="62"/>
      <c r="F832" s="62"/>
      <c r="G832" s="62"/>
      <c r="H832" s="62"/>
      <c r="I832" s="62"/>
      <c r="J832" s="62"/>
    </row>
    <row r="833" spans="1:10" x14ac:dyDescent="0.3">
      <c r="A833" s="62"/>
      <c r="B833" s="62"/>
      <c r="C833" s="62"/>
      <c r="D833" s="62"/>
      <c r="E833" s="62"/>
      <c r="F833" s="62"/>
      <c r="G833" s="62"/>
      <c r="H833" s="62"/>
      <c r="I833" s="62"/>
      <c r="J833" s="62"/>
    </row>
    <row r="834" spans="1:10" x14ac:dyDescent="0.3">
      <c r="A834" s="62"/>
      <c r="B834" s="62"/>
      <c r="C834" s="62"/>
      <c r="D834" s="62"/>
      <c r="E834" s="62"/>
      <c r="F834" s="62"/>
      <c r="G834" s="62"/>
      <c r="H834" s="62"/>
      <c r="I834" s="62"/>
      <c r="J834" s="62"/>
    </row>
    <row r="835" spans="1:10" x14ac:dyDescent="0.3">
      <c r="A835" s="62"/>
      <c r="B835" s="62"/>
      <c r="C835" s="62"/>
      <c r="D835" s="62"/>
      <c r="E835" s="62"/>
      <c r="F835" s="62"/>
      <c r="G835" s="62"/>
      <c r="H835" s="62"/>
      <c r="I835" s="62"/>
      <c r="J835" s="62"/>
    </row>
    <row r="836" spans="1:10" x14ac:dyDescent="0.3">
      <c r="A836" s="62"/>
      <c r="B836" s="62"/>
      <c r="C836" s="62"/>
      <c r="D836" s="62"/>
      <c r="E836" s="62"/>
      <c r="F836" s="62"/>
      <c r="G836" s="62"/>
      <c r="H836" s="62"/>
      <c r="I836" s="62"/>
      <c r="J836" s="62"/>
    </row>
    <row r="837" spans="1:10" x14ac:dyDescent="0.3">
      <c r="A837" s="62"/>
      <c r="B837" s="62"/>
      <c r="C837" s="62"/>
      <c r="D837" s="62"/>
      <c r="E837" s="62"/>
      <c r="F837" s="62"/>
      <c r="G837" s="62"/>
      <c r="H837" s="62"/>
      <c r="I837" s="62"/>
      <c r="J837" s="62"/>
    </row>
    <row r="838" spans="1:10" x14ac:dyDescent="0.3">
      <c r="A838" s="62"/>
      <c r="B838" s="62"/>
      <c r="C838" s="62"/>
      <c r="D838" s="62"/>
      <c r="E838" s="62"/>
      <c r="F838" s="62"/>
      <c r="G838" s="62"/>
      <c r="H838" s="62"/>
      <c r="I838" s="62"/>
      <c r="J838" s="62"/>
    </row>
    <row r="839" spans="1:10" x14ac:dyDescent="0.3">
      <c r="A839" s="62"/>
      <c r="B839" s="62"/>
      <c r="C839" s="62"/>
      <c r="D839" s="62"/>
      <c r="E839" s="62"/>
      <c r="F839" s="62"/>
      <c r="G839" s="62"/>
      <c r="H839" s="62"/>
      <c r="I839" s="62"/>
      <c r="J839" s="62"/>
    </row>
    <row r="840" spans="1:10" x14ac:dyDescent="0.3">
      <c r="A840" s="62"/>
      <c r="B840" s="62"/>
      <c r="C840" s="62"/>
      <c r="D840" s="62"/>
      <c r="E840" s="62"/>
      <c r="F840" s="62"/>
      <c r="G840" s="62"/>
      <c r="H840" s="62"/>
      <c r="I840" s="62"/>
      <c r="J840" s="62"/>
    </row>
    <row r="841" spans="1:10" x14ac:dyDescent="0.3">
      <c r="A841" s="62"/>
      <c r="B841" s="62"/>
      <c r="C841" s="62"/>
      <c r="D841" s="62"/>
      <c r="E841" s="62"/>
      <c r="F841" s="62"/>
      <c r="G841" s="62"/>
      <c r="H841" s="62"/>
      <c r="I841" s="62"/>
      <c r="J841" s="62"/>
    </row>
    <row r="842" spans="1:10" x14ac:dyDescent="0.3">
      <c r="A842" s="62"/>
      <c r="B842" s="62"/>
      <c r="C842" s="62"/>
      <c r="D842" s="62"/>
      <c r="E842" s="62"/>
      <c r="F842" s="62"/>
      <c r="G842" s="62"/>
      <c r="H842" s="62"/>
      <c r="I842" s="62"/>
      <c r="J842" s="62"/>
    </row>
    <row r="843" spans="1:10" x14ac:dyDescent="0.3">
      <c r="A843" s="62"/>
      <c r="B843" s="62"/>
      <c r="C843" s="62"/>
      <c r="D843" s="62"/>
      <c r="E843" s="62"/>
      <c r="F843" s="62"/>
      <c r="G843" s="62"/>
      <c r="H843" s="62"/>
      <c r="I843" s="62"/>
      <c r="J843" s="62"/>
    </row>
    <row r="844" spans="1:10" x14ac:dyDescent="0.3">
      <c r="A844" s="62"/>
      <c r="B844" s="62"/>
      <c r="C844" s="62"/>
      <c r="D844" s="62"/>
      <c r="E844" s="62"/>
      <c r="F844" s="62"/>
      <c r="G844" s="62"/>
      <c r="H844" s="62"/>
      <c r="I844" s="62"/>
      <c r="J844" s="62"/>
    </row>
    <row r="845" spans="1:10" x14ac:dyDescent="0.3">
      <c r="A845" s="62"/>
      <c r="B845" s="62"/>
      <c r="C845" s="62"/>
      <c r="D845" s="62"/>
      <c r="E845" s="62"/>
      <c r="F845" s="62"/>
      <c r="G845" s="62"/>
      <c r="H845" s="62"/>
      <c r="I845" s="62"/>
      <c r="J845" s="62"/>
    </row>
    <row r="846" spans="1:10" x14ac:dyDescent="0.3">
      <c r="A846" s="62"/>
      <c r="B846" s="62"/>
      <c r="C846" s="62"/>
      <c r="D846" s="62"/>
      <c r="E846" s="62"/>
      <c r="F846" s="62"/>
      <c r="G846" s="62"/>
      <c r="H846" s="62"/>
      <c r="I846" s="62"/>
      <c r="J846" s="62"/>
    </row>
    <row r="847" spans="1:10" x14ac:dyDescent="0.3">
      <c r="A847" s="62"/>
      <c r="B847" s="62"/>
      <c r="C847" s="62"/>
      <c r="D847" s="62"/>
      <c r="E847" s="62"/>
      <c r="F847" s="62"/>
      <c r="G847" s="62"/>
      <c r="H847" s="62"/>
      <c r="I847" s="62"/>
      <c r="J847" s="62"/>
    </row>
    <row r="848" spans="1:10" x14ac:dyDescent="0.3">
      <c r="A848" s="62"/>
      <c r="B848" s="62"/>
      <c r="C848" s="62"/>
      <c r="D848" s="62"/>
      <c r="E848" s="62"/>
      <c r="F848" s="62"/>
      <c r="G848" s="62"/>
      <c r="H848" s="62"/>
      <c r="I848" s="62"/>
      <c r="J848" s="62"/>
    </row>
    <row r="849" spans="1:10" x14ac:dyDescent="0.3">
      <c r="A849" s="62"/>
      <c r="B849" s="62"/>
      <c r="C849" s="62"/>
      <c r="D849" s="62"/>
      <c r="E849" s="62"/>
      <c r="F849" s="62"/>
      <c r="G849" s="62"/>
      <c r="H849" s="62"/>
      <c r="I849" s="62"/>
      <c r="J849" s="62"/>
    </row>
    <row r="850" spans="1:10" x14ac:dyDescent="0.3">
      <c r="A850" s="62"/>
      <c r="B850" s="62"/>
      <c r="C850" s="62"/>
      <c r="D850" s="62"/>
      <c r="E850" s="62"/>
      <c r="F850" s="62"/>
      <c r="G850" s="62"/>
      <c r="H850" s="62"/>
      <c r="I850" s="62"/>
      <c r="J850" s="62"/>
    </row>
    <row r="851" spans="1:10" x14ac:dyDescent="0.3">
      <c r="A851" s="62"/>
      <c r="B851" s="62"/>
      <c r="C851" s="62"/>
      <c r="D851" s="62"/>
      <c r="E851" s="62"/>
      <c r="F851" s="62"/>
      <c r="G851" s="62"/>
      <c r="H851" s="62"/>
      <c r="I851" s="62"/>
      <c r="J851" s="62"/>
    </row>
    <row r="852" spans="1:10" x14ac:dyDescent="0.3">
      <c r="A852" s="62"/>
      <c r="B852" s="62"/>
      <c r="C852" s="62"/>
      <c r="D852" s="62"/>
      <c r="E852" s="62"/>
      <c r="F852" s="62"/>
      <c r="G852" s="62"/>
      <c r="H852" s="62"/>
      <c r="I852" s="62"/>
      <c r="J852" s="62"/>
    </row>
    <row r="853" spans="1:10" x14ac:dyDescent="0.3">
      <c r="A853" s="62"/>
      <c r="B853" s="62"/>
      <c r="C853" s="62"/>
      <c r="D853" s="62"/>
      <c r="E853" s="62"/>
      <c r="F853" s="62"/>
      <c r="G853" s="62"/>
      <c r="H853" s="62"/>
      <c r="I853" s="62"/>
      <c r="J853" s="62"/>
    </row>
    <row r="854" spans="1:10" x14ac:dyDescent="0.3">
      <c r="A854" s="62"/>
      <c r="B854" s="62"/>
      <c r="C854" s="62"/>
      <c r="D854" s="62"/>
      <c r="E854" s="62"/>
      <c r="F854" s="62"/>
      <c r="G854" s="62"/>
      <c r="H854" s="62"/>
      <c r="I854" s="62"/>
      <c r="J854" s="62"/>
    </row>
    <row r="855" spans="1:10" x14ac:dyDescent="0.3">
      <c r="A855" s="62"/>
      <c r="B855" s="62"/>
      <c r="C855" s="62"/>
      <c r="D855" s="62"/>
      <c r="E855" s="62"/>
      <c r="F855" s="62"/>
      <c r="G855" s="62"/>
      <c r="H855" s="62"/>
      <c r="I855" s="62"/>
      <c r="J855" s="62"/>
    </row>
    <row r="856" spans="1:10" x14ac:dyDescent="0.3">
      <c r="A856" s="62"/>
      <c r="B856" s="62"/>
      <c r="C856" s="62"/>
      <c r="D856" s="62"/>
      <c r="E856" s="62"/>
      <c r="F856" s="62"/>
      <c r="G856" s="62"/>
      <c r="H856" s="62"/>
      <c r="I856" s="62"/>
      <c r="J856" s="62"/>
    </row>
    <row r="857" spans="1:10" x14ac:dyDescent="0.3">
      <c r="A857" s="62"/>
      <c r="B857" s="62"/>
      <c r="C857" s="62"/>
      <c r="D857" s="62"/>
      <c r="E857" s="62"/>
      <c r="F857" s="62"/>
      <c r="G857" s="62"/>
      <c r="H857" s="62"/>
      <c r="I857" s="62"/>
      <c r="J857" s="62"/>
    </row>
    <row r="858" spans="1:10" x14ac:dyDescent="0.3">
      <c r="A858" s="62"/>
      <c r="B858" s="62"/>
      <c r="C858" s="62"/>
      <c r="D858" s="62"/>
      <c r="E858" s="62"/>
      <c r="F858" s="62"/>
      <c r="G858" s="62"/>
      <c r="H858" s="62"/>
      <c r="I858" s="62"/>
      <c r="J858" s="62"/>
    </row>
    <row r="859" spans="1:10" x14ac:dyDescent="0.3">
      <c r="A859" s="62"/>
      <c r="B859" s="62"/>
      <c r="C859" s="62"/>
      <c r="D859" s="62"/>
      <c r="E859" s="62"/>
      <c r="F859" s="62"/>
      <c r="G859" s="62"/>
      <c r="H859" s="62"/>
      <c r="I859" s="62"/>
      <c r="J859" s="62"/>
    </row>
    <row r="860" spans="1:10" x14ac:dyDescent="0.3">
      <c r="A860" s="62"/>
      <c r="B860" s="62"/>
      <c r="C860" s="62"/>
      <c r="D860" s="62"/>
      <c r="E860" s="62"/>
      <c r="F860" s="62"/>
      <c r="G860" s="62"/>
      <c r="H860" s="62"/>
      <c r="I860" s="62"/>
      <c r="J860" s="62"/>
    </row>
    <row r="861" spans="1:10" x14ac:dyDescent="0.3">
      <c r="A861" s="62"/>
      <c r="B861" s="62"/>
      <c r="C861" s="62"/>
      <c r="D861" s="62"/>
      <c r="E861" s="62"/>
      <c r="F861" s="62"/>
      <c r="G861" s="62"/>
      <c r="H861" s="62"/>
      <c r="I861" s="62"/>
      <c r="J861" s="62"/>
    </row>
    <row r="862" spans="1:10" x14ac:dyDescent="0.3">
      <c r="A862" s="62"/>
      <c r="B862" s="62"/>
      <c r="C862" s="62"/>
      <c r="D862" s="62"/>
      <c r="E862" s="62"/>
      <c r="F862" s="62"/>
      <c r="G862" s="62"/>
      <c r="H862" s="62"/>
      <c r="I862" s="62"/>
      <c r="J862" s="62"/>
    </row>
    <row r="863" spans="1:10" x14ac:dyDescent="0.3">
      <c r="A863" s="62"/>
      <c r="B863" s="62"/>
      <c r="C863" s="62"/>
      <c r="D863" s="62"/>
      <c r="E863" s="62"/>
      <c r="F863" s="62"/>
      <c r="G863" s="62"/>
      <c r="H863" s="62"/>
      <c r="I863" s="62"/>
      <c r="J863" s="62"/>
    </row>
    <row r="864" spans="1:10" x14ac:dyDescent="0.3">
      <c r="A864" s="62"/>
      <c r="B864" s="62"/>
      <c r="C864" s="62"/>
      <c r="D864" s="62"/>
      <c r="E864" s="62"/>
      <c r="F864" s="62"/>
      <c r="G864" s="62"/>
      <c r="H864" s="62"/>
      <c r="I864" s="62"/>
      <c r="J864" s="62"/>
    </row>
    <row r="865" spans="1:10" x14ac:dyDescent="0.3">
      <c r="A865" s="62"/>
      <c r="B865" s="62"/>
      <c r="C865" s="62"/>
      <c r="D865" s="62"/>
      <c r="E865" s="62"/>
      <c r="F865" s="62"/>
      <c r="G865" s="62"/>
      <c r="H865" s="62"/>
      <c r="I865" s="62"/>
      <c r="J865" s="62"/>
    </row>
    <row r="866" spans="1:10" x14ac:dyDescent="0.3">
      <c r="A866" s="62"/>
      <c r="B866" s="62"/>
      <c r="C866" s="62"/>
      <c r="D866" s="62"/>
      <c r="E866" s="62"/>
      <c r="F866" s="62"/>
      <c r="G866" s="62"/>
      <c r="H866" s="62"/>
      <c r="I866" s="62"/>
      <c r="J866" s="62"/>
    </row>
    <row r="867" spans="1:10" x14ac:dyDescent="0.3">
      <c r="A867" s="62"/>
      <c r="B867" s="62"/>
      <c r="C867" s="62"/>
      <c r="D867" s="62"/>
      <c r="E867" s="62"/>
      <c r="F867" s="62"/>
      <c r="G867" s="62"/>
      <c r="H867" s="62"/>
      <c r="I867" s="62"/>
      <c r="J867" s="62"/>
    </row>
    <row r="868" spans="1:10" x14ac:dyDescent="0.3">
      <c r="A868" s="62"/>
      <c r="B868" s="62"/>
      <c r="C868" s="62"/>
      <c r="D868" s="62"/>
      <c r="E868" s="62"/>
      <c r="F868" s="62"/>
      <c r="G868" s="62"/>
      <c r="H868" s="62"/>
      <c r="I868" s="62"/>
      <c r="J868" s="62"/>
    </row>
    <row r="869" spans="1:10" x14ac:dyDescent="0.3">
      <c r="A869" s="62"/>
      <c r="B869" s="62"/>
      <c r="C869" s="62"/>
      <c r="D869" s="62"/>
      <c r="E869" s="62"/>
      <c r="F869" s="62"/>
      <c r="G869" s="62"/>
      <c r="H869" s="62"/>
      <c r="I869" s="62"/>
      <c r="J869" s="62"/>
    </row>
    <row r="870" spans="1:10" x14ac:dyDescent="0.3">
      <c r="A870" s="62"/>
      <c r="B870" s="62"/>
      <c r="C870" s="62"/>
      <c r="D870" s="62"/>
      <c r="E870" s="62"/>
      <c r="F870" s="62"/>
      <c r="G870" s="62"/>
      <c r="H870" s="62"/>
      <c r="I870" s="62"/>
      <c r="J870" s="62"/>
    </row>
    <row r="871" spans="1:10" x14ac:dyDescent="0.3">
      <c r="A871" s="62"/>
      <c r="B871" s="62"/>
      <c r="C871" s="62"/>
      <c r="D871" s="62"/>
      <c r="E871" s="62"/>
      <c r="F871" s="62"/>
      <c r="G871" s="62"/>
      <c r="H871" s="62"/>
      <c r="I871" s="62"/>
      <c r="J871" s="62"/>
    </row>
    <row r="872" spans="1:10" x14ac:dyDescent="0.3">
      <c r="A872" s="62"/>
      <c r="B872" s="62"/>
      <c r="C872" s="62"/>
      <c r="D872" s="62"/>
      <c r="E872" s="62"/>
      <c r="F872" s="62"/>
      <c r="G872" s="62"/>
      <c r="H872" s="62"/>
      <c r="I872" s="62"/>
      <c r="J872" s="62"/>
    </row>
    <row r="873" spans="1:10" x14ac:dyDescent="0.3">
      <c r="A873" s="62"/>
      <c r="B873" s="62"/>
      <c r="C873" s="62"/>
      <c r="D873" s="62"/>
      <c r="E873" s="62"/>
      <c r="F873" s="62"/>
      <c r="G873" s="62"/>
      <c r="H873" s="62"/>
      <c r="I873" s="62"/>
      <c r="J873" s="62"/>
    </row>
    <row r="874" spans="1:10" x14ac:dyDescent="0.3">
      <c r="A874" s="62"/>
      <c r="B874" s="62"/>
      <c r="C874" s="62"/>
      <c r="D874" s="62"/>
      <c r="E874" s="62"/>
      <c r="F874" s="62"/>
      <c r="G874" s="62"/>
      <c r="H874" s="62"/>
      <c r="I874" s="62"/>
      <c r="J874" s="62"/>
    </row>
    <row r="875" spans="1:10" x14ac:dyDescent="0.3">
      <c r="A875" s="62"/>
      <c r="B875" s="62"/>
      <c r="C875" s="62"/>
      <c r="D875" s="62"/>
      <c r="E875" s="62"/>
      <c r="F875" s="62"/>
      <c r="G875" s="62"/>
      <c r="H875" s="62"/>
      <c r="I875" s="62"/>
      <c r="J875" s="62"/>
    </row>
    <row r="876" spans="1:10" x14ac:dyDescent="0.3">
      <c r="A876" s="62"/>
      <c r="B876" s="62"/>
      <c r="C876" s="62"/>
      <c r="D876" s="62"/>
      <c r="E876" s="62"/>
      <c r="F876" s="62"/>
      <c r="G876" s="62"/>
      <c r="H876" s="62"/>
      <c r="I876" s="62"/>
      <c r="J876" s="62"/>
    </row>
    <row r="877" spans="1:10" x14ac:dyDescent="0.3">
      <c r="A877" s="62"/>
      <c r="B877" s="62"/>
      <c r="C877" s="62"/>
      <c r="D877" s="62"/>
      <c r="E877" s="62"/>
      <c r="F877" s="62"/>
      <c r="G877" s="62"/>
      <c r="H877" s="62"/>
      <c r="I877" s="62"/>
      <c r="J877" s="62"/>
    </row>
    <row r="878" spans="1:10" x14ac:dyDescent="0.3">
      <c r="A878" s="62"/>
      <c r="B878" s="62"/>
      <c r="C878" s="62"/>
      <c r="D878" s="62"/>
      <c r="E878" s="62"/>
      <c r="F878" s="62"/>
      <c r="G878" s="62"/>
      <c r="H878" s="62"/>
      <c r="I878" s="62"/>
      <c r="J878" s="62"/>
    </row>
    <row r="879" spans="1:10" x14ac:dyDescent="0.3">
      <c r="A879" s="62"/>
      <c r="B879" s="62"/>
      <c r="C879" s="62"/>
      <c r="D879" s="62"/>
      <c r="E879" s="62"/>
      <c r="F879" s="62"/>
      <c r="G879" s="62"/>
      <c r="H879" s="62"/>
      <c r="I879" s="62"/>
      <c r="J879" s="62"/>
    </row>
    <row r="880" spans="1:10" x14ac:dyDescent="0.3">
      <c r="A880" s="62"/>
      <c r="B880" s="62"/>
      <c r="C880" s="62"/>
      <c r="D880" s="62"/>
      <c r="E880" s="62"/>
      <c r="F880" s="62"/>
      <c r="G880" s="62"/>
      <c r="H880" s="62"/>
      <c r="I880" s="62"/>
      <c r="J880" s="62"/>
    </row>
    <row r="881" spans="1:10" x14ac:dyDescent="0.3">
      <c r="A881" s="62"/>
      <c r="B881" s="62"/>
      <c r="C881" s="62"/>
      <c r="D881" s="62"/>
      <c r="E881" s="62"/>
      <c r="F881" s="62"/>
      <c r="G881" s="62"/>
      <c r="H881" s="62"/>
      <c r="I881" s="62"/>
      <c r="J881" s="62"/>
    </row>
    <row r="882" spans="1:10" x14ac:dyDescent="0.3">
      <c r="A882" s="62"/>
      <c r="B882" s="62"/>
      <c r="C882" s="62"/>
      <c r="D882" s="62"/>
      <c r="E882" s="62"/>
      <c r="F882" s="62"/>
      <c r="G882" s="62"/>
      <c r="H882" s="62"/>
      <c r="I882" s="62"/>
      <c r="J882" s="62"/>
    </row>
    <row r="883" spans="1:10" x14ac:dyDescent="0.3">
      <c r="A883" s="62"/>
      <c r="B883" s="62"/>
      <c r="C883" s="62"/>
      <c r="D883" s="62"/>
      <c r="E883" s="62"/>
      <c r="F883" s="62"/>
      <c r="G883" s="62"/>
      <c r="H883" s="62"/>
      <c r="I883" s="62"/>
      <c r="J883" s="62"/>
    </row>
    <row r="884" spans="1:10" x14ac:dyDescent="0.3">
      <c r="A884" s="62"/>
      <c r="B884" s="62"/>
      <c r="C884" s="62"/>
      <c r="D884" s="62"/>
      <c r="E884" s="62"/>
      <c r="F884" s="62"/>
      <c r="G884" s="62"/>
      <c r="H884" s="62"/>
      <c r="I884" s="62"/>
      <c r="J884" s="62"/>
    </row>
    <row r="885" spans="1:10" x14ac:dyDescent="0.3">
      <c r="A885" s="62"/>
      <c r="B885" s="62"/>
      <c r="C885" s="62"/>
      <c r="D885" s="62"/>
      <c r="E885" s="62"/>
      <c r="F885" s="62"/>
      <c r="G885" s="62"/>
      <c r="H885" s="62"/>
      <c r="I885" s="62"/>
      <c r="J885" s="62"/>
    </row>
    <row r="886" spans="1:10" x14ac:dyDescent="0.3">
      <c r="A886" s="62"/>
      <c r="B886" s="62"/>
      <c r="C886" s="62"/>
      <c r="D886" s="62"/>
      <c r="E886" s="62"/>
      <c r="F886" s="62"/>
      <c r="G886" s="62"/>
      <c r="H886" s="62"/>
      <c r="I886" s="62"/>
      <c r="J886" s="62"/>
    </row>
    <row r="887" spans="1:10" x14ac:dyDescent="0.3">
      <c r="A887" s="62"/>
      <c r="B887" s="62"/>
      <c r="C887" s="62"/>
      <c r="D887" s="62"/>
      <c r="E887" s="62"/>
      <c r="F887" s="62"/>
      <c r="G887" s="62"/>
      <c r="H887" s="62"/>
      <c r="I887" s="62"/>
      <c r="J887" s="62"/>
    </row>
    <row r="888" spans="1:10" x14ac:dyDescent="0.3">
      <c r="A888" s="62"/>
      <c r="B888" s="62"/>
      <c r="C888" s="62"/>
      <c r="D888" s="62"/>
      <c r="E888" s="62"/>
      <c r="F888" s="62"/>
      <c r="G888" s="62"/>
      <c r="H888" s="62"/>
      <c r="I888" s="62"/>
      <c r="J888" s="62"/>
    </row>
    <row r="889" spans="1:10" x14ac:dyDescent="0.3">
      <c r="A889" s="62"/>
      <c r="B889" s="62"/>
      <c r="C889" s="62"/>
      <c r="D889" s="62"/>
      <c r="E889" s="62"/>
      <c r="F889" s="62"/>
      <c r="G889" s="62"/>
      <c r="H889" s="62"/>
      <c r="I889" s="62"/>
      <c r="J889" s="62"/>
    </row>
    <row r="890" spans="1:10" x14ac:dyDescent="0.3">
      <c r="A890" s="62"/>
      <c r="B890" s="62"/>
      <c r="C890" s="62"/>
      <c r="D890" s="62"/>
      <c r="E890" s="62"/>
      <c r="F890" s="62"/>
      <c r="G890" s="62"/>
      <c r="H890" s="62"/>
      <c r="I890" s="62"/>
      <c r="J890" s="62"/>
    </row>
    <row r="891" spans="1:10" x14ac:dyDescent="0.3">
      <c r="A891" s="62"/>
      <c r="B891" s="62"/>
      <c r="C891" s="62"/>
      <c r="D891" s="62"/>
      <c r="E891" s="62"/>
      <c r="F891" s="62"/>
      <c r="G891" s="62"/>
      <c r="H891" s="62"/>
      <c r="I891" s="62"/>
      <c r="J891" s="62"/>
    </row>
    <row r="892" spans="1:10" x14ac:dyDescent="0.3">
      <c r="A892" s="62"/>
      <c r="B892" s="62"/>
      <c r="C892" s="62"/>
      <c r="D892" s="62"/>
      <c r="E892" s="62"/>
      <c r="F892" s="62"/>
      <c r="G892" s="62"/>
      <c r="H892" s="62"/>
      <c r="I892" s="62"/>
      <c r="J892" s="62"/>
    </row>
    <row r="893" spans="1:10" x14ac:dyDescent="0.3">
      <c r="A893" s="62"/>
      <c r="B893" s="62"/>
      <c r="C893" s="62"/>
      <c r="D893" s="62"/>
      <c r="E893" s="62"/>
      <c r="F893" s="62"/>
      <c r="G893" s="62"/>
      <c r="H893" s="62"/>
      <c r="I893" s="62"/>
      <c r="J893" s="62"/>
    </row>
    <row r="894" spans="1:10" x14ac:dyDescent="0.3">
      <c r="A894" s="62"/>
      <c r="B894" s="62"/>
      <c r="C894" s="62"/>
      <c r="D894" s="62"/>
      <c r="E894" s="62"/>
      <c r="F894" s="62"/>
      <c r="G894" s="62"/>
      <c r="H894" s="62"/>
      <c r="I894" s="62"/>
      <c r="J894" s="62"/>
    </row>
    <row r="895" spans="1:10" x14ac:dyDescent="0.3">
      <c r="A895" s="62"/>
      <c r="B895" s="62"/>
      <c r="C895" s="62"/>
      <c r="D895" s="62"/>
      <c r="E895" s="62"/>
      <c r="F895" s="62"/>
      <c r="G895" s="62"/>
      <c r="H895" s="62"/>
      <c r="I895" s="62"/>
      <c r="J895" s="62"/>
    </row>
    <row r="896" spans="1:10" x14ac:dyDescent="0.3">
      <c r="A896" s="62"/>
      <c r="B896" s="62"/>
      <c r="C896" s="62"/>
      <c r="D896" s="62"/>
      <c r="E896" s="62"/>
      <c r="F896" s="62"/>
      <c r="G896" s="62"/>
      <c r="H896" s="62"/>
      <c r="I896" s="62"/>
      <c r="J896" s="62"/>
    </row>
    <row r="897" spans="1:10" x14ac:dyDescent="0.3">
      <c r="A897" s="62"/>
      <c r="B897" s="62"/>
      <c r="C897" s="62"/>
      <c r="D897" s="62"/>
      <c r="E897" s="62"/>
      <c r="F897" s="62"/>
      <c r="G897" s="62"/>
      <c r="H897" s="62"/>
      <c r="I897" s="62"/>
      <c r="J897" s="62"/>
    </row>
    <row r="898" spans="1:10" x14ac:dyDescent="0.3">
      <c r="A898" s="62"/>
      <c r="B898" s="62"/>
      <c r="C898" s="62"/>
      <c r="D898" s="62"/>
      <c r="E898" s="62"/>
      <c r="F898" s="62"/>
      <c r="G898" s="62"/>
      <c r="H898" s="62"/>
      <c r="I898" s="62"/>
      <c r="J898" s="62"/>
    </row>
    <row r="899" spans="1:10" x14ac:dyDescent="0.3">
      <c r="A899" s="62"/>
      <c r="B899" s="62"/>
      <c r="C899" s="62"/>
      <c r="D899" s="62"/>
      <c r="E899" s="62"/>
      <c r="F899" s="62"/>
      <c r="G899" s="62"/>
      <c r="H899" s="62"/>
      <c r="I899" s="62"/>
      <c r="J899" s="62"/>
    </row>
    <row r="900" spans="1:10" x14ac:dyDescent="0.3">
      <c r="A900" s="62"/>
      <c r="B900" s="62"/>
      <c r="C900" s="62"/>
      <c r="D900" s="62"/>
      <c r="E900" s="62"/>
      <c r="F900" s="62"/>
      <c r="G900" s="62"/>
      <c r="H900" s="62"/>
      <c r="I900" s="62"/>
      <c r="J900" s="62"/>
    </row>
    <row r="901" spans="1:10" x14ac:dyDescent="0.3">
      <c r="A901" s="62"/>
      <c r="B901" s="62"/>
      <c r="C901" s="62"/>
      <c r="D901" s="62"/>
      <c r="E901" s="62"/>
      <c r="F901" s="62"/>
      <c r="G901" s="62"/>
      <c r="H901" s="62"/>
      <c r="I901" s="62"/>
      <c r="J901" s="62"/>
    </row>
    <row r="902" spans="1:10" x14ac:dyDescent="0.3">
      <c r="A902" s="62"/>
      <c r="B902" s="62"/>
      <c r="C902" s="62"/>
      <c r="D902" s="62"/>
      <c r="E902" s="62"/>
      <c r="F902" s="62"/>
      <c r="G902" s="62"/>
      <c r="H902" s="62"/>
      <c r="I902" s="62"/>
      <c r="J902" s="62"/>
    </row>
    <row r="903" spans="1:10" x14ac:dyDescent="0.3">
      <c r="A903" s="62"/>
      <c r="B903" s="62"/>
      <c r="C903" s="62"/>
      <c r="D903" s="62"/>
      <c r="E903" s="62"/>
      <c r="F903" s="62"/>
      <c r="G903" s="62"/>
      <c r="H903" s="62"/>
      <c r="I903" s="62"/>
      <c r="J903" s="62"/>
    </row>
    <row r="904" spans="1:10" x14ac:dyDescent="0.3">
      <c r="A904" s="62"/>
      <c r="B904" s="62"/>
      <c r="C904" s="62"/>
      <c r="D904" s="62"/>
      <c r="E904" s="62"/>
      <c r="F904" s="62"/>
      <c r="G904" s="62"/>
      <c r="H904" s="62"/>
      <c r="I904" s="62"/>
      <c r="J904" s="62"/>
    </row>
    <row r="905" spans="1:10" x14ac:dyDescent="0.3">
      <c r="A905" s="62"/>
      <c r="B905" s="62"/>
      <c r="C905" s="62"/>
      <c r="D905" s="62"/>
      <c r="E905" s="62"/>
      <c r="F905" s="62"/>
      <c r="G905" s="62"/>
      <c r="H905" s="62"/>
      <c r="I905" s="62"/>
      <c r="J905" s="62"/>
    </row>
    <row r="906" spans="1:10" x14ac:dyDescent="0.3">
      <c r="A906" s="62"/>
      <c r="B906" s="62"/>
      <c r="C906" s="62"/>
      <c r="D906" s="62"/>
      <c r="E906" s="62"/>
      <c r="F906" s="62"/>
      <c r="G906" s="62"/>
      <c r="H906" s="62"/>
      <c r="I906" s="62"/>
      <c r="J906" s="62"/>
    </row>
    <row r="907" spans="1:10" x14ac:dyDescent="0.3">
      <c r="A907" s="62"/>
      <c r="B907" s="62"/>
      <c r="C907" s="62"/>
      <c r="D907" s="62"/>
      <c r="E907" s="62"/>
      <c r="F907" s="62"/>
      <c r="G907" s="62"/>
      <c r="H907" s="62"/>
      <c r="I907" s="62"/>
      <c r="J907" s="62"/>
    </row>
    <row r="908" spans="1:10" x14ac:dyDescent="0.3">
      <c r="A908" s="62"/>
      <c r="B908" s="62"/>
      <c r="C908" s="62"/>
      <c r="D908" s="62"/>
      <c r="E908" s="62"/>
      <c r="F908" s="62"/>
      <c r="G908" s="62"/>
      <c r="H908" s="62"/>
      <c r="I908" s="62"/>
      <c r="J908" s="62"/>
    </row>
    <row r="909" spans="1:10" x14ac:dyDescent="0.3">
      <c r="A909" s="62"/>
      <c r="B909" s="62"/>
      <c r="C909" s="62"/>
      <c r="D909" s="62"/>
      <c r="E909" s="62"/>
      <c r="F909" s="62"/>
      <c r="G909" s="62"/>
      <c r="H909" s="62"/>
      <c r="I909" s="62"/>
      <c r="J909" s="62"/>
    </row>
    <row r="910" spans="1:10" x14ac:dyDescent="0.3">
      <c r="A910" s="62"/>
      <c r="B910" s="62"/>
      <c r="C910" s="62"/>
      <c r="D910" s="62"/>
      <c r="E910" s="62"/>
      <c r="F910" s="62"/>
      <c r="G910" s="62"/>
      <c r="H910" s="62"/>
      <c r="I910" s="62"/>
      <c r="J910" s="62"/>
    </row>
    <row r="911" spans="1:10" x14ac:dyDescent="0.3">
      <c r="A911" s="62"/>
      <c r="B911" s="62"/>
      <c r="C911" s="62"/>
      <c r="D911" s="62"/>
      <c r="E911" s="62"/>
      <c r="F911" s="62"/>
      <c r="G911" s="62"/>
      <c r="H911" s="62"/>
      <c r="I911" s="62"/>
      <c r="J911" s="62"/>
    </row>
    <row r="912" spans="1:10" x14ac:dyDescent="0.3">
      <c r="A912" s="62"/>
      <c r="B912" s="62"/>
      <c r="C912" s="62"/>
      <c r="D912" s="62"/>
      <c r="E912" s="62"/>
      <c r="F912" s="62"/>
      <c r="G912" s="62"/>
      <c r="H912" s="62"/>
      <c r="I912" s="62"/>
      <c r="J912" s="62"/>
    </row>
    <row r="913" spans="1:10" x14ac:dyDescent="0.3">
      <c r="A913" s="62"/>
      <c r="B913" s="62"/>
      <c r="C913" s="62"/>
      <c r="D913" s="62"/>
      <c r="E913" s="62"/>
      <c r="F913" s="62"/>
      <c r="G913" s="62"/>
      <c r="H913" s="62"/>
      <c r="I913" s="62"/>
      <c r="J913" s="62"/>
    </row>
    <row r="914" spans="1:10" x14ac:dyDescent="0.3">
      <c r="A914" s="62"/>
      <c r="B914" s="62"/>
      <c r="C914" s="62"/>
      <c r="D914" s="62"/>
      <c r="E914" s="62"/>
      <c r="F914" s="62"/>
      <c r="G914" s="62"/>
      <c r="H914" s="62"/>
      <c r="I914" s="62"/>
      <c r="J914" s="62"/>
    </row>
    <row r="915" spans="1:10" x14ac:dyDescent="0.3">
      <c r="A915" s="62"/>
      <c r="B915" s="62"/>
      <c r="C915" s="62"/>
      <c r="D915" s="62"/>
      <c r="E915" s="62"/>
      <c r="F915" s="62"/>
      <c r="G915" s="62"/>
      <c r="H915" s="62"/>
      <c r="I915" s="62"/>
      <c r="J915" s="62"/>
    </row>
    <row r="916" spans="1:10" x14ac:dyDescent="0.3">
      <c r="A916" s="62"/>
      <c r="B916" s="62"/>
      <c r="C916" s="62"/>
      <c r="D916" s="62"/>
      <c r="E916" s="62"/>
      <c r="F916" s="62"/>
      <c r="G916" s="62"/>
      <c r="H916" s="62"/>
      <c r="I916" s="62"/>
      <c r="J916" s="62"/>
    </row>
    <row r="917" spans="1:10" x14ac:dyDescent="0.3">
      <c r="A917" s="62"/>
      <c r="B917" s="62"/>
      <c r="C917" s="62"/>
      <c r="D917" s="62"/>
      <c r="E917" s="62"/>
      <c r="F917" s="62"/>
      <c r="G917" s="62"/>
      <c r="H917" s="62"/>
      <c r="I917" s="62"/>
      <c r="J917" s="62"/>
    </row>
    <row r="918" spans="1:10" x14ac:dyDescent="0.3">
      <c r="A918" s="62"/>
      <c r="B918" s="62"/>
      <c r="C918" s="62"/>
      <c r="D918" s="62"/>
      <c r="E918" s="62"/>
      <c r="F918" s="62"/>
      <c r="G918" s="62"/>
      <c r="H918" s="62"/>
      <c r="I918" s="62"/>
      <c r="J918" s="62"/>
    </row>
    <row r="919" spans="1:10" x14ac:dyDescent="0.3">
      <c r="A919" s="62"/>
      <c r="B919" s="62"/>
      <c r="C919" s="62"/>
      <c r="D919" s="62"/>
      <c r="E919" s="62"/>
      <c r="F919" s="62"/>
      <c r="G919" s="62"/>
      <c r="H919" s="62"/>
      <c r="I919" s="62"/>
      <c r="J919" s="62"/>
    </row>
    <row r="920" spans="1:10" x14ac:dyDescent="0.3">
      <c r="A920" s="62"/>
      <c r="B920" s="62"/>
      <c r="C920" s="62"/>
      <c r="D920" s="62"/>
      <c r="E920" s="62"/>
      <c r="F920" s="62"/>
      <c r="G920" s="62"/>
      <c r="H920" s="62"/>
      <c r="I920" s="62"/>
      <c r="J920" s="62"/>
    </row>
    <row r="921" spans="1:10" x14ac:dyDescent="0.3">
      <c r="A921" s="62"/>
      <c r="B921" s="62"/>
      <c r="C921" s="62"/>
      <c r="D921" s="62"/>
      <c r="E921" s="62"/>
      <c r="F921" s="62"/>
      <c r="G921" s="62"/>
      <c r="H921" s="62"/>
      <c r="I921" s="62"/>
      <c r="J921" s="62"/>
    </row>
    <row r="922" spans="1:10" x14ac:dyDescent="0.3">
      <c r="A922" s="62"/>
      <c r="B922" s="62"/>
      <c r="C922" s="62"/>
      <c r="D922" s="62"/>
      <c r="E922" s="62"/>
      <c r="F922" s="62"/>
      <c r="G922" s="62"/>
      <c r="H922" s="62"/>
      <c r="I922" s="62"/>
      <c r="J922" s="62"/>
    </row>
    <row r="923" spans="1:10" x14ac:dyDescent="0.3">
      <c r="A923" s="62"/>
      <c r="B923" s="62"/>
      <c r="C923" s="62"/>
      <c r="D923" s="62"/>
      <c r="E923" s="62"/>
      <c r="F923" s="62"/>
      <c r="G923" s="62"/>
      <c r="H923" s="62"/>
      <c r="I923" s="62"/>
      <c r="J923" s="62"/>
    </row>
    <row r="924" spans="1:10" x14ac:dyDescent="0.3">
      <c r="A924" s="62"/>
      <c r="B924" s="62"/>
      <c r="C924" s="62"/>
      <c r="D924" s="62"/>
      <c r="E924" s="62"/>
      <c r="F924" s="62"/>
      <c r="G924" s="62"/>
      <c r="H924" s="62"/>
      <c r="I924" s="62"/>
      <c r="J924" s="62"/>
    </row>
    <row r="925" spans="1:10" x14ac:dyDescent="0.3">
      <c r="A925" s="62"/>
      <c r="B925" s="62"/>
      <c r="C925" s="62"/>
      <c r="D925" s="62"/>
      <c r="E925" s="62"/>
      <c r="F925" s="62"/>
      <c r="G925" s="62"/>
      <c r="H925" s="62"/>
      <c r="I925" s="62"/>
      <c r="J925" s="62"/>
    </row>
    <row r="926" spans="1:10" x14ac:dyDescent="0.3">
      <c r="A926" s="62"/>
      <c r="B926" s="62"/>
      <c r="C926" s="62"/>
      <c r="D926" s="62"/>
      <c r="E926" s="62"/>
      <c r="F926" s="62"/>
      <c r="G926" s="62"/>
      <c r="H926" s="62"/>
      <c r="I926" s="62"/>
      <c r="J926" s="62"/>
    </row>
    <row r="927" spans="1:10" x14ac:dyDescent="0.3">
      <c r="A927" s="62"/>
      <c r="B927" s="62"/>
      <c r="C927" s="62"/>
      <c r="D927" s="62"/>
      <c r="E927" s="62"/>
      <c r="F927" s="62"/>
      <c r="G927" s="62"/>
      <c r="H927" s="62"/>
      <c r="I927" s="62"/>
      <c r="J927" s="62"/>
    </row>
    <row r="928" spans="1:10" x14ac:dyDescent="0.3">
      <c r="A928" s="62"/>
      <c r="B928" s="62"/>
      <c r="C928" s="62"/>
      <c r="D928" s="62"/>
      <c r="E928" s="62"/>
      <c r="F928" s="62"/>
      <c r="G928" s="62"/>
      <c r="H928" s="62"/>
      <c r="I928" s="62"/>
      <c r="J928" s="62"/>
    </row>
    <row r="929" spans="1:10" x14ac:dyDescent="0.3">
      <c r="A929" s="62"/>
      <c r="B929" s="62"/>
      <c r="C929" s="62"/>
      <c r="D929" s="62"/>
      <c r="E929" s="62"/>
      <c r="F929" s="62"/>
      <c r="G929" s="62"/>
      <c r="H929" s="62"/>
      <c r="I929" s="62"/>
      <c r="J929" s="62"/>
    </row>
    <row r="930" spans="1:10" x14ac:dyDescent="0.3">
      <c r="A930" s="62"/>
      <c r="B930" s="62"/>
      <c r="C930" s="62"/>
      <c r="D930" s="62"/>
      <c r="E930" s="62"/>
      <c r="F930" s="62"/>
      <c r="G930" s="62"/>
      <c r="H930" s="62"/>
      <c r="I930" s="62"/>
      <c r="J930" s="62"/>
    </row>
    <row r="931" spans="1:10" x14ac:dyDescent="0.3">
      <c r="A931" s="62"/>
      <c r="B931" s="62"/>
      <c r="C931" s="62"/>
      <c r="D931" s="62"/>
      <c r="E931" s="62"/>
      <c r="F931" s="62"/>
      <c r="G931" s="62"/>
      <c r="H931" s="62"/>
      <c r="I931" s="62"/>
      <c r="J931" s="62"/>
    </row>
    <row r="932" spans="1:10" x14ac:dyDescent="0.3">
      <c r="A932" s="62"/>
      <c r="B932" s="62"/>
      <c r="C932" s="62"/>
      <c r="D932" s="62"/>
      <c r="E932" s="62"/>
      <c r="F932" s="62"/>
      <c r="G932" s="62"/>
      <c r="H932" s="62"/>
      <c r="I932" s="62"/>
      <c r="J932" s="62"/>
    </row>
    <row r="933" spans="1:10" x14ac:dyDescent="0.3">
      <c r="A933" s="62"/>
      <c r="B933" s="62"/>
      <c r="C933" s="62"/>
      <c r="D933" s="62"/>
      <c r="E933" s="62"/>
      <c r="F933" s="62"/>
      <c r="G933" s="62"/>
      <c r="H933" s="62"/>
      <c r="I933" s="62"/>
      <c r="J933" s="62"/>
    </row>
    <row r="934" spans="1:10" x14ac:dyDescent="0.3">
      <c r="A934" s="62"/>
      <c r="B934" s="62"/>
      <c r="C934" s="62"/>
      <c r="D934" s="62"/>
      <c r="E934" s="62"/>
      <c r="F934" s="62"/>
      <c r="G934" s="62"/>
      <c r="H934" s="62"/>
      <c r="I934" s="62"/>
      <c r="J934" s="62"/>
    </row>
    <row r="935" spans="1:10" x14ac:dyDescent="0.3">
      <c r="A935" s="62"/>
      <c r="B935" s="62"/>
      <c r="C935" s="62"/>
      <c r="D935" s="62"/>
      <c r="E935" s="62"/>
      <c r="F935" s="62"/>
      <c r="G935" s="62"/>
      <c r="H935" s="62"/>
      <c r="I935" s="62"/>
      <c r="J935" s="62"/>
    </row>
    <row r="936" spans="1:10" x14ac:dyDescent="0.3">
      <c r="A936" s="62"/>
      <c r="B936" s="62"/>
      <c r="C936" s="62"/>
      <c r="D936" s="62"/>
      <c r="E936" s="62"/>
      <c r="F936" s="62"/>
      <c r="G936" s="62"/>
      <c r="H936" s="62"/>
      <c r="I936" s="62"/>
      <c r="J936" s="62"/>
    </row>
    <row r="937" spans="1:10" x14ac:dyDescent="0.3">
      <c r="A937" s="62"/>
      <c r="B937" s="62"/>
      <c r="C937" s="62"/>
      <c r="D937" s="62"/>
      <c r="E937" s="62"/>
      <c r="F937" s="62"/>
      <c r="G937" s="62"/>
      <c r="H937" s="62"/>
      <c r="I937" s="62"/>
      <c r="J937" s="62"/>
    </row>
    <row r="938" spans="1:10" x14ac:dyDescent="0.3">
      <c r="A938" s="62"/>
      <c r="B938" s="62"/>
      <c r="C938" s="62"/>
      <c r="D938" s="62"/>
      <c r="E938" s="62"/>
      <c r="F938" s="62"/>
      <c r="G938" s="62"/>
      <c r="H938" s="62"/>
      <c r="I938" s="62"/>
      <c r="J938" s="62"/>
    </row>
    <row r="939" spans="1:10" x14ac:dyDescent="0.3">
      <c r="A939" s="62"/>
      <c r="B939" s="62"/>
      <c r="C939" s="62"/>
      <c r="D939" s="62"/>
      <c r="E939" s="62"/>
      <c r="F939" s="62"/>
      <c r="G939" s="62"/>
      <c r="H939" s="62"/>
      <c r="I939" s="62"/>
      <c r="J939" s="62"/>
    </row>
    <row r="940" spans="1:10" x14ac:dyDescent="0.3">
      <c r="A940" s="62"/>
      <c r="B940" s="62"/>
      <c r="C940" s="62"/>
      <c r="D940" s="62"/>
      <c r="E940" s="62"/>
      <c r="F940" s="62"/>
      <c r="G940" s="62"/>
      <c r="H940" s="62"/>
      <c r="I940" s="62"/>
      <c r="J940" s="62"/>
    </row>
    <row r="941" spans="1:10" x14ac:dyDescent="0.3">
      <c r="A941" s="62"/>
      <c r="B941" s="62"/>
      <c r="C941" s="62"/>
      <c r="D941" s="62"/>
      <c r="E941" s="62"/>
      <c r="F941" s="62"/>
      <c r="G941" s="62"/>
      <c r="H941" s="62"/>
      <c r="I941" s="62"/>
      <c r="J941" s="62"/>
    </row>
    <row r="942" spans="1:10" x14ac:dyDescent="0.3">
      <c r="A942" s="62"/>
      <c r="B942" s="62"/>
      <c r="C942" s="62"/>
      <c r="D942" s="62"/>
      <c r="E942" s="62"/>
      <c r="F942" s="62"/>
      <c r="G942" s="62"/>
      <c r="H942" s="62"/>
      <c r="I942" s="62"/>
      <c r="J942" s="62"/>
    </row>
    <row r="943" spans="1:10" x14ac:dyDescent="0.3">
      <c r="A943" s="62"/>
      <c r="B943" s="62"/>
      <c r="C943" s="62"/>
      <c r="D943" s="62"/>
      <c r="E943" s="62"/>
      <c r="F943" s="62"/>
      <c r="G943" s="62"/>
      <c r="H943" s="62"/>
      <c r="I943" s="62"/>
      <c r="J943" s="62"/>
    </row>
    <row r="944" spans="1:10" x14ac:dyDescent="0.3">
      <c r="A944" s="62"/>
      <c r="B944" s="62"/>
      <c r="C944" s="62"/>
      <c r="D944" s="62"/>
      <c r="E944" s="62"/>
      <c r="F944" s="62"/>
      <c r="G944" s="62"/>
      <c r="H944" s="62"/>
      <c r="I944" s="62"/>
      <c r="J944" s="62"/>
    </row>
    <row r="945" spans="1:10" x14ac:dyDescent="0.3">
      <c r="A945" s="62"/>
      <c r="B945" s="62"/>
      <c r="C945" s="62"/>
      <c r="D945" s="62"/>
      <c r="E945" s="62"/>
      <c r="F945" s="62"/>
      <c r="G945" s="62"/>
      <c r="H945" s="62"/>
      <c r="I945" s="62"/>
      <c r="J945" s="62"/>
    </row>
    <row r="946" spans="1:10" x14ac:dyDescent="0.3">
      <c r="A946" s="62"/>
      <c r="B946" s="62"/>
      <c r="C946" s="62"/>
      <c r="D946" s="62"/>
      <c r="E946" s="62"/>
      <c r="F946" s="62"/>
      <c r="G946" s="62"/>
      <c r="H946" s="62"/>
      <c r="I946" s="62"/>
      <c r="J946" s="62"/>
    </row>
    <row r="947" spans="1:10" x14ac:dyDescent="0.3">
      <c r="A947" s="62"/>
      <c r="B947" s="62"/>
      <c r="C947" s="62"/>
      <c r="D947" s="62"/>
      <c r="E947" s="62"/>
      <c r="F947" s="62"/>
      <c r="G947" s="62"/>
      <c r="H947" s="62"/>
      <c r="I947" s="62"/>
      <c r="J947" s="62"/>
    </row>
    <row r="948" spans="1:10" x14ac:dyDescent="0.3">
      <c r="A948" s="62"/>
      <c r="B948" s="62"/>
      <c r="C948" s="62"/>
      <c r="D948" s="62"/>
      <c r="E948" s="62"/>
      <c r="F948" s="62"/>
      <c r="G948" s="62"/>
      <c r="H948" s="62"/>
      <c r="I948" s="62"/>
      <c r="J948" s="62"/>
    </row>
    <row r="949" spans="1:10" x14ac:dyDescent="0.3">
      <c r="A949" s="62"/>
      <c r="B949" s="62"/>
      <c r="C949" s="62"/>
      <c r="D949" s="62"/>
      <c r="E949" s="62"/>
      <c r="F949" s="62"/>
      <c r="G949" s="62"/>
      <c r="H949" s="62"/>
      <c r="I949" s="62"/>
      <c r="J949" s="62"/>
    </row>
    <row r="950" spans="1:10" x14ac:dyDescent="0.3">
      <c r="A950" s="62"/>
      <c r="B950" s="62"/>
      <c r="C950" s="62"/>
      <c r="D950" s="62"/>
      <c r="E950" s="62"/>
      <c r="F950" s="62"/>
      <c r="G950" s="62"/>
      <c r="H950" s="62"/>
      <c r="I950" s="62"/>
      <c r="J950" s="62"/>
    </row>
    <row r="951" spans="1:10" x14ac:dyDescent="0.3">
      <c r="A951" s="62"/>
      <c r="B951" s="62"/>
      <c r="C951" s="62"/>
      <c r="D951" s="62"/>
      <c r="E951" s="62"/>
      <c r="F951" s="62"/>
      <c r="G951" s="62"/>
      <c r="H951" s="62"/>
      <c r="I951" s="62"/>
      <c r="J951" s="62"/>
    </row>
    <row r="952" spans="1:10" x14ac:dyDescent="0.3">
      <c r="A952" s="62"/>
      <c r="B952" s="62"/>
      <c r="C952" s="62"/>
      <c r="D952" s="62"/>
      <c r="E952" s="62"/>
      <c r="F952" s="62"/>
      <c r="G952" s="62"/>
      <c r="H952" s="62"/>
      <c r="I952" s="62"/>
      <c r="J952" s="62"/>
    </row>
    <row r="953" spans="1:10" x14ac:dyDescent="0.3">
      <c r="A953" s="62"/>
      <c r="B953" s="62"/>
      <c r="C953" s="62"/>
      <c r="D953" s="62"/>
      <c r="E953" s="62"/>
      <c r="F953" s="62"/>
      <c r="G953" s="62"/>
      <c r="H953" s="62"/>
      <c r="I953" s="62"/>
      <c r="J953" s="62"/>
    </row>
    <row r="954" spans="1:10" x14ac:dyDescent="0.3">
      <c r="A954" s="62"/>
      <c r="B954" s="62"/>
      <c r="C954" s="62"/>
      <c r="D954" s="62"/>
      <c r="E954" s="62"/>
      <c r="F954" s="62"/>
      <c r="G954" s="62"/>
      <c r="H954" s="62"/>
      <c r="I954" s="62"/>
      <c r="J954" s="62"/>
    </row>
    <row r="955" spans="1:10" x14ac:dyDescent="0.3">
      <c r="A955" s="62"/>
      <c r="B955" s="62"/>
      <c r="C955" s="62"/>
      <c r="D955" s="62"/>
      <c r="E955" s="62"/>
      <c r="F955" s="62"/>
      <c r="G955" s="62"/>
      <c r="H955" s="62"/>
      <c r="I955" s="62"/>
      <c r="J955" s="62"/>
    </row>
    <row r="956" spans="1:10" x14ac:dyDescent="0.3">
      <c r="A956" s="62"/>
      <c r="B956" s="62"/>
      <c r="C956" s="62"/>
      <c r="D956" s="62"/>
      <c r="E956" s="62"/>
      <c r="F956" s="62"/>
      <c r="G956" s="62"/>
      <c r="H956" s="62"/>
      <c r="I956" s="62"/>
      <c r="J956" s="62"/>
    </row>
    <row r="957" spans="1:10" x14ac:dyDescent="0.3">
      <c r="A957" s="62"/>
      <c r="B957" s="62"/>
      <c r="C957" s="62"/>
      <c r="D957" s="62"/>
      <c r="E957" s="62"/>
      <c r="F957" s="62"/>
      <c r="G957" s="62"/>
      <c r="H957" s="62"/>
      <c r="I957" s="62"/>
      <c r="J957" s="62"/>
    </row>
    <row r="958" spans="1:10" x14ac:dyDescent="0.3">
      <c r="A958" s="62"/>
      <c r="B958" s="62"/>
      <c r="C958" s="62"/>
      <c r="D958" s="62"/>
      <c r="E958" s="62"/>
      <c r="F958" s="62"/>
      <c r="G958" s="62"/>
      <c r="H958" s="62"/>
      <c r="I958" s="62"/>
      <c r="J958" s="62"/>
    </row>
    <row r="959" spans="1:10" x14ac:dyDescent="0.3">
      <c r="A959" s="62"/>
      <c r="B959" s="62"/>
      <c r="C959" s="62"/>
      <c r="D959" s="62"/>
      <c r="E959" s="62"/>
      <c r="F959" s="62"/>
      <c r="G959" s="62"/>
      <c r="H959" s="62"/>
      <c r="I959" s="62"/>
      <c r="J959" s="62"/>
    </row>
    <row r="960" spans="1:10" x14ac:dyDescent="0.3">
      <c r="A960" s="62"/>
      <c r="B960" s="62"/>
      <c r="C960" s="62"/>
      <c r="D960" s="62"/>
      <c r="E960" s="62"/>
      <c r="F960" s="62"/>
      <c r="G960" s="62"/>
      <c r="H960" s="62"/>
      <c r="I960" s="62"/>
      <c r="J960" s="62"/>
    </row>
    <row r="961" spans="1:10" x14ac:dyDescent="0.3">
      <c r="A961" s="62"/>
      <c r="B961" s="62"/>
      <c r="C961" s="62"/>
      <c r="D961" s="62"/>
      <c r="E961" s="62"/>
      <c r="F961" s="62"/>
      <c r="G961" s="62"/>
      <c r="H961" s="62"/>
      <c r="I961" s="62"/>
      <c r="J961" s="62"/>
    </row>
    <row r="962" spans="1:10" x14ac:dyDescent="0.3">
      <c r="A962" s="62"/>
      <c r="B962" s="62"/>
      <c r="C962" s="62"/>
      <c r="D962" s="62"/>
      <c r="E962" s="62"/>
      <c r="F962" s="62"/>
      <c r="G962" s="62"/>
      <c r="H962" s="62"/>
      <c r="I962" s="62"/>
      <c r="J962" s="62"/>
    </row>
    <row r="963" spans="1:10" x14ac:dyDescent="0.3">
      <c r="A963" s="62"/>
      <c r="B963" s="62"/>
      <c r="C963" s="62"/>
      <c r="D963" s="62"/>
      <c r="E963" s="62"/>
      <c r="F963" s="62"/>
      <c r="G963" s="62"/>
      <c r="H963" s="62"/>
      <c r="I963" s="62"/>
      <c r="J963" s="62"/>
    </row>
    <row r="964" spans="1:10" x14ac:dyDescent="0.3">
      <c r="A964" s="62"/>
      <c r="B964" s="62"/>
      <c r="C964" s="62"/>
      <c r="D964" s="62"/>
      <c r="E964" s="62"/>
      <c r="F964" s="62"/>
      <c r="G964" s="62"/>
      <c r="H964" s="62"/>
      <c r="I964" s="62"/>
      <c r="J964" s="62"/>
    </row>
    <row r="965" spans="1:10" x14ac:dyDescent="0.3">
      <c r="A965" s="62"/>
      <c r="B965" s="62"/>
      <c r="C965" s="62"/>
      <c r="D965" s="62"/>
      <c r="E965" s="62"/>
      <c r="F965" s="62"/>
      <c r="G965" s="62"/>
      <c r="H965" s="62"/>
      <c r="I965" s="62"/>
      <c r="J965" s="62"/>
    </row>
    <row r="966" spans="1:10" x14ac:dyDescent="0.3">
      <c r="A966" s="62"/>
      <c r="B966" s="62"/>
      <c r="C966" s="62"/>
      <c r="D966" s="62"/>
      <c r="E966" s="62"/>
      <c r="F966" s="62"/>
      <c r="G966" s="62"/>
      <c r="H966" s="62"/>
      <c r="I966" s="62"/>
      <c r="J966" s="62"/>
    </row>
    <row r="967" spans="1:10" x14ac:dyDescent="0.3">
      <c r="A967" s="62"/>
      <c r="B967" s="62"/>
      <c r="C967" s="62"/>
      <c r="D967" s="62"/>
      <c r="E967" s="62"/>
      <c r="F967" s="62"/>
      <c r="G967" s="62"/>
      <c r="H967" s="62"/>
      <c r="I967" s="62"/>
      <c r="J967" s="62"/>
    </row>
    <row r="968" spans="1:10" x14ac:dyDescent="0.3">
      <c r="A968" s="62"/>
      <c r="B968" s="62"/>
      <c r="C968" s="62"/>
      <c r="D968" s="62"/>
      <c r="E968" s="62"/>
      <c r="F968" s="62"/>
      <c r="G968" s="62"/>
      <c r="H968" s="62"/>
      <c r="I968" s="62"/>
      <c r="J968" s="62"/>
    </row>
    <row r="969" spans="1:10" x14ac:dyDescent="0.3">
      <c r="A969" s="62"/>
      <c r="B969" s="62"/>
      <c r="C969" s="62"/>
      <c r="D969" s="62"/>
      <c r="E969" s="62"/>
      <c r="F969" s="62"/>
      <c r="G969" s="62"/>
      <c r="H969" s="62"/>
      <c r="I969" s="62"/>
      <c r="J969" s="62"/>
    </row>
    <row r="970" spans="1:10" x14ac:dyDescent="0.3">
      <c r="A970" s="62"/>
      <c r="B970" s="62"/>
      <c r="C970" s="62"/>
      <c r="D970" s="62"/>
      <c r="E970" s="62"/>
      <c r="F970" s="62"/>
      <c r="G970" s="62"/>
      <c r="H970" s="62"/>
      <c r="I970" s="62"/>
      <c r="J970" s="62"/>
    </row>
    <row r="971" spans="1:10" x14ac:dyDescent="0.3">
      <c r="A971" s="62"/>
      <c r="B971" s="62"/>
      <c r="C971" s="62"/>
      <c r="D971" s="62"/>
      <c r="E971" s="62"/>
      <c r="F971" s="62"/>
      <c r="G971" s="62"/>
      <c r="H971" s="62"/>
      <c r="I971" s="62"/>
      <c r="J971" s="62"/>
    </row>
    <row r="972" spans="1:10" x14ac:dyDescent="0.3">
      <c r="A972" s="62"/>
      <c r="B972" s="62"/>
      <c r="C972" s="62"/>
      <c r="D972" s="62"/>
      <c r="E972" s="62"/>
      <c r="F972" s="62"/>
      <c r="G972" s="62"/>
      <c r="H972" s="62"/>
      <c r="I972" s="62"/>
      <c r="J972" s="62"/>
    </row>
    <row r="973" spans="1:10" x14ac:dyDescent="0.3">
      <c r="A973" s="62"/>
      <c r="B973" s="62"/>
      <c r="C973" s="62"/>
      <c r="D973" s="62"/>
      <c r="E973" s="62"/>
      <c r="F973" s="62"/>
      <c r="G973" s="62"/>
      <c r="H973" s="62"/>
      <c r="I973" s="62"/>
      <c r="J973" s="62"/>
    </row>
    <row r="974" spans="1:10" x14ac:dyDescent="0.3">
      <c r="A974" s="62"/>
      <c r="B974" s="62"/>
      <c r="C974" s="62"/>
      <c r="D974" s="62"/>
      <c r="E974" s="62"/>
      <c r="F974" s="62"/>
      <c r="G974" s="62"/>
      <c r="H974" s="62"/>
      <c r="I974" s="62"/>
      <c r="J974" s="62"/>
    </row>
    <row r="975" spans="1:10" x14ac:dyDescent="0.3">
      <c r="A975" s="62"/>
      <c r="B975" s="62"/>
      <c r="C975" s="62"/>
      <c r="D975" s="62"/>
      <c r="E975" s="62"/>
      <c r="F975" s="62"/>
      <c r="G975" s="62"/>
      <c r="H975" s="62"/>
      <c r="I975" s="62"/>
      <c r="J975" s="62"/>
    </row>
    <row r="976" spans="1:10" x14ac:dyDescent="0.3">
      <c r="A976" s="62"/>
      <c r="B976" s="62"/>
      <c r="C976" s="62"/>
      <c r="D976" s="62"/>
      <c r="E976" s="62"/>
      <c r="F976" s="62"/>
      <c r="G976" s="62"/>
      <c r="H976" s="62"/>
      <c r="I976" s="62"/>
      <c r="J976" s="62"/>
    </row>
    <row r="977" spans="1:10" x14ac:dyDescent="0.3">
      <c r="A977" s="62"/>
      <c r="B977" s="62"/>
      <c r="C977" s="62"/>
      <c r="D977" s="62"/>
      <c r="E977" s="62"/>
      <c r="F977" s="62"/>
      <c r="G977" s="62"/>
      <c r="H977" s="62"/>
      <c r="I977" s="62"/>
      <c r="J977" s="62"/>
    </row>
    <row r="978" spans="1:10" x14ac:dyDescent="0.3">
      <c r="A978" s="62"/>
      <c r="B978" s="62"/>
      <c r="C978" s="62"/>
      <c r="D978" s="62"/>
      <c r="E978" s="62"/>
      <c r="F978" s="62"/>
      <c r="G978" s="62"/>
      <c r="H978" s="62"/>
      <c r="I978" s="62"/>
      <c r="J978" s="62"/>
    </row>
    <row r="979" spans="1:10" x14ac:dyDescent="0.3">
      <c r="A979" s="62"/>
      <c r="B979" s="62"/>
      <c r="C979" s="62"/>
      <c r="D979" s="62"/>
      <c r="E979" s="62"/>
      <c r="F979" s="62"/>
      <c r="G979" s="62"/>
      <c r="H979" s="62"/>
      <c r="I979" s="62"/>
      <c r="J979" s="62"/>
    </row>
    <row r="980" spans="1:10" x14ac:dyDescent="0.3">
      <c r="A980" s="62"/>
      <c r="B980" s="62"/>
      <c r="C980" s="62"/>
      <c r="D980" s="62"/>
      <c r="E980" s="62"/>
      <c r="F980" s="62"/>
      <c r="G980" s="62"/>
      <c r="H980" s="62"/>
      <c r="I980" s="62"/>
      <c r="J980" s="62"/>
    </row>
    <row r="981" spans="1:10" x14ac:dyDescent="0.3">
      <c r="A981" s="62"/>
      <c r="B981" s="62"/>
      <c r="C981" s="62"/>
      <c r="D981" s="62"/>
      <c r="E981" s="62"/>
      <c r="F981" s="62"/>
      <c r="G981" s="62"/>
      <c r="H981" s="62"/>
      <c r="I981" s="62"/>
      <c r="J981" s="62"/>
    </row>
    <row r="982" spans="1:10" x14ac:dyDescent="0.3">
      <c r="A982" s="62"/>
      <c r="B982" s="62"/>
      <c r="C982" s="62"/>
      <c r="D982" s="62"/>
      <c r="E982" s="62"/>
      <c r="F982" s="62"/>
      <c r="G982" s="62"/>
      <c r="H982" s="62"/>
      <c r="I982" s="62"/>
      <c r="J982" s="62"/>
    </row>
    <row r="983" spans="1:10" x14ac:dyDescent="0.3">
      <c r="A983" s="62"/>
      <c r="B983" s="62"/>
      <c r="C983" s="62"/>
      <c r="D983" s="62"/>
      <c r="E983" s="62"/>
      <c r="F983" s="62"/>
      <c r="G983" s="62"/>
      <c r="H983" s="62"/>
      <c r="I983" s="62"/>
      <c r="J983" s="62"/>
    </row>
    <row r="984" spans="1:10" x14ac:dyDescent="0.3">
      <c r="A984" s="62"/>
      <c r="B984" s="62"/>
      <c r="C984" s="62"/>
      <c r="D984" s="62"/>
      <c r="E984" s="62"/>
      <c r="F984" s="62"/>
      <c r="G984" s="62"/>
      <c r="H984" s="62"/>
      <c r="I984" s="62"/>
      <c r="J984" s="62"/>
    </row>
    <row r="985" spans="1:10" x14ac:dyDescent="0.3">
      <c r="A985" s="62"/>
      <c r="B985" s="62"/>
      <c r="C985" s="62"/>
      <c r="D985" s="62"/>
      <c r="E985" s="62"/>
      <c r="F985" s="62"/>
      <c r="G985" s="62"/>
      <c r="H985" s="62"/>
      <c r="I985" s="62"/>
      <c r="J985" s="62"/>
    </row>
    <row r="986" spans="1:10" x14ac:dyDescent="0.3">
      <c r="A986" s="62"/>
      <c r="B986" s="62"/>
      <c r="C986" s="62"/>
      <c r="D986" s="62"/>
      <c r="E986" s="62"/>
      <c r="F986" s="62"/>
      <c r="G986" s="62"/>
      <c r="H986" s="62"/>
      <c r="I986" s="62"/>
      <c r="J986" s="62"/>
    </row>
    <row r="987" spans="1:10" x14ac:dyDescent="0.3">
      <c r="A987" s="62"/>
      <c r="B987" s="62"/>
      <c r="C987" s="62"/>
      <c r="D987" s="62"/>
      <c r="E987" s="62"/>
      <c r="F987" s="62"/>
      <c r="G987" s="62"/>
      <c r="H987" s="62"/>
      <c r="I987" s="62"/>
      <c r="J987" s="62"/>
    </row>
    <row r="988" spans="1:10" x14ac:dyDescent="0.3">
      <c r="A988" s="62"/>
      <c r="B988" s="62"/>
      <c r="C988" s="62"/>
      <c r="D988" s="62"/>
      <c r="E988" s="62"/>
      <c r="F988" s="62"/>
      <c r="G988" s="62"/>
      <c r="H988" s="62"/>
      <c r="I988" s="62"/>
      <c r="J988" s="62"/>
    </row>
    <row r="989" spans="1:10" x14ac:dyDescent="0.3">
      <c r="A989" s="62"/>
      <c r="B989" s="62"/>
      <c r="C989" s="62"/>
      <c r="D989" s="62"/>
      <c r="E989" s="62"/>
      <c r="F989" s="62"/>
      <c r="G989" s="62"/>
      <c r="H989" s="62"/>
      <c r="I989" s="62"/>
      <c r="J989" s="62"/>
    </row>
    <row r="990" spans="1:10" x14ac:dyDescent="0.3">
      <c r="A990" s="62"/>
      <c r="B990" s="62"/>
      <c r="C990" s="62"/>
      <c r="D990" s="62"/>
      <c r="E990" s="62"/>
      <c r="F990" s="62"/>
      <c r="G990" s="62"/>
      <c r="H990" s="62"/>
      <c r="I990" s="62"/>
      <c r="J990" s="62"/>
    </row>
    <row r="991" spans="1:10" x14ac:dyDescent="0.3">
      <c r="A991" s="62"/>
      <c r="B991" s="62"/>
      <c r="C991" s="62"/>
      <c r="D991" s="62"/>
      <c r="E991" s="62"/>
      <c r="F991" s="62"/>
      <c r="G991" s="62"/>
      <c r="H991" s="62"/>
      <c r="I991" s="62"/>
      <c r="J991" s="62"/>
    </row>
    <row r="992" spans="1:10" x14ac:dyDescent="0.3">
      <c r="A992" s="62"/>
      <c r="B992" s="62"/>
      <c r="C992" s="62"/>
      <c r="D992" s="62"/>
      <c r="E992" s="62"/>
      <c r="F992" s="62"/>
      <c r="G992" s="62"/>
      <c r="H992" s="62"/>
      <c r="I992" s="62"/>
      <c r="J992" s="62"/>
    </row>
    <row r="993" spans="1:10" x14ac:dyDescent="0.3">
      <c r="A993" s="62"/>
      <c r="B993" s="62"/>
      <c r="C993" s="62"/>
      <c r="D993" s="62"/>
      <c r="E993" s="62"/>
      <c r="F993" s="62"/>
      <c r="G993" s="62"/>
      <c r="H993" s="62"/>
      <c r="I993" s="62"/>
      <c r="J993" s="62"/>
    </row>
    <row r="994" spans="1:10" x14ac:dyDescent="0.3">
      <c r="A994" s="62"/>
      <c r="B994" s="62"/>
      <c r="C994" s="62"/>
      <c r="D994" s="62"/>
      <c r="E994" s="62"/>
      <c r="F994" s="62"/>
      <c r="G994" s="62"/>
      <c r="H994" s="62"/>
      <c r="I994" s="62"/>
      <c r="J994" s="62"/>
    </row>
    <row r="995" spans="1:10" x14ac:dyDescent="0.3">
      <c r="A995" s="62"/>
      <c r="B995" s="62"/>
      <c r="C995" s="62"/>
      <c r="D995" s="62"/>
      <c r="E995" s="62"/>
      <c r="F995" s="62"/>
      <c r="G995" s="62"/>
      <c r="H995" s="62"/>
      <c r="I995" s="62"/>
      <c r="J995" s="62"/>
    </row>
    <row r="996" spans="1:10" x14ac:dyDescent="0.3">
      <c r="A996" s="62"/>
      <c r="B996" s="62"/>
      <c r="C996" s="62"/>
      <c r="D996" s="62"/>
      <c r="E996" s="62"/>
      <c r="F996" s="62"/>
      <c r="G996" s="62"/>
      <c r="H996" s="62"/>
      <c r="I996" s="62"/>
      <c r="J996" s="62"/>
    </row>
    <row r="997" spans="1:10" x14ac:dyDescent="0.3">
      <c r="A997" s="62"/>
      <c r="B997" s="62"/>
      <c r="C997" s="62"/>
      <c r="D997" s="62"/>
      <c r="E997" s="62"/>
      <c r="F997" s="62"/>
      <c r="G997" s="62"/>
      <c r="H997" s="62"/>
      <c r="I997" s="62"/>
      <c r="J997" s="62"/>
    </row>
    <row r="998" spans="1:10" x14ac:dyDescent="0.3">
      <c r="A998" s="62"/>
      <c r="B998" s="62"/>
      <c r="C998" s="62"/>
      <c r="D998" s="62"/>
      <c r="E998" s="62"/>
      <c r="F998" s="62"/>
      <c r="G998" s="62"/>
      <c r="H998" s="62"/>
      <c r="I998" s="62"/>
      <c r="J998" s="62"/>
    </row>
    <row r="999" spans="1:10" x14ac:dyDescent="0.3">
      <c r="A999" s="62"/>
      <c r="B999" s="62"/>
      <c r="C999" s="62"/>
      <c r="D999" s="62"/>
      <c r="E999" s="62"/>
      <c r="F999" s="62"/>
      <c r="G999" s="62"/>
      <c r="H999" s="62"/>
      <c r="I999" s="62"/>
      <c r="J999" s="62"/>
    </row>
    <row r="1000" spans="1:10" x14ac:dyDescent="0.3">
      <c r="A1000" s="62"/>
      <c r="B1000" s="62"/>
      <c r="C1000" s="62"/>
      <c r="D1000" s="62"/>
      <c r="E1000" s="62"/>
      <c r="F1000" s="62"/>
      <c r="G1000" s="62"/>
      <c r="H1000" s="62"/>
      <c r="I1000" s="62"/>
      <c r="J1000" s="62"/>
    </row>
    <row r="1001" spans="1:10" x14ac:dyDescent="0.3">
      <c r="A1001" s="62"/>
      <c r="B1001" s="62"/>
      <c r="C1001" s="62"/>
      <c r="D1001" s="62"/>
      <c r="E1001" s="62"/>
      <c r="F1001" s="62"/>
      <c r="G1001" s="62"/>
      <c r="H1001" s="62"/>
      <c r="I1001" s="62"/>
      <c r="J1001" s="62"/>
    </row>
    <row r="1002" spans="1:10" x14ac:dyDescent="0.3">
      <c r="A1002" s="62"/>
      <c r="B1002" s="62"/>
      <c r="C1002" s="62"/>
      <c r="D1002" s="62"/>
      <c r="E1002" s="62"/>
      <c r="F1002" s="62"/>
      <c r="G1002" s="62"/>
      <c r="H1002" s="62"/>
      <c r="I1002" s="62"/>
      <c r="J1002" s="62"/>
    </row>
    <row r="1003" spans="1:10" x14ac:dyDescent="0.3">
      <c r="A1003" s="62"/>
      <c r="B1003" s="62"/>
      <c r="C1003" s="62"/>
      <c r="D1003" s="62"/>
      <c r="E1003" s="62"/>
      <c r="F1003" s="62"/>
      <c r="G1003" s="62"/>
      <c r="H1003" s="62"/>
      <c r="I1003" s="62"/>
      <c r="J1003" s="62"/>
    </row>
    <row r="1004" spans="1:10" x14ac:dyDescent="0.3">
      <c r="A1004" s="62"/>
      <c r="B1004" s="62"/>
      <c r="C1004" s="62"/>
      <c r="D1004" s="62"/>
      <c r="E1004" s="62"/>
      <c r="F1004" s="62"/>
      <c r="G1004" s="62"/>
      <c r="H1004" s="62"/>
      <c r="I1004" s="62"/>
      <c r="J1004" s="62"/>
    </row>
    <row r="1005" spans="1:10" x14ac:dyDescent="0.3">
      <c r="A1005" s="62"/>
      <c r="B1005" s="62"/>
      <c r="C1005" s="62"/>
      <c r="D1005" s="62"/>
      <c r="E1005" s="62"/>
      <c r="F1005" s="62"/>
      <c r="G1005" s="62"/>
      <c r="H1005" s="62"/>
      <c r="I1005" s="62"/>
      <c r="J1005" s="62"/>
    </row>
    <row r="1006" spans="1:10" x14ac:dyDescent="0.3">
      <c r="A1006" s="62"/>
      <c r="B1006" s="62"/>
      <c r="C1006" s="62"/>
      <c r="D1006" s="62"/>
      <c r="E1006" s="62"/>
      <c r="F1006" s="62"/>
      <c r="G1006" s="62"/>
      <c r="H1006" s="62"/>
      <c r="I1006" s="62"/>
      <c r="J1006" s="62"/>
    </row>
    <row r="1007" spans="1:10" x14ac:dyDescent="0.3">
      <c r="A1007" s="62"/>
      <c r="B1007" s="62"/>
      <c r="C1007" s="62"/>
      <c r="D1007" s="62"/>
      <c r="E1007" s="62"/>
      <c r="F1007" s="62"/>
      <c r="G1007" s="62"/>
      <c r="H1007" s="62"/>
      <c r="I1007" s="62"/>
      <c r="J1007" s="62"/>
    </row>
    <row r="1008" spans="1:10" x14ac:dyDescent="0.3">
      <c r="A1008" s="62"/>
      <c r="B1008" s="62"/>
      <c r="C1008" s="62"/>
      <c r="D1008" s="62"/>
      <c r="E1008" s="62"/>
      <c r="F1008" s="62"/>
      <c r="G1008" s="62"/>
      <c r="H1008" s="62"/>
      <c r="I1008" s="62"/>
      <c r="J1008" s="62"/>
    </row>
    <row r="1009" spans="1:10" x14ac:dyDescent="0.3">
      <c r="A1009" s="62"/>
      <c r="B1009" s="62"/>
      <c r="C1009" s="62"/>
      <c r="D1009" s="62"/>
      <c r="E1009" s="62"/>
      <c r="F1009" s="62"/>
      <c r="G1009" s="62"/>
      <c r="H1009" s="62"/>
      <c r="I1009" s="62"/>
      <c r="J1009" s="62"/>
    </row>
    <row r="1010" spans="1:10" x14ac:dyDescent="0.3">
      <c r="A1010" s="62"/>
      <c r="B1010" s="62"/>
      <c r="C1010" s="62"/>
      <c r="D1010" s="62"/>
      <c r="E1010" s="62"/>
      <c r="F1010" s="62"/>
      <c r="G1010" s="62"/>
      <c r="H1010" s="62"/>
      <c r="I1010" s="62"/>
      <c r="J1010" s="62"/>
    </row>
    <row r="1011" spans="1:10" x14ac:dyDescent="0.3">
      <c r="A1011" s="62"/>
      <c r="B1011" s="62"/>
      <c r="C1011" s="62"/>
      <c r="D1011" s="62"/>
      <c r="E1011" s="62"/>
      <c r="F1011" s="62"/>
      <c r="G1011" s="62"/>
      <c r="H1011" s="62"/>
      <c r="I1011" s="62"/>
      <c r="J1011" s="62"/>
    </row>
    <row r="1012" spans="1:10" x14ac:dyDescent="0.3">
      <c r="A1012" s="62"/>
      <c r="B1012" s="62"/>
      <c r="C1012" s="62"/>
      <c r="D1012" s="62"/>
      <c r="E1012" s="62"/>
      <c r="F1012" s="62"/>
      <c r="G1012" s="62"/>
      <c r="H1012" s="62"/>
      <c r="I1012" s="62"/>
      <c r="J1012" s="62"/>
    </row>
    <row r="1013" spans="1:10" x14ac:dyDescent="0.3">
      <c r="A1013" s="62"/>
      <c r="B1013" s="62"/>
      <c r="C1013" s="62"/>
      <c r="D1013" s="62"/>
      <c r="E1013" s="62"/>
      <c r="F1013" s="62"/>
      <c r="G1013" s="62"/>
      <c r="H1013" s="62"/>
      <c r="I1013" s="62"/>
      <c r="J1013" s="62"/>
    </row>
    <row r="1014" spans="1:10" x14ac:dyDescent="0.3">
      <c r="A1014" s="62"/>
      <c r="B1014" s="62"/>
      <c r="C1014" s="62"/>
      <c r="D1014" s="62"/>
      <c r="E1014" s="62"/>
      <c r="F1014" s="62"/>
      <c r="G1014" s="62"/>
      <c r="H1014" s="62"/>
      <c r="I1014" s="62"/>
      <c r="J1014" s="62"/>
    </row>
    <row r="1015" spans="1:10" x14ac:dyDescent="0.3">
      <c r="A1015" s="62"/>
      <c r="B1015" s="62"/>
      <c r="C1015" s="62"/>
      <c r="D1015" s="62"/>
      <c r="E1015" s="62"/>
      <c r="F1015" s="62"/>
      <c r="G1015" s="62"/>
      <c r="H1015" s="62"/>
      <c r="I1015" s="62"/>
      <c r="J1015" s="62"/>
    </row>
    <row r="1016" spans="1:10" x14ac:dyDescent="0.3">
      <c r="A1016" s="62"/>
      <c r="B1016" s="62"/>
      <c r="C1016" s="62"/>
      <c r="D1016" s="62"/>
      <c r="E1016" s="62"/>
      <c r="F1016" s="62"/>
      <c r="G1016" s="62"/>
      <c r="H1016" s="62"/>
      <c r="I1016" s="62"/>
      <c r="J1016" s="62"/>
    </row>
    <row r="1017" spans="1:10" x14ac:dyDescent="0.3">
      <c r="A1017" s="62"/>
      <c r="B1017" s="62"/>
      <c r="C1017" s="62"/>
      <c r="D1017" s="62"/>
      <c r="E1017" s="62"/>
      <c r="F1017" s="62"/>
      <c r="G1017" s="62"/>
      <c r="H1017" s="62"/>
      <c r="I1017" s="62"/>
      <c r="J1017" s="62"/>
    </row>
    <row r="1018" spans="1:10" x14ac:dyDescent="0.3">
      <c r="A1018" s="62"/>
      <c r="B1018" s="62"/>
      <c r="C1018" s="62"/>
      <c r="D1018" s="62"/>
      <c r="E1018" s="62"/>
      <c r="F1018" s="62"/>
      <c r="G1018" s="62"/>
      <c r="H1018" s="62"/>
      <c r="I1018" s="62"/>
      <c r="J1018" s="62"/>
    </row>
    <row r="1019" spans="1:10" x14ac:dyDescent="0.3">
      <c r="A1019" s="62"/>
      <c r="B1019" s="62"/>
      <c r="C1019" s="62"/>
      <c r="D1019" s="62"/>
      <c r="E1019" s="62"/>
      <c r="F1019" s="62"/>
      <c r="G1019" s="62"/>
      <c r="H1019" s="62"/>
      <c r="I1019" s="62"/>
      <c r="J1019" s="62"/>
    </row>
    <row r="1020" spans="1:10" x14ac:dyDescent="0.3">
      <c r="A1020" s="62"/>
      <c r="B1020" s="62"/>
      <c r="C1020" s="62"/>
      <c r="D1020" s="62"/>
      <c r="E1020" s="62"/>
      <c r="F1020" s="62"/>
      <c r="G1020" s="62"/>
      <c r="H1020" s="62"/>
      <c r="I1020" s="62"/>
      <c r="J1020" s="62"/>
    </row>
    <row r="1021" spans="1:10" x14ac:dyDescent="0.3">
      <c r="A1021" s="62"/>
      <c r="B1021" s="62"/>
      <c r="C1021" s="62"/>
      <c r="D1021" s="62"/>
      <c r="E1021" s="62"/>
      <c r="F1021" s="62"/>
      <c r="G1021" s="62"/>
      <c r="H1021" s="62"/>
      <c r="I1021" s="62"/>
      <c r="J1021" s="62"/>
    </row>
    <row r="1022" spans="1:10" x14ac:dyDescent="0.3">
      <c r="A1022" s="62"/>
      <c r="B1022" s="62"/>
      <c r="C1022" s="62"/>
      <c r="D1022" s="62"/>
      <c r="E1022" s="62"/>
      <c r="F1022" s="62"/>
      <c r="G1022" s="62"/>
      <c r="H1022" s="62"/>
      <c r="I1022" s="62"/>
      <c r="J1022" s="62"/>
    </row>
    <row r="1023" spans="1:10" x14ac:dyDescent="0.3">
      <c r="A1023" s="62"/>
      <c r="B1023" s="62"/>
      <c r="C1023" s="62"/>
      <c r="D1023" s="62"/>
      <c r="E1023" s="62"/>
      <c r="F1023" s="62"/>
      <c r="G1023" s="62"/>
      <c r="H1023" s="62"/>
      <c r="I1023" s="62"/>
      <c r="J1023" s="62"/>
    </row>
    <row r="1024" spans="1:10" x14ac:dyDescent="0.3">
      <c r="A1024" s="62"/>
      <c r="B1024" s="62"/>
      <c r="C1024" s="62"/>
      <c r="D1024" s="62"/>
      <c r="E1024" s="62"/>
      <c r="F1024" s="62"/>
      <c r="G1024" s="62"/>
      <c r="H1024" s="62"/>
      <c r="I1024" s="62"/>
      <c r="J1024" s="62"/>
    </row>
    <row r="1025" spans="1:10" x14ac:dyDescent="0.3">
      <c r="A1025" s="62"/>
      <c r="B1025" s="62"/>
      <c r="C1025" s="62"/>
      <c r="D1025" s="62"/>
      <c r="E1025" s="62"/>
      <c r="F1025" s="62"/>
      <c r="G1025" s="62"/>
      <c r="H1025" s="62"/>
      <c r="I1025" s="62"/>
      <c r="J1025" s="62"/>
    </row>
    <row r="1026" spans="1:10" x14ac:dyDescent="0.3">
      <c r="A1026" s="62"/>
      <c r="B1026" s="62"/>
      <c r="C1026" s="62"/>
      <c r="D1026" s="62"/>
      <c r="E1026" s="62"/>
      <c r="F1026" s="62"/>
      <c r="G1026" s="62"/>
      <c r="H1026" s="62"/>
      <c r="I1026" s="62"/>
      <c r="J1026" s="62"/>
    </row>
    <row r="1027" spans="1:10" x14ac:dyDescent="0.3">
      <c r="A1027" s="62"/>
      <c r="B1027" s="62"/>
      <c r="C1027" s="62"/>
      <c r="D1027" s="62"/>
      <c r="E1027" s="62"/>
      <c r="F1027" s="62"/>
      <c r="G1027" s="62"/>
      <c r="H1027" s="62"/>
      <c r="I1027" s="62"/>
      <c r="J1027" s="62"/>
    </row>
    <row r="1028" spans="1:10" x14ac:dyDescent="0.3">
      <c r="A1028" s="62"/>
      <c r="B1028" s="62"/>
      <c r="C1028" s="62"/>
      <c r="D1028" s="62"/>
      <c r="E1028" s="62"/>
      <c r="F1028" s="62"/>
      <c r="G1028" s="62"/>
      <c r="H1028" s="62"/>
      <c r="I1028" s="62"/>
      <c r="J1028" s="62"/>
    </row>
    <row r="1029" spans="1:10" x14ac:dyDescent="0.3">
      <c r="A1029" s="62"/>
      <c r="B1029" s="62"/>
      <c r="C1029" s="62"/>
      <c r="D1029" s="62"/>
      <c r="E1029" s="62"/>
      <c r="F1029" s="62"/>
      <c r="G1029" s="62"/>
      <c r="H1029" s="62"/>
      <c r="I1029" s="62"/>
      <c r="J1029" s="62"/>
    </row>
    <row r="1030" spans="1:10" x14ac:dyDescent="0.3">
      <c r="A1030" s="62"/>
      <c r="B1030" s="62"/>
      <c r="C1030" s="62"/>
      <c r="D1030" s="62"/>
      <c r="E1030" s="62"/>
      <c r="F1030" s="62"/>
      <c r="G1030" s="62"/>
      <c r="H1030" s="62"/>
      <c r="I1030" s="62"/>
      <c r="J1030" s="62"/>
    </row>
    <row r="1031" spans="1:10" x14ac:dyDescent="0.3">
      <c r="A1031" s="62"/>
      <c r="B1031" s="62"/>
      <c r="C1031" s="62"/>
      <c r="D1031" s="62"/>
      <c r="E1031" s="62"/>
      <c r="F1031" s="62"/>
      <c r="G1031" s="62"/>
      <c r="H1031" s="62"/>
      <c r="I1031" s="62"/>
      <c r="J1031" s="62"/>
    </row>
    <row r="1032" spans="1:10" x14ac:dyDescent="0.3">
      <c r="A1032" s="62"/>
      <c r="B1032" s="62"/>
      <c r="C1032" s="62"/>
      <c r="D1032" s="62"/>
      <c r="E1032" s="62"/>
      <c r="F1032" s="62"/>
      <c r="G1032" s="62"/>
      <c r="H1032" s="62"/>
      <c r="I1032" s="62"/>
      <c r="J1032" s="62"/>
    </row>
    <row r="1033" spans="1:10" x14ac:dyDescent="0.3">
      <c r="A1033" s="62"/>
      <c r="B1033" s="62"/>
      <c r="C1033" s="62"/>
      <c r="D1033" s="62"/>
      <c r="E1033" s="62"/>
      <c r="F1033" s="62"/>
      <c r="G1033" s="62"/>
      <c r="H1033" s="62"/>
      <c r="I1033" s="62"/>
      <c r="J1033" s="62"/>
    </row>
    <row r="1034" spans="1:10" x14ac:dyDescent="0.3">
      <c r="A1034" s="62"/>
      <c r="B1034" s="62"/>
      <c r="C1034" s="62"/>
      <c r="D1034" s="62"/>
      <c r="E1034" s="62"/>
      <c r="F1034" s="62"/>
      <c r="G1034" s="62"/>
      <c r="H1034" s="62"/>
      <c r="I1034" s="62"/>
      <c r="J1034" s="62"/>
    </row>
    <row r="1035" spans="1:10" x14ac:dyDescent="0.3">
      <c r="A1035" s="62"/>
      <c r="B1035" s="62"/>
      <c r="C1035" s="62"/>
      <c r="D1035" s="62"/>
      <c r="E1035" s="62"/>
      <c r="F1035" s="62"/>
      <c r="G1035" s="62"/>
      <c r="H1035" s="62"/>
      <c r="I1035" s="62"/>
      <c r="J1035" s="62"/>
    </row>
    <row r="1036" spans="1:10" x14ac:dyDescent="0.3">
      <c r="A1036" s="62"/>
      <c r="B1036" s="62"/>
      <c r="C1036" s="62"/>
      <c r="D1036" s="62"/>
      <c r="E1036" s="62"/>
      <c r="F1036" s="62"/>
      <c r="G1036" s="62"/>
      <c r="H1036" s="62"/>
      <c r="I1036" s="62"/>
      <c r="J1036" s="62"/>
    </row>
    <row r="1037" spans="1:10" x14ac:dyDescent="0.3">
      <c r="A1037" s="62"/>
      <c r="B1037" s="62"/>
      <c r="C1037" s="62"/>
      <c r="D1037" s="62"/>
      <c r="E1037" s="62"/>
      <c r="F1037" s="62"/>
      <c r="G1037" s="62"/>
      <c r="H1037" s="62"/>
      <c r="I1037" s="62"/>
      <c r="J1037" s="62"/>
    </row>
    <row r="1038" spans="1:10" x14ac:dyDescent="0.3">
      <c r="A1038" s="62"/>
      <c r="B1038" s="62"/>
      <c r="C1038" s="62"/>
      <c r="D1038" s="62"/>
      <c r="E1038" s="62"/>
      <c r="F1038" s="62"/>
      <c r="G1038" s="62"/>
      <c r="H1038" s="62"/>
      <c r="I1038" s="62"/>
      <c r="J1038" s="62"/>
    </row>
    <row r="1039" spans="1:10" x14ac:dyDescent="0.3">
      <c r="A1039" s="62"/>
      <c r="B1039" s="62"/>
      <c r="C1039" s="62"/>
      <c r="D1039" s="62"/>
      <c r="E1039" s="62"/>
      <c r="F1039" s="62"/>
      <c r="G1039" s="62"/>
      <c r="H1039" s="62"/>
      <c r="I1039" s="62"/>
      <c r="J1039" s="62"/>
    </row>
    <row r="1040" spans="1:10" x14ac:dyDescent="0.3">
      <c r="A1040" s="62"/>
      <c r="B1040" s="62"/>
      <c r="C1040" s="62"/>
      <c r="D1040" s="62"/>
      <c r="E1040" s="62"/>
      <c r="F1040" s="62"/>
      <c r="G1040" s="62"/>
      <c r="H1040" s="62"/>
      <c r="I1040" s="62"/>
      <c r="J1040" s="62"/>
    </row>
    <row r="1041" spans="1:10" x14ac:dyDescent="0.3">
      <c r="A1041" s="62"/>
      <c r="B1041" s="62"/>
      <c r="C1041" s="62"/>
      <c r="D1041" s="62"/>
      <c r="E1041" s="62"/>
      <c r="F1041" s="62"/>
      <c r="G1041" s="62"/>
      <c r="H1041" s="62"/>
      <c r="I1041" s="62"/>
      <c r="J1041" s="62"/>
    </row>
    <row r="1042" spans="1:10" x14ac:dyDescent="0.3">
      <c r="A1042" s="62"/>
      <c r="B1042" s="62"/>
      <c r="C1042" s="62"/>
      <c r="D1042" s="62"/>
      <c r="E1042" s="62"/>
      <c r="F1042" s="62"/>
      <c r="G1042" s="62"/>
      <c r="H1042" s="62"/>
      <c r="I1042" s="62"/>
      <c r="J1042" s="62"/>
    </row>
    <row r="1043" spans="1:10" x14ac:dyDescent="0.3">
      <c r="A1043" s="62"/>
      <c r="B1043" s="62"/>
      <c r="C1043" s="62"/>
      <c r="D1043" s="62"/>
      <c r="E1043" s="62"/>
      <c r="F1043" s="62"/>
      <c r="G1043" s="62"/>
      <c r="H1043" s="62"/>
      <c r="I1043" s="62"/>
      <c r="J1043" s="62"/>
    </row>
    <row r="1044" spans="1:10" x14ac:dyDescent="0.3">
      <c r="A1044" s="62"/>
      <c r="B1044" s="62"/>
      <c r="C1044" s="62"/>
      <c r="D1044" s="62"/>
      <c r="E1044" s="62"/>
      <c r="F1044" s="62"/>
      <c r="G1044" s="62"/>
      <c r="H1044" s="62"/>
      <c r="I1044" s="62"/>
      <c r="J1044" s="62"/>
    </row>
    <row r="1045" spans="1:10" x14ac:dyDescent="0.3">
      <c r="A1045" s="62"/>
      <c r="B1045" s="62"/>
      <c r="C1045" s="62"/>
      <c r="D1045" s="62"/>
      <c r="E1045" s="62"/>
      <c r="F1045" s="62"/>
      <c r="G1045" s="62"/>
      <c r="H1045" s="62"/>
      <c r="I1045" s="62"/>
      <c r="J1045" s="62"/>
    </row>
    <row r="1046" spans="1:10" x14ac:dyDescent="0.3">
      <c r="A1046" s="62"/>
      <c r="B1046" s="62"/>
      <c r="C1046" s="62"/>
      <c r="D1046" s="62"/>
      <c r="E1046" s="62"/>
      <c r="F1046" s="62"/>
      <c r="G1046" s="62"/>
      <c r="H1046" s="62"/>
      <c r="I1046" s="62"/>
      <c r="J1046" s="62"/>
    </row>
    <row r="1047" spans="1:10" x14ac:dyDescent="0.3">
      <c r="A1047" s="62"/>
      <c r="B1047" s="62"/>
      <c r="C1047" s="62"/>
      <c r="D1047" s="62"/>
      <c r="E1047" s="62"/>
      <c r="F1047" s="62"/>
      <c r="G1047" s="62"/>
      <c r="H1047" s="62"/>
      <c r="I1047" s="62"/>
      <c r="J1047" s="62"/>
    </row>
    <row r="1048" spans="1:10" x14ac:dyDescent="0.3">
      <c r="A1048" s="62"/>
      <c r="B1048" s="62"/>
      <c r="C1048" s="62"/>
      <c r="D1048" s="62"/>
      <c r="E1048" s="62"/>
      <c r="F1048" s="62"/>
      <c r="G1048" s="62"/>
      <c r="H1048" s="62"/>
      <c r="I1048" s="62"/>
      <c r="J1048" s="62"/>
    </row>
    <row r="1049" spans="1:10" x14ac:dyDescent="0.3">
      <c r="A1049" s="62"/>
      <c r="B1049" s="62"/>
      <c r="C1049" s="62"/>
      <c r="D1049" s="62"/>
      <c r="E1049" s="62"/>
      <c r="F1049" s="62"/>
      <c r="G1049" s="62"/>
      <c r="H1049" s="62"/>
      <c r="I1049" s="62"/>
      <c r="J1049" s="62"/>
    </row>
    <row r="1050" spans="1:10" x14ac:dyDescent="0.3">
      <c r="A1050" s="62"/>
      <c r="B1050" s="62"/>
      <c r="C1050" s="62"/>
      <c r="D1050" s="62"/>
      <c r="E1050" s="62"/>
      <c r="F1050" s="62"/>
      <c r="G1050" s="62"/>
      <c r="H1050" s="62"/>
      <c r="I1050" s="62"/>
      <c r="J1050" s="62"/>
    </row>
    <row r="1051" spans="1:10" x14ac:dyDescent="0.3">
      <c r="A1051" s="62"/>
      <c r="B1051" s="62"/>
      <c r="C1051" s="62"/>
      <c r="D1051" s="62"/>
      <c r="E1051" s="62"/>
      <c r="F1051" s="62"/>
      <c r="G1051" s="62"/>
      <c r="H1051" s="62"/>
      <c r="I1051" s="62"/>
      <c r="J1051" s="62"/>
    </row>
    <row r="1052" spans="1:10" x14ac:dyDescent="0.3">
      <c r="A1052" s="62"/>
      <c r="B1052" s="62"/>
      <c r="C1052" s="62"/>
      <c r="D1052" s="62"/>
      <c r="E1052" s="62"/>
      <c r="F1052" s="62"/>
      <c r="G1052" s="62"/>
      <c r="H1052" s="62"/>
      <c r="I1052" s="62"/>
      <c r="J1052" s="62"/>
    </row>
    <row r="1053" spans="1:10" x14ac:dyDescent="0.3">
      <c r="A1053" s="62"/>
      <c r="B1053" s="62"/>
      <c r="C1053" s="62"/>
      <c r="D1053" s="62"/>
      <c r="E1053" s="62"/>
      <c r="F1053" s="62"/>
      <c r="G1053" s="62"/>
      <c r="H1053" s="62"/>
      <c r="I1053" s="62"/>
      <c r="J1053" s="62"/>
    </row>
    <row r="1054" spans="1:10" x14ac:dyDescent="0.3">
      <c r="A1054" s="62"/>
      <c r="B1054" s="62"/>
      <c r="C1054" s="62"/>
      <c r="D1054" s="62"/>
      <c r="E1054" s="62"/>
      <c r="F1054" s="62"/>
      <c r="G1054" s="62"/>
      <c r="H1054" s="62"/>
      <c r="I1054" s="62"/>
      <c r="J1054" s="62"/>
    </row>
    <row r="1055" spans="1:10" x14ac:dyDescent="0.3">
      <c r="A1055" s="62"/>
      <c r="B1055" s="62"/>
      <c r="C1055" s="62"/>
      <c r="D1055" s="62"/>
      <c r="E1055" s="62"/>
      <c r="F1055" s="62"/>
      <c r="G1055" s="62"/>
      <c r="H1055" s="62"/>
      <c r="I1055" s="62"/>
      <c r="J1055" s="62"/>
    </row>
    <row r="1056" spans="1:10" x14ac:dyDescent="0.3">
      <c r="A1056" s="62"/>
      <c r="B1056" s="62"/>
      <c r="C1056" s="62"/>
      <c r="D1056" s="62"/>
      <c r="E1056" s="62"/>
      <c r="F1056" s="62"/>
      <c r="G1056" s="62"/>
      <c r="H1056" s="62"/>
      <c r="I1056" s="62"/>
      <c r="J1056" s="62"/>
    </row>
    <row r="1057" spans="1:10" x14ac:dyDescent="0.3">
      <c r="A1057" s="62"/>
      <c r="B1057" s="62"/>
      <c r="C1057" s="62"/>
      <c r="D1057" s="62"/>
      <c r="E1057" s="62"/>
      <c r="F1057" s="62"/>
      <c r="G1057" s="62"/>
      <c r="H1057" s="62"/>
      <c r="I1057" s="62"/>
      <c r="J1057" s="62"/>
    </row>
    <row r="1058" spans="1:10" x14ac:dyDescent="0.3">
      <c r="A1058" s="62"/>
      <c r="B1058" s="62"/>
      <c r="C1058" s="62"/>
      <c r="D1058" s="62"/>
      <c r="E1058" s="62"/>
      <c r="F1058" s="62"/>
      <c r="G1058" s="62"/>
      <c r="H1058" s="62"/>
      <c r="I1058" s="62"/>
      <c r="J1058" s="62"/>
    </row>
    <row r="1059" spans="1:10" x14ac:dyDescent="0.3">
      <c r="A1059" s="62"/>
      <c r="B1059" s="62"/>
      <c r="C1059" s="62"/>
      <c r="D1059" s="62"/>
      <c r="E1059" s="62"/>
      <c r="F1059" s="62"/>
      <c r="G1059" s="62"/>
      <c r="H1059" s="62"/>
      <c r="I1059" s="62"/>
      <c r="J1059" s="62"/>
    </row>
    <row r="1060" spans="1:10" x14ac:dyDescent="0.3">
      <c r="A1060" s="62"/>
      <c r="B1060" s="62"/>
      <c r="C1060" s="62"/>
      <c r="D1060" s="62"/>
      <c r="E1060" s="62"/>
      <c r="F1060" s="62"/>
      <c r="G1060" s="62"/>
      <c r="H1060" s="62"/>
      <c r="I1060" s="62"/>
      <c r="J1060" s="62"/>
    </row>
    <row r="1061" spans="1:10" x14ac:dyDescent="0.3">
      <c r="A1061" s="62"/>
      <c r="B1061" s="62"/>
      <c r="C1061" s="62"/>
      <c r="D1061" s="62"/>
      <c r="E1061" s="62"/>
      <c r="F1061" s="62"/>
      <c r="G1061" s="62"/>
      <c r="H1061" s="62"/>
      <c r="I1061" s="62"/>
      <c r="J1061" s="62"/>
    </row>
    <row r="1062" spans="1:10" x14ac:dyDescent="0.3">
      <c r="A1062" s="62"/>
      <c r="B1062" s="62"/>
      <c r="C1062" s="62"/>
      <c r="D1062" s="62"/>
      <c r="E1062" s="62"/>
      <c r="F1062" s="62"/>
      <c r="G1062" s="62"/>
      <c r="H1062" s="62"/>
      <c r="I1062" s="62"/>
      <c r="J1062" s="62"/>
    </row>
    <row r="1063" spans="1:10" x14ac:dyDescent="0.3">
      <c r="A1063" s="62"/>
      <c r="B1063" s="62"/>
      <c r="C1063" s="62"/>
      <c r="D1063" s="62"/>
      <c r="E1063" s="62"/>
      <c r="F1063" s="62"/>
      <c r="G1063" s="62"/>
      <c r="H1063" s="62"/>
      <c r="I1063" s="62"/>
      <c r="J1063" s="62"/>
    </row>
    <row r="1064" spans="1:10" x14ac:dyDescent="0.3">
      <c r="A1064" s="62"/>
      <c r="B1064" s="62"/>
      <c r="C1064" s="62"/>
      <c r="D1064" s="62"/>
      <c r="E1064" s="62"/>
      <c r="F1064" s="62"/>
      <c r="G1064" s="62"/>
      <c r="H1064" s="62"/>
      <c r="I1064" s="62"/>
      <c r="J1064" s="62"/>
    </row>
    <row r="1065" spans="1:10" x14ac:dyDescent="0.3">
      <c r="A1065" s="62"/>
      <c r="B1065" s="62"/>
      <c r="C1065" s="62"/>
      <c r="D1065" s="62"/>
      <c r="E1065" s="62"/>
      <c r="F1065" s="62"/>
      <c r="G1065" s="62"/>
      <c r="H1065" s="62"/>
      <c r="I1065" s="62"/>
      <c r="J1065" s="62"/>
    </row>
    <row r="1066" spans="1:10" x14ac:dyDescent="0.3">
      <c r="A1066" s="62"/>
      <c r="B1066" s="62"/>
      <c r="C1066" s="62"/>
      <c r="D1066" s="62"/>
      <c r="E1066" s="62"/>
      <c r="F1066" s="62"/>
      <c r="G1066" s="62"/>
      <c r="H1066" s="62"/>
      <c r="I1066" s="62"/>
      <c r="J1066" s="62"/>
    </row>
    <row r="1067" spans="1:10" x14ac:dyDescent="0.3">
      <c r="A1067" s="62"/>
      <c r="B1067" s="62"/>
      <c r="C1067" s="62"/>
      <c r="D1067" s="62"/>
      <c r="E1067" s="62"/>
      <c r="F1067" s="62"/>
      <c r="G1067" s="62"/>
      <c r="H1067" s="62"/>
      <c r="I1067" s="62"/>
      <c r="J1067" s="62"/>
    </row>
    <row r="1068" spans="1:10" x14ac:dyDescent="0.3">
      <c r="A1068" s="62"/>
      <c r="B1068" s="62"/>
      <c r="C1068" s="62"/>
      <c r="D1068" s="62"/>
      <c r="E1068" s="62"/>
      <c r="F1068" s="62"/>
      <c r="G1068" s="62"/>
      <c r="H1068" s="62"/>
      <c r="I1068" s="62"/>
      <c r="J1068" s="62"/>
    </row>
    <row r="1069" spans="1:10" x14ac:dyDescent="0.3">
      <c r="A1069" s="62"/>
      <c r="B1069" s="62"/>
      <c r="C1069" s="62"/>
      <c r="D1069" s="62"/>
      <c r="E1069" s="62"/>
      <c r="F1069" s="62"/>
      <c r="G1069" s="62"/>
      <c r="H1069" s="62"/>
      <c r="I1069" s="62"/>
      <c r="J1069" s="62"/>
    </row>
    <row r="1070" spans="1:10" x14ac:dyDescent="0.3">
      <c r="A1070" s="62"/>
      <c r="B1070" s="62"/>
      <c r="C1070" s="62"/>
      <c r="D1070" s="62"/>
      <c r="E1070" s="62"/>
      <c r="F1070" s="62"/>
      <c r="G1070" s="62"/>
      <c r="H1070" s="62"/>
      <c r="I1070" s="62"/>
      <c r="J1070" s="62"/>
    </row>
    <row r="1071" spans="1:10" x14ac:dyDescent="0.3">
      <c r="A1071" s="62"/>
      <c r="B1071" s="62"/>
      <c r="C1071" s="62"/>
      <c r="D1071" s="62"/>
      <c r="E1071" s="62"/>
      <c r="F1071" s="62"/>
      <c r="G1071" s="62"/>
      <c r="H1071" s="62"/>
      <c r="I1071" s="62"/>
      <c r="J1071" s="62"/>
    </row>
    <row r="1072" spans="1:10" x14ac:dyDescent="0.3">
      <c r="A1072" s="62"/>
      <c r="B1072" s="62"/>
      <c r="C1072" s="62"/>
      <c r="D1072" s="62"/>
      <c r="E1072" s="62"/>
      <c r="F1072" s="62"/>
      <c r="G1072" s="62"/>
      <c r="H1072" s="62"/>
      <c r="I1072" s="62"/>
      <c r="J1072" s="62"/>
    </row>
    <row r="1073" spans="1:10" x14ac:dyDescent="0.3">
      <c r="A1073" s="62"/>
      <c r="B1073" s="62"/>
      <c r="C1073" s="62"/>
      <c r="D1073" s="62"/>
      <c r="E1073" s="62"/>
      <c r="F1073" s="62"/>
      <c r="G1073" s="62"/>
      <c r="H1073" s="62"/>
      <c r="I1073" s="62"/>
      <c r="J1073" s="62"/>
    </row>
    <row r="1074" spans="1:10" x14ac:dyDescent="0.3">
      <c r="A1074" s="62"/>
      <c r="B1074" s="62"/>
      <c r="C1074" s="62"/>
      <c r="D1074" s="62"/>
      <c r="E1074" s="62"/>
      <c r="F1074" s="62"/>
      <c r="G1074" s="62"/>
      <c r="H1074" s="62"/>
      <c r="I1074" s="62"/>
      <c r="J1074" s="62"/>
    </row>
    <row r="1075" spans="1:10" x14ac:dyDescent="0.3">
      <c r="A1075" s="62"/>
      <c r="B1075" s="62"/>
      <c r="C1075" s="62"/>
      <c r="D1075" s="62"/>
      <c r="E1075" s="62"/>
      <c r="F1075" s="62"/>
      <c r="G1075" s="62"/>
      <c r="H1075" s="62"/>
      <c r="I1075" s="62"/>
      <c r="J1075" s="62"/>
    </row>
    <row r="1076" spans="1:10" x14ac:dyDescent="0.3">
      <c r="A1076" s="62"/>
      <c r="B1076" s="62"/>
      <c r="C1076" s="62"/>
      <c r="D1076" s="62"/>
      <c r="E1076" s="62"/>
      <c r="F1076" s="62"/>
      <c r="G1076" s="62"/>
      <c r="H1076" s="62"/>
      <c r="I1076" s="62"/>
      <c r="J1076" s="62"/>
    </row>
    <row r="1077" spans="1:10" x14ac:dyDescent="0.3">
      <c r="A1077" s="62"/>
      <c r="B1077" s="62"/>
      <c r="C1077" s="62"/>
      <c r="D1077" s="62"/>
      <c r="E1077" s="62"/>
      <c r="F1077" s="62"/>
      <c r="G1077" s="62"/>
      <c r="H1077" s="62"/>
      <c r="I1077" s="62"/>
      <c r="J1077" s="62"/>
    </row>
    <row r="1078" spans="1:10" x14ac:dyDescent="0.3">
      <c r="A1078" s="62"/>
      <c r="B1078" s="62"/>
      <c r="C1078" s="62"/>
      <c r="D1078" s="62"/>
      <c r="E1078" s="62"/>
      <c r="F1078" s="62"/>
      <c r="G1078" s="62"/>
      <c r="H1078" s="62"/>
      <c r="I1078" s="62"/>
      <c r="J1078" s="62"/>
    </row>
    <row r="1079" spans="1:10" x14ac:dyDescent="0.3">
      <c r="A1079" s="62"/>
      <c r="B1079" s="62"/>
      <c r="C1079" s="62"/>
      <c r="D1079" s="62"/>
      <c r="E1079" s="62"/>
      <c r="F1079" s="62"/>
      <c r="G1079" s="62"/>
      <c r="H1079" s="62"/>
      <c r="I1079" s="62"/>
      <c r="J1079" s="62"/>
    </row>
    <row r="1080" spans="1:10" x14ac:dyDescent="0.3">
      <c r="A1080" s="62"/>
      <c r="B1080" s="62"/>
      <c r="C1080" s="62"/>
      <c r="D1080" s="62"/>
      <c r="E1080" s="62"/>
      <c r="F1080" s="62"/>
      <c r="G1080" s="62"/>
      <c r="H1080" s="62"/>
      <c r="I1080" s="62"/>
      <c r="J1080" s="62"/>
    </row>
    <row r="1081" spans="1:10" x14ac:dyDescent="0.3">
      <c r="A1081" s="62"/>
      <c r="B1081" s="62"/>
      <c r="C1081" s="62"/>
      <c r="D1081" s="62"/>
      <c r="E1081" s="62"/>
      <c r="F1081" s="62"/>
      <c r="G1081" s="62"/>
      <c r="H1081" s="62"/>
      <c r="I1081" s="62"/>
      <c r="J1081" s="62"/>
    </row>
    <row r="1082" spans="1:10" x14ac:dyDescent="0.3">
      <c r="A1082" s="62"/>
      <c r="B1082" s="62"/>
      <c r="C1082" s="62"/>
      <c r="D1082" s="62"/>
      <c r="E1082" s="62"/>
      <c r="F1082" s="62"/>
      <c r="G1082" s="62"/>
      <c r="H1082" s="62"/>
      <c r="I1082" s="62"/>
      <c r="J1082" s="62"/>
    </row>
    <row r="1083" spans="1:10" x14ac:dyDescent="0.3">
      <c r="A1083" s="62"/>
      <c r="B1083" s="62"/>
      <c r="C1083" s="62"/>
      <c r="D1083" s="62"/>
      <c r="E1083" s="62"/>
      <c r="F1083" s="62"/>
      <c r="G1083" s="62"/>
      <c r="H1083" s="62"/>
      <c r="I1083" s="62"/>
      <c r="J1083" s="62"/>
    </row>
    <row r="1084" spans="1:10" x14ac:dyDescent="0.3">
      <c r="A1084" s="62"/>
      <c r="B1084" s="62"/>
      <c r="C1084" s="62"/>
      <c r="D1084" s="62"/>
      <c r="E1084" s="62"/>
      <c r="F1084" s="62"/>
      <c r="G1084" s="62"/>
      <c r="H1084" s="62"/>
      <c r="I1084" s="62"/>
      <c r="J1084" s="62"/>
    </row>
    <row r="1085" spans="1:10" x14ac:dyDescent="0.3">
      <c r="A1085" s="62"/>
      <c r="B1085" s="62"/>
      <c r="C1085" s="62"/>
      <c r="D1085" s="62"/>
      <c r="E1085" s="62"/>
      <c r="F1085" s="62"/>
      <c r="G1085" s="62"/>
      <c r="H1085" s="62"/>
      <c r="I1085" s="62"/>
      <c r="J1085" s="62"/>
    </row>
    <row r="1086" spans="1:10" x14ac:dyDescent="0.3">
      <c r="A1086" s="62"/>
      <c r="B1086" s="62"/>
      <c r="C1086" s="62"/>
      <c r="D1086" s="62"/>
      <c r="E1086" s="62"/>
      <c r="F1086" s="62"/>
      <c r="G1086" s="62"/>
      <c r="H1086" s="62"/>
      <c r="I1086" s="62"/>
      <c r="J1086" s="62"/>
    </row>
    <row r="1087" spans="1:10" x14ac:dyDescent="0.3">
      <c r="A1087" s="62"/>
      <c r="B1087" s="62"/>
      <c r="C1087" s="62"/>
      <c r="D1087" s="62"/>
      <c r="E1087" s="62"/>
      <c r="F1087" s="62"/>
      <c r="G1087" s="62"/>
      <c r="H1087" s="62"/>
      <c r="I1087" s="62"/>
      <c r="J1087" s="62"/>
    </row>
    <row r="1088" spans="1:10" x14ac:dyDescent="0.3">
      <c r="A1088" s="62"/>
      <c r="B1088" s="62"/>
      <c r="C1088" s="62"/>
      <c r="D1088" s="62"/>
      <c r="E1088" s="62"/>
      <c r="F1088" s="62"/>
      <c r="G1088" s="62"/>
      <c r="H1088" s="62"/>
      <c r="I1088" s="62"/>
      <c r="J1088" s="62"/>
    </row>
    <row r="1089" spans="1:10" x14ac:dyDescent="0.3">
      <c r="A1089" s="62"/>
      <c r="B1089" s="62"/>
      <c r="C1089" s="62"/>
      <c r="D1089" s="62"/>
      <c r="E1089" s="62"/>
      <c r="F1089" s="62"/>
      <c r="G1089" s="62"/>
      <c r="H1089" s="62"/>
      <c r="I1089" s="62"/>
      <c r="J1089" s="62"/>
    </row>
    <row r="1090" spans="1:10" x14ac:dyDescent="0.3">
      <c r="A1090" s="62"/>
      <c r="B1090" s="62"/>
      <c r="C1090" s="62"/>
      <c r="D1090" s="62"/>
      <c r="E1090" s="62"/>
      <c r="F1090" s="62"/>
      <c r="G1090" s="62"/>
      <c r="H1090" s="62"/>
      <c r="I1090" s="62"/>
      <c r="J1090" s="62"/>
    </row>
    <row r="1091" spans="1:10" x14ac:dyDescent="0.3">
      <c r="A1091" s="62"/>
      <c r="B1091" s="62"/>
      <c r="C1091" s="62"/>
      <c r="D1091" s="62"/>
      <c r="E1091" s="62"/>
      <c r="F1091" s="62"/>
      <c r="G1091" s="62"/>
      <c r="H1091" s="62"/>
      <c r="I1091" s="62"/>
      <c r="J1091" s="62"/>
    </row>
    <row r="1092" spans="1:10" x14ac:dyDescent="0.3">
      <c r="A1092" s="62"/>
      <c r="B1092" s="62"/>
      <c r="C1092" s="62"/>
      <c r="D1092" s="62"/>
      <c r="E1092" s="62"/>
      <c r="F1092" s="62"/>
      <c r="G1092" s="62"/>
      <c r="H1092" s="62"/>
      <c r="I1092" s="62"/>
      <c r="J1092" s="62"/>
    </row>
    <row r="1093" spans="1:10" x14ac:dyDescent="0.3">
      <c r="A1093" s="62"/>
      <c r="B1093" s="62"/>
      <c r="C1093" s="62"/>
      <c r="D1093" s="62"/>
      <c r="E1093" s="62"/>
      <c r="F1093" s="62"/>
      <c r="G1093" s="62"/>
      <c r="H1093" s="62"/>
      <c r="I1093" s="62"/>
      <c r="J1093" s="62"/>
    </row>
    <row r="1094" spans="1:10" x14ac:dyDescent="0.3">
      <c r="A1094" s="62"/>
      <c r="B1094" s="62"/>
      <c r="C1094" s="62"/>
      <c r="D1094" s="62"/>
      <c r="E1094" s="62"/>
      <c r="F1094" s="62"/>
      <c r="G1094" s="62"/>
      <c r="H1094" s="62"/>
      <c r="I1094" s="62"/>
      <c r="J1094" s="62"/>
    </row>
    <row r="1095" spans="1:10" x14ac:dyDescent="0.3">
      <c r="A1095" s="62"/>
      <c r="B1095" s="62"/>
      <c r="C1095" s="62"/>
      <c r="D1095" s="62"/>
      <c r="E1095" s="62"/>
      <c r="F1095" s="62"/>
      <c r="G1095" s="62"/>
      <c r="H1095" s="62"/>
      <c r="I1095" s="62"/>
      <c r="J1095" s="62"/>
    </row>
    <row r="1096" spans="1:10" x14ac:dyDescent="0.3">
      <c r="A1096" s="62"/>
      <c r="B1096" s="62"/>
      <c r="C1096" s="62"/>
      <c r="D1096" s="62"/>
      <c r="E1096" s="62"/>
      <c r="F1096" s="62"/>
      <c r="G1096" s="62"/>
      <c r="H1096" s="62"/>
      <c r="I1096" s="62"/>
      <c r="J1096" s="62"/>
    </row>
    <row r="1097" spans="1:10" x14ac:dyDescent="0.3">
      <c r="A1097" s="62"/>
      <c r="B1097" s="62"/>
      <c r="C1097" s="62"/>
      <c r="D1097" s="62"/>
      <c r="E1097" s="62"/>
      <c r="F1097" s="62"/>
      <c r="G1097" s="62"/>
      <c r="H1097" s="62"/>
      <c r="I1097" s="62"/>
      <c r="J1097" s="62"/>
    </row>
    <row r="1098" spans="1:10" x14ac:dyDescent="0.3">
      <c r="A1098" s="62"/>
      <c r="B1098" s="62"/>
      <c r="C1098" s="62"/>
      <c r="D1098" s="62"/>
      <c r="E1098" s="62"/>
      <c r="F1098" s="62"/>
      <c r="G1098" s="62"/>
      <c r="H1098" s="62"/>
      <c r="I1098" s="62"/>
      <c r="J1098" s="62"/>
    </row>
    <row r="1099" spans="1:10" x14ac:dyDescent="0.3">
      <c r="A1099" s="62"/>
      <c r="B1099" s="62"/>
      <c r="C1099" s="62"/>
      <c r="D1099" s="62"/>
      <c r="E1099" s="62"/>
      <c r="F1099" s="62"/>
      <c r="G1099" s="62"/>
      <c r="H1099" s="62"/>
      <c r="I1099" s="62"/>
      <c r="J1099" s="62"/>
    </row>
    <row r="1100" spans="1:10" x14ac:dyDescent="0.3">
      <c r="A1100" s="62"/>
      <c r="B1100" s="62"/>
      <c r="C1100" s="62"/>
      <c r="D1100" s="62"/>
      <c r="E1100" s="62"/>
      <c r="F1100" s="62"/>
      <c r="G1100" s="62"/>
      <c r="H1100" s="62"/>
      <c r="I1100" s="62"/>
      <c r="J1100" s="62"/>
    </row>
    <row r="1101" spans="1:10" x14ac:dyDescent="0.3">
      <c r="A1101" s="62"/>
      <c r="B1101" s="62"/>
      <c r="C1101" s="62"/>
      <c r="D1101" s="62"/>
      <c r="E1101" s="62"/>
      <c r="F1101" s="62"/>
      <c r="G1101" s="62"/>
      <c r="H1101" s="62"/>
      <c r="I1101" s="62"/>
      <c r="J1101" s="62"/>
    </row>
    <row r="1102" spans="1:10" x14ac:dyDescent="0.3">
      <c r="A1102" s="62"/>
      <c r="B1102" s="62"/>
      <c r="C1102" s="62"/>
      <c r="D1102" s="62"/>
      <c r="E1102" s="62"/>
      <c r="F1102" s="62"/>
      <c r="G1102" s="62"/>
      <c r="H1102" s="62"/>
      <c r="I1102" s="62"/>
      <c r="J1102" s="62"/>
    </row>
    <row r="1103" spans="1:10" x14ac:dyDescent="0.3">
      <c r="A1103" s="62"/>
      <c r="B1103" s="62"/>
      <c r="C1103" s="62"/>
      <c r="D1103" s="62"/>
      <c r="E1103" s="62"/>
      <c r="F1103" s="62"/>
      <c r="G1103" s="62"/>
      <c r="H1103" s="62"/>
      <c r="I1103" s="62"/>
      <c r="J1103" s="62"/>
    </row>
    <row r="1104" spans="1:10" x14ac:dyDescent="0.3">
      <c r="A1104" s="62"/>
      <c r="B1104" s="62"/>
      <c r="C1104" s="62"/>
      <c r="D1104" s="62"/>
      <c r="E1104" s="62"/>
      <c r="F1104" s="62"/>
      <c r="G1104" s="62"/>
      <c r="H1104" s="62"/>
      <c r="I1104" s="62"/>
      <c r="J1104" s="62"/>
    </row>
    <row r="1105" spans="1:10" x14ac:dyDescent="0.3">
      <c r="A1105" s="62"/>
      <c r="B1105" s="62"/>
      <c r="C1105" s="62"/>
      <c r="D1105" s="62"/>
      <c r="E1105" s="62"/>
      <c r="F1105" s="62"/>
      <c r="G1105" s="62"/>
      <c r="H1105" s="62"/>
      <c r="I1105" s="62"/>
      <c r="J1105" s="62"/>
    </row>
    <row r="1106" spans="1:10" x14ac:dyDescent="0.3">
      <c r="A1106" s="62"/>
      <c r="B1106" s="62"/>
      <c r="C1106" s="62"/>
      <c r="D1106" s="62"/>
      <c r="E1106" s="62"/>
      <c r="F1106" s="62"/>
      <c r="G1106" s="62"/>
      <c r="H1106" s="62"/>
      <c r="I1106" s="62"/>
      <c r="J1106" s="62"/>
    </row>
    <row r="1107" spans="1:10" x14ac:dyDescent="0.3">
      <c r="A1107" s="62"/>
      <c r="B1107" s="62"/>
      <c r="C1107" s="62"/>
      <c r="D1107" s="62"/>
      <c r="E1107" s="62"/>
      <c r="F1107" s="62"/>
      <c r="G1107" s="62"/>
      <c r="H1107" s="62"/>
      <c r="I1107" s="62"/>
      <c r="J1107" s="62"/>
    </row>
    <row r="1108" spans="1:10" x14ac:dyDescent="0.3">
      <c r="A1108" s="62"/>
      <c r="B1108" s="62"/>
      <c r="C1108" s="62"/>
      <c r="D1108" s="62"/>
      <c r="E1108" s="62"/>
      <c r="F1108" s="62"/>
      <c r="G1108" s="62"/>
      <c r="H1108" s="62"/>
      <c r="I1108" s="62"/>
      <c r="J1108" s="62"/>
    </row>
    <row r="1109" spans="1:10" x14ac:dyDescent="0.3">
      <c r="A1109" s="62"/>
      <c r="B1109" s="62"/>
      <c r="C1109" s="62"/>
      <c r="D1109" s="62"/>
      <c r="E1109" s="62"/>
      <c r="F1109" s="62"/>
      <c r="G1109" s="62"/>
      <c r="H1109" s="62"/>
      <c r="I1109" s="62"/>
      <c r="J1109" s="62"/>
    </row>
    <row r="1110" spans="1:10" x14ac:dyDescent="0.3">
      <c r="A1110" s="62"/>
      <c r="B1110" s="62"/>
      <c r="C1110" s="62"/>
      <c r="D1110" s="62"/>
      <c r="E1110" s="62"/>
      <c r="F1110" s="62"/>
      <c r="G1110" s="62"/>
      <c r="H1110" s="62"/>
      <c r="I1110" s="62"/>
      <c r="J1110" s="62"/>
    </row>
    <row r="1111" spans="1:10" x14ac:dyDescent="0.3">
      <c r="A1111" s="62"/>
      <c r="B1111" s="62"/>
      <c r="C1111" s="62"/>
      <c r="D1111" s="62"/>
      <c r="E1111" s="62"/>
      <c r="F1111" s="62"/>
      <c r="G1111" s="62"/>
      <c r="H1111" s="62"/>
      <c r="I1111" s="62"/>
      <c r="J1111" s="62"/>
    </row>
    <row r="1112" spans="1:10" x14ac:dyDescent="0.3">
      <c r="A1112" s="62"/>
      <c r="B1112" s="62"/>
      <c r="C1112" s="62"/>
      <c r="D1112" s="62"/>
      <c r="E1112" s="62"/>
      <c r="F1112" s="62"/>
      <c r="G1112" s="62"/>
      <c r="H1112" s="62"/>
      <c r="I1112" s="62"/>
      <c r="J1112" s="62"/>
    </row>
    <row r="1113" spans="1:10" x14ac:dyDescent="0.3">
      <c r="A1113" s="62"/>
      <c r="B1113" s="62"/>
      <c r="C1113" s="62"/>
      <c r="D1113" s="62"/>
      <c r="E1113" s="62"/>
      <c r="F1113" s="62"/>
      <c r="G1113" s="62"/>
      <c r="H1113" s="62"/>
      <c r="I1113" s="62"/>
      <c r="J1113" s="62"/>
    </row>
    <row r="1114" spans="1:10" x14ac:dyDescent="0.3">
      <c r="A1114" s="62"/>
      <c r="B1114" s="62"/>
      <c r="C1114" s="62"/>
      <c r="D1114" s="62"/>
      <c r="E1114" s="62"/>
      <c r="F1114" s="62"/>
      <c r="G1114" s="62"/>
      <c r="H1114" s="62"/>
      <c r="I1114" s="62"/>
      <c r="J1114" s="62"/>
    </row>
    <row r="1115" spans="1:10" x14ac:dyDescent="0.3">
      <c r="A1115" s="62"/>
      <c r="B1115" s="62"/>
      <c r="C1115" s="62"/>
      <c r="D1115" s="62"/>
      <c r="E1115" s="62"/>
      <c r="F1115" s="62"/>
      <c r="G1115" s="62"/>
      <c r="H1115" s="62"/>
      <c r="I1115" s="62"/>
      <c r="J1115" s="62"/>
    </row>
    <row r="1116" spans="1:10" x14ac:dyDescent="0.3">
      <c r="A1116" s="62"/>
      <c r="B1116" s="62"/>
      <c r="C1116" s="62"/>
      <c r="D1116" s="62"/>
      <c r="E1116" s="62"/>
      <c r="F1116" s="62"/>
      <c r="G1116" s="62"/>
      <c r="H1116" s="62"/>
      <c r="I1116" s="62"/>
      <c r="J1116" s="62"/>
    </row>
    <row r="1117" spans="1:10" x14ac:dyDescent="0.3">
      <c r="A1117" s="62"/>
      <c r="B1117" s="62"/>
      <c r="C1117" s="62"/>
      <c r="D1117" s="62"/>
      <c r="E1117" s="62"/>
      <c r="F1117" s="62"/>
      <c r="G1117" s="62"/>
      <c r="H1117" s="62"/>
      <c r="I1117" s="62"/>
      <c r="J1117" s="62"/>
    </row>
    <row r="1118" spans="1:10" x14ac:dyDescent="0.3">
      <c r="A1118" s="62"/>
      <c r="B1118" s="62"/>
      <c r="C1118" s="62"/>
      <c r="D1118" s="62"/>
      <c r="E1118" s="62"/>
      <c r="F1118" s="62"/>
      <c r="G1118" s="62"/>
      <c r="H1118" s="62"/>
      <c r="I1118" s="62"/>
      <c r="J1118" s="62"/>
    </row>
    <row r="1119" spans="1:10" x14ac:dyDescent="0.3">
      <c r="A1119" s="62"/>
      <c r="B1119" s="62"/>
      <c r="C1119" s="62"/>
      <c r="D1119" s="62"/>
      <c r="E1119" s="62"/>
      <c r="F1119" s="62"/>
      <c r="G1119" s="62"/>
      <c r="H1119" s="62"/>
      <c r="I1119" s="62"/>
      <c r="J1119" s="62"/>
    </row>
    <row r="1120" spans="1:10" x14ac:dyDescent="0.3">
      <c r="A1120" s="62"/>
      <c r="B1120" s="62"/>
      <c r="C1120" s="62"/>
      <c r="D1120" s="62"/>
      <c r="E1120" s="62"/>
      <c r="F1120" s="62"/>
      <c r="G1120" s="62"/>
      <c r="H1120" s="62"/>
      <c r="I1120" s="62"/>
      <c r="J1120" s="62"/>
    </row>
    <row r="1121" spans="1:10" x14ac:dyDescent="0.3">
      <c r="A1121" s="62"/>
      <c r="B1121" s="62"/>
      <c r="C1121" s="62"/>
      <c r="D1121" s="62"/>
      <c r="E1121" s="62"/>
      <c r="F1121" s="62"/>
      <c r="G1121" s="62"/>
      <c r="H1121" s="62"/>
      <c r="I1121" s="62"/>
      <c r="J1121" s="62"/>
    </row>
    <row r="1122" spans="1:10" x14ac:dyDescent="0.3">
      <c r="A1122" s="62"/>
      <c r="B1122" s="62"/>
      <c r="C1122" s="62"/>
      <c r="D1122" s="62"/>
      <c r="E1122" s="62"/>
      <c r="F1122" s="62"/>
      <c r="G1122" s="62"/>
      <c r="H1122" s="62"/>
      <c r="I1122" s="62"/>
      <c r="J1122" s="62"/>
    </row>
    <row r="1123" spans="1:10" x14ac:dyDescent="0.3">
      <c r="A1123" s="62"/>
      <c r="B1123" s="62"/>
      <c r="C1123" s="62"/>
      <c r="D1123" s="62"/>
      <c r="E1123" s="62"/>
      <c r="F1123" s="62"/>
      <c r="G1123" s="62"/>
      <c r="H1123" s="62"/>
      <c r="I1123" s="62"/>
      <c r="J1123" s="62"/>
    </row>
    <row r="1124" spans="1:10" x14ac:dyDescent="0.3">
      <c r="A1124" s="62"/>
      <c r="B1124" s="62"/>
      <c r="C1124" s="62"/>
      <c r="D1124" s="62"/>
      <c r="E1124" s="62"/>
      <c r="F1124" s="62"/>
      <c r="G1124" s="62"/>
      <c r="H1124" s="62"/>
      <c r="I1124" s="62"/>
      <c r="J1124" s="62"/>
    </row>
    <row r="1125" spans="1:10" x14ac:dyDescent="0.3">
      <c r="A1125" s="62"/>
      <c r="B1125" s="62"/>
      <c r="C1125" s="62"/>
      <c r="D1125" s="62"/>
      <c r="E1125" s="62"/>
      <c r="F1125" s="62"/>
      <c r="G1125" s="62"/>
      <c r="H1125" s="62"/>
      <c r="I1125" s="62"/>
      <c r="J1125" s="62"/>
    </row>
    <row r="1126" spans="1:10" x14ac:dyDescent="0.3">
      <c r="A1126" s="62"/>
      <c r="B1126" s="62"/>
      <c r="C1126" s="62"/>
      <c r="D1126" s="62"/>
      <c r="E1126" s="62"/>
      <c r="F1126" s="62"/>
      <c r="G1126" s="62"/>
      <c r="H1126" s="62"/>
      <c r="I1126" s="62"/>
      <c r="J1126" s="62"/>
    </row>
    <row r="1127" spans="1:10" x14ac:dyDescent="0.3">
      <c r="A1127" s="62"/>
      <c r="B1127" s="62"/>
      <c r="C1127" s="62"/>
      <c r="D1127" s="62"/>
      <c r="E1127" s="62"/>
      <c r="F1127" s="62"/>
      <c r="G1127" s="62"/>
      <c r="H1127" s="62"/>
      <c r="I1127" s="62"/>
      <c r="J1127" s="62"/>
    </row>
    <row r="1128" spans="1:10" x14ac:dyDescent="0.3">
      <c r="A1128" s="62"/>
      <c r="B1128" s="62"/>
      <c r="C1128" s="62"/>
      <c r="D1128" s="62"/>
      <c r="E1128" s="62"/>
      <c r="F1128" s="62"/>
      <c r="G1128" s="62"/>
      <c r="H1128" s="62"/>
      <c r="I1128" s="62"/>
      <c r="J1128" s="62"/>
    </row>
    <row r="1129" spans="1:10" x14ac:dyDescent="0.3">
      <c r="A1129" s="62"/>
      <c r="B1129" s="62"/>
      <c r="C1129" s="62"/>
      <c r="D1129" s="62"/>
      <c r="E1129" s="62"/>
      <c r="F1129" s="62"/>
      <c r="G1129" s="62"/>
      <c r="H1129" s="62"/>
      <c r="I1129" s="62"/>
      <c r="J1129" s="62"/>
    </row>
    <row r="1130" spans="1:10" x14ac:dyDescent="0.3">
      <c r="A1130" s="62"/>
      <c r="B1130" s="62"/>
      <c r="C1130" s="62"/>
      <c r="D1130" s="62"/>
      <c r="E1130" s="62"/>
      <c r="F1130" s="62"/>
      <c r="G1130" s="62"/>
      <c r="H1130" s="62"/>
      <c r="I1130" s="62"/>
      <c r="J1130" s="62"/>
    </row>
    <row r="1131" spans="1:10" x14ac:dyDescent="0.3">
      <c r="A1131" s="62"/>
      <c r="B1131" s="62"/>
      <c r="C1131" s="62"/>
      <c r="D1131" s="62"/>
      <c r="E1131" s="62"/>
      <c r="F1131" s="62"/>
      <c r="G1131" s="62"/>
      <c r="H1131" s="62"/>
      <c r="I1131" s="62"/>
      <c r="J1131" s="62"/>
    </row>
    <row r="1132" spans="1:10" x14ac:dyDescent="0.3">
      <c r="A1132" s="62"/>
      <c r="B1132" s="62"/>
      <c r="C1132" s="62"/>
      <c r="D1132" s="62"/>
      <c r="E1132" s="62"/>
      <c r="F1132" s="62"/>
      <c r="G1132" s="62"/>
      <c r="H1132" s="62"/>
      <c r="I1132" s="62"/>
      <c r="J1132" s="62"/>
    </row>
    <row r="1133" spans="1:10" x14ac:dyDescent="0.3">
      <c r="A1133" s="62"/>
      <c r="B1133" s="62"/>
      <c r="C1133" s="62"/>
      <c r="D1133" s="62"/>
      <c r="E1133" s="62"/>
      <c r="F1133" s="62"/>
      <c r="G1133" s="62"/>
      <c r="H1133" s="62"/>
      <c r="I1133" s="62"/>
      <c r="J1133" s="62"/>
    </row>
    <row r="1134" spans="1:10" x14ac:dyDescent="0.3">
      <c r="A1134" s="62"/>
      <c r="B1134" s="62"/>
      <c r="C1134" s="62"/>
      <c r="D1134" s="62"/>
      <c r="E1134" s="62"/>
      <c r="F1134" s="62"/>
      <c r="G1134" s="62"/>
      <c r="H1134" s="62"/>
      <c r="I1134" s="62"/>
      <c r="J1134" s="62"/>
    </row>
    <row r="1135" spans="1:10" x14ac:dyDescent="0.3">
      <c r="A1135" s="62"/>
      <c r="B1135" s="62"/>
      <c r="C1135" s="62"/>
      <c r="D1135" s="62"/>
      <c r="E1135" s="62"/>
      <c r="F1135" s="62"/>
      <c r="G1135" s="62"/>
      <c r="H1135" s="62"/>
      <c r="I1135" s="62"/>
      <c r="J1135" s="62"/>
    </row>
    <row r="1136" spans="1:10" x14ac:dyDescent="0.3">
      <c r="A1136" s="62"/>
      <c r="B1136" s="62"/>
      <c r="C1136" s="62"/>
      <c r="D1136" s="62"/>
      <c r="E1136" s="62"/>
      <c r="F1136" s="62"/>
      <c r="G1136" s="62"/>
      <c r="H1136" s="62"/>
      <c r="I1136" s="62"/>
      <c r="J1136" s="62"/>
    </row>
    <row r="1137" spans="1:10" x14ac:dyDescent="0.3">
      <c r="A1137" s="62"/>
      <c r="B1137" s="62"/>
      <c r="C1137" s="62"/>
      <c r="D1137" s="62"/>
      <c r="E1137" s="62"/>
      <c r="F1137" s="62"/>
      <c r="G1137" s="62"/>
      <c r="H1137" s="62"/>
      <c r="I1137" s="62"/>
      <c r="J1137" s="62"/>
    </row>
    <row r="1138" spans="1:10" x14ac:dyDescent="0.3">
      <c r="A1138" s="62"/>
      <c r="B1138" s="62"/>
      <c r="C1138" s="62"/>
      <c r="D1138" s="62"/>
      <c r="E1138" s="62"/>
      <c r="F1138" s="62"/>
      <c r="G1138" s="62"/>
      <c r="H1138" s="62"/>
      <c r="I1138" s="62"/>
      <c r="J1138" s="62"/>
    </row>
    <row r="1139" spans="1:10" x14ac:dyDescent="0.3">
      <c r="A1139" s="62"/>
      <c r="B1139" s="62"/>
      <c r="C1139" s="62"/>
      <c r="D1139" s="62"/>
      <c r="E1139" s="62"/>
      <c r="F1139" s="62"/>
      <c r="G1139" s="62"/>
      <c r="H1139" s="62"/>
      <c r="I1139" s="62"/>
      <c r="J1139" s="62"/>
    </row>
    <row r="1140" spans="1:10" x14ac:dyDescent="0.3">
      <c r="A1140" s="62"/>
      <c r="B1140" s="62"/>
      <c r="C1140" s="62"/>
      <c r="D1140" s="62"/>
      <c r="E1140" s="62"/>
      <c r="F1140" s="62"/>
      <c r="G1140" s="62"/>
      <c r="H1140" s="62"/>
      <c r="I1140" s="62"/>
      <c r="J1140" s="62"/>
    </row>
    <row r="1141" spans="1:10" x14ac:dyDescent="0.3">
      <c r="A1141" s="62"/>
      <c r="B1141" s="62"/>
      <c r="C1141" s="62"/>
      <c r="D1141" s="62"/>
      <c r="E1141" s="62"/>
      <c r="F1141" s="62"/>
      <c r="G1141" s="62"/>
      <c r="H1141" s="62"/>
      <c r="I1141" s="62"/>
      <c r="J1141" s="62"/>
    </row>
    <row r="1142" spans="1:10" x14ac:dyDescent="0.3">
      <c r="A1142" s="62"/>
      <c r="B1142" s="62"/>
      <c r="C1142" s="62"/>
      <c r="D1142" s="62"/>
      <c r="E1142" s="62"/>
      <c r="F1142" s="62"/>
      <c r="G1142" s="62"/>
      <c r="H1142" s="62"/>
      <c r="I1142" s="62"/>
      <c r="J1142" s="62"/>
    </row>
    <row r="1143" spans="1:10" x14ac:dyDescent="0.3">
      <c r="A1143" s="62"/>
      <c r="B1143" s="62"/>
      <c r="C1143" s="62"/>
      <c r="D1143" s="62"/>
      <c r="E1143" s="62"/>
      <c r="F1143" s="62"/>
      <c r="G1143" s="62"/>
      <c r="H1143" s="62"/>
      <c r="I1143" s="62"/>
      <c r="J1143" s="62"/>
    </row>
    <row r="1144" spans="1:10" x14ac:dyDescent="0.3">
      <c r="A1144" s="62"/>
      <c r="B1144" s="62"/>
      <c r="C1144" s="62"/>
      <c r="D1144" s="62"/>
      <c r="E1144" s="62"/>
      <c r="F1144" s="62"/>
      <c r="G1144" s="62"/>
      <c r="H1144" s="62"/>
      <c r="I1144" s="62"/>
      <c r="J1144" s="62"/>
    </row>
    <row r="1145" spans="1:10" x14ac:dyDescent="0.3">
      <c r="A1145" s="62"/>
      <c r="B1145" s="62"/>
      <c r="C1145" s="62"/>
      <c r="D1145" s="62"/>
      <c r="E1145" s="62"/>
      <c r="F1145" s="62"/>
      <c r="G1145" s="62"/>
      <c r="H1145" s="62"/>
      <c r="I1145" s="62"/>
      <c r="J1145" s="62"/>
    </row>
    <row r="1146" spans="1:10" x14ac:dyDescent="0.3">
      <c r="A1146" s="62"/>
      <c r="B1146" s="62"/>
      <c r="C1146" s="62"/>
      <c r="D1146" s="62"/>
      <c r="E1146" s="62"/>
      <c r="F1146" s="62"/>
      <c r="G1146" s="62"/>
      <c r="H1146" s="62"/>
      <c r="I1146" s="62"/>
      <c r="J1146" s="62"/>
    </row>
    <row r="1147" spans="1:10" x14ac:dyDescent="0.3">
      <c r="A1147" s="62"/>
      <c r="B1147" s="62"/>
      <c r="C1147" s="62"/>
      <c r="D1147" s="62"/>
      <c r="E1147" s="62"/>
      <c r="F1147" s="62"/>
      <c r="G1147" s="62"/>
      <c r="H1147" s="62"/>
      <c r="I1147" s="62"/>
      <c r="J1147" s="62"/>
    </row>
    <row r="1148" spans="1:10" x14ac:dyDescent="0.3">
      <c r="A1148" s="62"/>
      <c r="B1148" s="62"/>
      <c r="C1148" s="62"/>
      <c r="D1148" s="62"/>
      <c r="E1148" s="62"/>
      <c r="F1148" s="62"/>
      <c r="G1148" s="62"/>
      <c r="H1148" s="62"/>
      <c r="I1148" s="62"/>
      <c r="J1148" s="62"/>
    </row>
    <row r="1149" spans="1:10" x14ac:dyDescent="0.3">
      <c r="A1149" s="62"/>
      <c r="B1149" s="62"/>
      <c r="C1149" s="62"/>
      <c r="D1149" s="62"/>
      <c r="E1149" s="62"/>
      <c r="F1149" s="62"/>
      <c r="G1149" s="62"/>
      <c r="H1149" s="62"/>
      <c r="I1149" s="62"/>
      <c r="J1149" s="62"/>
    </row>
    <row r="1150" spans="1:10" x14ac:dyDescent="0.3">
      <c r="A1150" s="62"/>
      <c r="B1150" s="62"/>
      <c r="C1150" s="62"/>
      <c r="D1150" s="62"/>
      <c r="E1150" s="62"/>
      <c r="F1150" s="62"/>
      <c r="G1150" s="62"/>
      <c r="H1150" s="62"/>
      <c r="I1150" s="62"/>
      <c r="J1150" s="62"/>
    </row>
    <row r="1151" spans="1:10" x14ac:dyDescent="0.3">
      <c r="A1151" s="62"/>
      <c r="B1151" s="62"/>
      <c r="C1151" s="62"/>
      <c r="D1151" s="62"/>
      <c r="E1151" s="62"/>
      <c r="F1151" s="62"/>
      <c r="G1151" s="62"/>
      <c r="H1151" s="62"/>
      <c r="I1151" s="62"/>
      <c r="J1151" s="62"/>
    </row>
    <row r="1152" spans="1:10" x14ac:dyDescent="0.3">
      <c r="A1152" s="62"/>
      <c r="B1152" s="62"/>
      <c r="C1152" s="62"/>
      <c r="D1152" s="62"/>
      <c r="E1152" s="62"/>
      <c r="F1152" s="62"/>
      <c r="G1152" s="62"/>
      <c r="H1152" s="62"/>
      <c r="I1152" s="62"/>
      <c r="J1152" s="62"/>
    </row>
    <row r="1153" spans="1:10" x14ac:dyDescent="0.3">
      <c r="A1153" s="62"/>
      <c r="B1153" s="62"/>
      <c r="C1153" s="62"/>
      <c r="D1153" s="62"/>
      <c r="E1153" s="62"/>
      <c r="F1153" s="62"/>
      <c r="G1153" s="62"/>
      <c r="H1153" s="62"/>
      <c r="I1153" s="62"/>
      <c r="J1153" s="62"/>
    </row>
    <row r="1154" spans="1:10" x14ac:dyDescent="0.3">
      <c r="A1154" s="62"/>
      <c r="B1154" s="62"/>
      <c r="C1154" s="62"/>
      <c r="D1154" s="62"/>
      <c r="E1154" s="62"/>
      <c r="F1154" s="62"/>
      <c r="G1154" s="62"/>
      <c r="H1154" s="62"/>
      <c r="I1154" s="62"/>
      <c r="J1154" s="62"/>
    </row>
    <row r="1155" spans="1:10" x14ac:dyDescent="0.3">
      <c r="A1155" s="62"/>
      <c r="B1155" s="62"/>
      <c r="C1155" s="62"/>
      <c r="D1155" s="62"/>
      <c r="E1155" s="62"/>
      <c r="F1155" s="62"/>
      <c r="G1155" s="62"/>
      <c r="H1155" s="62"/>
      <c r="I1155" s="62"/>
      <c r="J1155" s="62"/>
    </row>
    <row r="1156" spans="1:10" x14ac:dyDescent="0.3">
      <c r="A1156" s="62"/>
      <c r="B1156" s="62"/>
      <c r="C1156" s="62"/>
      <c r="D1156" s="62"/>
      <c r="E1156" s="62"/>
      <c r="F1156" s="62"/>
      <c r="G1156" s="62"/>
      <c r="H1156" s="62"/>
      <c r="I1156" s="62"/>
      <c r="J1156" s="62"/>
    </row>
    <row r="1157" spans="1:10" x14ac:dyDescent="0.3">
      <c r="A1157" s="62"/>
      <c r="B1157" s="62"/>
      <c r="C1157" s="62"/>
      <c r="D1157" s="62"/>
      <c r="E1157" s="62"/>
      <c r="F1157" s="62"/>
      <c r="G1157" s="62"/>
      <c r="H1157" s="62"/>
      <c r="I1157" s="62"/>
      <c r="J1157" s="62"/>
    </row>
    <row r="1158" spans="1:10" x14ac:dyDescent="0.3">
      <c r="A1158" s="62"/>
      <c r="B1158" s="62"/>
      <c r="C1158" s="62"/>
      <c r="D1158" s="62"/>
      <c r="E1158" s="62"/>
      <c r="F1158" s="62"/>
      <c r="G1158" s="62"/>
      <c r="H1158" s="62"/>
      <c r="I1158" s="62"/>
      <c r="J1158" s="62"/>
    </row>
    <row r="1159" spans="1:10" x14ac:dyDescent="0.3">
      <c r="A1159" s="62"/>
      <c r="B1159" s="62"/>
      <c r="C1159" s="62"/>
      <c r="D1159" s="62"/>
      <c r="E1159" s="62"/>
      <c r="F1159" s="62"/>
      <c r="G1159" s="62"/>
      <c r="H1159" s="62"/>
      <c r="I1159" s="62"/>
      <c r="J1159" s="62"/>
    </row>
    <row r="1160" spans="1:10" x14ac:dyDescent="0.3">
      <c r="A1160" s="62"/>
      <c r="B1160" s="62"/>
      <c r="C1160" s="62"/>
      <c r="D1160" s="62"/>
      <c r="E1160" s="62"/>
      <c r="F1160" s="62"/>
      <c r="G1160" s="62"/>
      <c r="H1160" s="62"/>
      <c r="I1160" s="62"/>
      <c r="J1160" s="62"/>
    </row>
    <row r="1161" spans="1:10" x14ac:dyDescent="0.3">
      <c r="A1161" s="62"/>
      <c r="B1161" s="62"/>
      <c r="C1161" s="62"/>
      <c r="D1161" s="62"/>
      <c r="E1161" s="62"/>
      <c r="F1161" s="62"/>
      <c r="G1161" s="62"/>
      <c r="H1161" s="62"/>
      <c r="I1161" s="62"/>
      <c r="J1161" s="62"/>
    </row>
    <row r="1162" spans="1:10" x14ac:dyDescent="0.3">
      <c r="A1162" s="62"/>
      <c r="B1162" s="62"/>
      <c r="C1162" s="62"/>
      <c r="D1162" s="62"/>
      <c r="E1162" s="62"/>
      <c r="F1162" s="62"/>
      <c r="G1162" s="62"/>
      <c r="H1162" s="62"/>
      <c r="I1162" s="62"/>
      <c r="J1162" s="62"/>
    </row>
    <row r="1163" spans="1:10" x14ac:dyDescent="0.3">
      <c r="A1163" s="62"/>
      <c r="B1163" s="62"/>
      <c r="C1163" s="62"/>
      <c r="D1163" s="62"/>
      <c r="E1163" s="62"/>
      <c r="F1163" s="62"/>
      <c r="G1163" s="62"/>
      <c r="H1163" s="62"/>
      <c r="I1163" s="62"/>
      <c r="J1163" s="62"/>
    </row>
    <row r="1164" spans="1:10" x14ac:dyDescent="0.3">
      <c r="A1164" s="62"/>
      <c r="B1164" s="62"/>
      <c r="C1164" s="62"/>
      <c r="D1164" s="62"/>
      <c r="E1164" s="62"/>
      <c r="F1164" s="62"/>
      <c r="G1164" s="62"/>
      <c r="H1164" s="62"/>
      <c r="I1164" s="62"/>
      <c r="J1164" s="62"/>
    </row>
    <row r="1165" spans="1:10" x14ac:dyDescent="0.3">
      <c r="A1165" s="62"/>
      <c r="B1165" s="62"/>
      <c r="C1165" s="62"/>
      <c r="D1165" s="62"/>
      <c r="E1165" s="62"/>
      <c r="F1165" s="62"/>
      <c r="G1165" s="62"/>
      <c r="H1165" s="62"/>
      <c r="I1165" s="62"/>
      <c r="J1165" s="62"/>
    </row>
    <row r="1166" spans="1:10" x14ac:dyDescent="0.3">
      <c r="A1166" s="62"/>
      <c r="B1166" s="62"/>
      <c r="C1166" s="62"/>
      <c r="D1166" s="62"/>
      <c r="E1166" s="62"/>
      <c r="F1166" s="62"/>
      <c r="G1166" s="62"/>
      <c r="H1166" s="62"/>
      <c r="I1166" s="62"/>
      <c r="J1166" s="62"/>
    </row>
    <row r="1167" spans="1:10" x14ac:dyDescent="0.3">
      <c r="A1167" s="62"/>
      <c r="B1167" s="62"/>
      <c r="C1167" s="62"/>
      <c r="D1167" s="62"/>
      <c r="E1167" s="62"/>
      <c r="F1167" s="62"/>
      <c r="G1167" s="62"/>
      <c r="H1167" s="62"/>
      <c r="I1167" s="62"/>
      <c r="J1167" s="62"/>
    </row>
    <row r="1168" spans="1:10" x14ac:dyDescent="0.3">
      <c r="A1168" s="62"/>
      <c r="B1168" s="62"/>
      <c r="C1168" s="62"/>
      <c r="D1168" s="62"/>
      <c r="E1168" s="62"/>
      <c r="F1168" s="62"/>
      <c r="G1168" s="62"/>
      <c r="H1168" s="62"/>
      <c r="I1168" s="62"/>
      <c r="J1168" s="62"/>
    </row>
    <row r="1169" spans="1:10" x14ac:dyDescent="0.3">
      <c r="A1169" s="62"/>
      <c r="B1169" s="62"/>
      <c r="C1169" s="62"/>
      <c r="D1169" s="62"/>
      <c r="E1169" s="62"/>
      <c r="F1169" s="62"/>
      <c r="G1169" s="62"/>
      <c r="H1169" s="62"/>
      <c r="I1169" s="62"/>
      <c r="J1169" s="62"/>
    </row>
    <row r="1170" spans="1:10" x14ac:dyDescent="0.3">
      <c r="A1170" s="62"/>
      <c r="B1170" s="62"/>
      <c r="C1170" s="62"/>
      <c r="D1170" s="62"/>
      <c r="E1170" s="62"/>
      <c r="F1170" s="62"/>
      <c r="G1170" s="62"/>
      <c r="H1170" s="62"/>
      <c r="I1170" s="62"/>
      <c r="J1170" s="62"/>
    </row>
    <row r="1171" spans="1:10" x14ac:dyDescent="0.3">
      <c r="A1171" s="62"/>
      <c r="B1171" s="62"/>
      <c r="C1171" s="62"/>
      <c r="D1171" s="62"/>
      <c r="E1171" s="62"/>
      <c r="F1171" s="62"/>
      <c r="G1171" s="62"/>
      <c r="H1171" s="62"/>
      <c r="I1171" s="62"/>
      <c r="J1171" s="62"/>
    </row>
    <row r="1172" spans="1:10" x14ac:dyDescent="0.3">
      <c r="A1172" s="62"/>
      <c r="B1172" s="62"/>
      <c r="C1172" s="62"/>
      <c r="D1172" s="62"/>
      <c r="E1172" s="62"/>
      <c r="F1172" s="62"/>
      <c r="G1172" s="62"/>
      <c r="H1172" s="62"/>
      <c r="I1172" s="62"/>
      <c r="J1172" s="62"/>
    </row>
    <row r="1173" spans="1:10" x14ac:dyDescent="0.3">
      <c r="A1173" s="62"/>
      <c r="B1173" s="62"/>
      <c r="C1173" s="62"/>
      <c r="D1173" s="62"/>
      <c r="E1173" s="62"/>
      <c r="F1173" s="62"/>
      <c r="G1173" s="62"/>
      <c r="H1173" s="62"/>
      <c r="I1173" s="62"/>
      <c r="J1173" s="62"/>
    </row>
    <row r="1174" spans="1:10" x14ac:dyDescent="0.3">
      <c r="A1174" s="62"/>
      <c r="B1174" s="62"/>
      <c r="C1174" s="62"/>
      <c r="D1174" s="62"/>
      <c r="E1174" s="62"/>
      <c r="F1174" s="62"/>
      <c r="G1174" s="62"/>
      <c r="H1174" s="62"/>
      <c r="I1174" s="62"/>
      <c r="J1174" s="62"/>
    </row>
    <row r="1175" spans="1:10" x14ac:dyDescent="0.3">
      <c r="A1175" s="62"/>
      <c r="B1175" s="62"/>
      <c r="C1175" s="62"/>
      <c r="D1175" s="62"/>
      <c r="E1175" s="62"/>
      <c r="F1175" s="62"/>
      <c r="G1175" s="62"/>
      <c r="H1175" s="62"/>
      <c r="I1175" s="62"/>
      <c r="J1175" s="62"/>
    </row>
    <row r="1176" spans="1:10" x14ac:dyDescent="0.3">
      <c r="A1176" s="62"/>
      <c r="B1176" s="62"/>
      <c r="C1176" s="62"/>
      <c r="D1176" s="62"/>
      <c r="E1176" s="62"/>
      <c r="F1176" s="62"/>
      <c r="G1176" s="62"/>
      <c r="H1176" s="62"/>
      <c r="I1176" s="62"/>
      <c r="J1176" s="62"/>
    </row>
    <row r="1177" spans="1:10" x14ac:dyDescent="0.3">
      <c r="A1177" s="62"/>
      <c r="B1177" s="62"/>
      <c r="C1177" s="62"/>
      <c r="D1177" s="62"/>
      <c r="E1177" s="62"/>
      <c r="F1177" s="62"/>
      <c r="G1177" s="62"/>
      <c r="H1177" s="62"/>
      <c r="I1177" s="62"/>
      <c r="J1177" s="62"/>
    </row>
    <row r="1178" spans="1:10" x14ac:dyDescent="0.3">
      <c r="A1178" s="62"/>
      <c r="B1178" s="62"/>
      <c r="C1178" s="62"/>
      <c r="D1178" s="62"/>
      <c r="E1178" s="62"/>
      <c r="F1178" s="62"/>
      <c r="G1178" s="62"/>
      <c r="H1178" s="62"/>
      <c r="I1178" s="62"/>
      <c r="J1178" s="62"/>
    </row>
    <row r="1179" spans="1:10" x14ac:dyDescent="0.3">
      <c r="A1179" s="62"/>
      <c r="B1179" s="62"/>
      <c r="C1179" s="62"/>
      <c r="D1179" s="62"/>
      <c r="E1179" s="62"/>
      <c r="F1179" s="62"/>
      <c r="G1179" s="62"/>
      <c r="H1179" s="62"/>
      <c r="I1179" s="62"/>
      <c r="J1179" s="62"/>
    </row>
    <row r="1180" spans="1:10" x14ac:dyDescent="0.3">
      <c r="A1180" s="62"/>
      <c r="B1180" s="62"/>
      <c r="C1180" s="62"/>
      <c r="D1180" s="62"/>
      <c r="E1180" s="62"/>
      <c r="F1180" s="62"/>
      <c r="G1180" s="62"/>
      <c r="H1180" s="62"/>
      <c r="I1180" s="62"/>
      <c r="J1180" s="62"/>
    </row>
    <row r="1181" spans="1:10" x14ac:dyDescent="0.3">
      <c r="A1181" s="62"/>
      <c r="B1181" s="62"/>
      <c r="C1181" s="62"/>
      <c r="D1181" s="62"/>
      <c r="E1181" s="62"/>
      <c r="F1181" s="62"/>
      <c r="G1181" s="62"/>
      <c r="H1181" s="62"/>
      <c r="I1181" s="62"/>
      <c r="J1181" s="62"/>
    </row>
    <row r="1182" spans="1:10" x14ac:dyDescent="0.3">
      <c r="A1182" s="62"/>
      <c r="B1182" s="62"/>
      <c r="C1182" s="62"/>
      <c r="D1182" s="62"/>
      <c r="E1182" s="62"/>
      <c r="F1182" s="62"/>
      <c r="G1182" s="62"/>
      <c r="H1182" s="62"/>
      <c r="I1182" s="62"/>
      <c r="J1182" s="62"/>
    </row>
    <row r="1183" spans="1:10" x14ac:dyDescent="0.3">
      <c r="A1183" s="62"/>
      <c r="B1183" s="62"/>
      <c r="C1183" s="62"/>
      <c r="D1183" s="62"/>
      <c r="E1183" s="62"/>
      <c r="F1183" s="62"/>
      <c r="G1183" s="62"/>
      <c r="H1183" s="62"/>
      <c r="I1183" s="62"/>
      <c r="J1183" s="62"/>
    </row>
    <row r="1184" spans="1:10" x14ac:dyDescent="0.3">
      <c r="A1184" s="62"/>
      <c r="B1184" s="62"/>
      <c r="C1184" s="62"/>
      <c r="D1184" s="62"/>
      <c r="E1184" s="62"/>
      <c r="F1184" s="62"/>
      <c r="G1184" s="62"/>
      <c r="H1184" s="62"/>
      <c r="I1184" s="62"/>
      <c r="J1184" s="62"/>
    </row>
    <row r="1185" spans="1:10" x14ac:dyDescent="0.3">
      <c r="A1185" s="62"/>
      <c r="B1185" s="62"/>
      <c r="C1185" s="62"/>
      <c r="D1185" s="62"/>
      <c r="E1185" s="62"/>
      <c r="F1185" s="62"/>
      <c r="G1185" s="62"/>
      <c r="H1185" s="62"/>
      <c r="I1185" s="62"/>
      <c r="J1185" s="62"/>
    </row>
    <row r="1186" spans="1:10" x14ac:dyDescent="0.3">
      <c r="A1186" s="62"/>
      <c r="B1186" s="62"/>
      <c r="C1186" s="62"/>
      <c r="D1186" s="62"/>
      <c r="E1186" s="62"/>
      <c r="F1186" s="62"/>
      <c r="G1186" s="62"/>
      <c r="H1186" s="62"/>
      <c r="I1186" s="62"/>
      <c r="J1186" s="62"/>
    </row>
    <row r="1187" spans="1:10" x14ac:dyDescent="0.3">
      <c r="A1187" s="62"/>
      <c r="B1187" s="62"/>
      <c r="C1187" s="62"/>
      <c r="D1187" s="62"/>
      <c r="E1187" s="62"/>
      <c r="F1187" s="62"/>
      <c r="G1187" s="62"/>
      <c r="H1187" s="62"/>
      <c r="I1187" s="62"/>
      <c r="J1187" s="62"/>
    </row>
    <row r="1188" spans="1:10" x14ac:dyDescent="0.3">
      <c r="A1188" s="62"/>
      <c r="B1188" s="62"/>
      <c r="C1188" s="62"/>
      <c r="D1188" s="62"/>
      <c r="E1188" s="62"/>
      <c r="F1188" s="62"/>
      <c r="G1188" s="62"/>
      <c r="H1188" s="62"/>
      <c r="I1188" s="62"/>
      <c r="J1188" s="62"/>
    </row>
    <row r="1189" spans="1:10" x14ac:dyDescent="0.3">
      <c r="A1189" s="62"/>
      <c r="B1189" s="62"/>
      <c r="C1189" s="62"/>
      <c r="D1189" s="62"/>
      <c r="E1189" s="62"/>
      <c r="F1189" s="62"/>
      <c r="G1189" s="62"/>
      <c r="H1189" s="62"/>
      <c r="I1189" s="62"/>
      <c r="J1189" s="62"/>
    </row>
    <row r="1190" spans="1:10" x14ac:dyDescent="0.3">
      <c r="A1190" s="62"/>
      <c r="B1190" s="62"/>
      <c r="C1190" s="62"/>
      <c r="D1190" s="62"/>
      <c r="E1190" s="62"/>
      <c r="F1190" s="62"/>
      <c r="G1190" s="62"/>
      <c r="H1190" s="62"/>
      <c r="I1190" s="62"/>
      <c r="J1190" s="62"/>
    </row>
    <row r="1191" spans="1:10" x14ac:dyDescent="0.3">
      <c r="A1191" s="62"/>
      <c r="B1191" s="62"/>
      <c r="C1191" s="62"/>
      <c r="D1191" s="62"/>
      <c r="E1191" s="62"/>
      <c r="F1191" s="62"/>
      <c r="G1191" s="62"/>
      <c r="H1191" s="62"/>
      <c r="I1191" s="62"/>
      <c r="J1191" s="62"/>
    </row>
    <row r="1192" spans="1:10" x14ac:dyDescent="0.3">
      <c r="A1192" s="62"/>
      <c r="B1192" s="62"/>
      <c r="C1192" s="62"/>
      <c r="D1192" s="62"/>
      <c r="E1192" s="62"/>
      <c r="F1192" s="62"/>
      <c r="G1192" s="62"/>
      <c r="H1192" s="62"/>
      <c r="I1192" s="62"/>
      <c r="J1192" s="62"/>
    </row>
    <row r="1193" spans="1:10" x14ac:dyDescent="0.3">
      <c r="A1193" s="62"/>
      <c r="B1193" s="62"/>
      <c r="C1193" s="62"/>
      <c r="D1193" s="62"/>
      <c r="E1193" s="62"/>
      <c r="F1193" s="62"/>
      <c r="G1193" s="62"/>
      <c r="H1193" s="62"/>
      <c r="I1193" s="62"/>
      <c r="J1193" s="62"/>
    </row>
    <row r="1194" spans="1:10" x14ac:dyDescent="0.3">
      <c r="A1194" s="62"/>
      <c r="B1194" s="62"/>
      <c r="C1194" s="62"/>
      <c r="D1194" s="62"/>
      <c r="E1194" s="62"/>
      <c r="F1194" s="62"/>
      <c r="G1194" s="62"/>
      <c r="H1194" s="62"/>
      <c r="I1194" s="62"/>
      <c r="J1194" s="62"/>
    </row>
    <row r="1195" spans="1:10" x14ac:dyDescent="0.3">
      <c r="A1195" s="62"/>
      <c r="B1195" s="62"/>
      <c r="C1195" s="62"/>
      <c r="D1195" s="62"/>
      <c r="E1195" s="62"/>
      <c r="F1195" s="62"/>
      <c r="G1195" s="62"/>
      <c r="H1195" s="62"/>
      <c r="I1195" s="62"/>
      <c r="J1195" s="62"/>
    </row>
    <row r="1196" spans="1:10" x14ac:dyDescent="0.3">
      <c r="A1196" s="62"/>
      <c r="B1196" s="62"/>
      <c r="C1196" s="62"/>
      <c r="D1196" s="62"/>
      <c r="E1196" s="62"/>
      <c r="F1196" s="62"/>
      <c r="G1196" s="62"/>
      <c r="H1196" s="62"/>
      <c r="I1196" s="62"/>
      <c r="J1196" s="62"/>
    </row>
    <row r="1197" spans="1:10" x14ac:dyDescent="0.3">
      <c r="A1197" s="62"/>
      <c r="B1197" s="62"/>
      <c r="C1197" s="62"/>
      <c r="D1197" s="62"/>
      <c r="E1197" s="62"/>
      <c r="F1197" s="62"/>
      <c r="G1197" s="62"/>
      <c r="H1197" s="62"/>
      <c r="I1197" s="62"/>
      <c r="J1197" s="62"/>
    </row>
    <row r="1198" spans="1:10" x14ac:dyDescent="0.3">
      <c r="A1198" s="62"/>
      <c r="B1198" s="62"/>
      <c r="C1198" s="62"/>
      <c r="D1198" s="62"/>
      <c r="E1198" s="62"/>
      <c r="F1198" s="62"/>
      <c r="G1198" s="62"/>
      <c r="H1198" s="62"/>
      <c r="I1198" s="62"/>
      <c r="J1198" s="62"/>
    </row>
    <row r="1199" spans="1:10" x14ac:dyDescent="0.3">
      <c r="A1199" s="62"/>
      <c r="B1199" s="62"/>
      <c r="C1199" s="62"/>
      <c r="D1199" s="62"/>
      <c r="E1199" s="62"/>
      <c r="F1199" s="62"/>
      <c r="G1199" s="62"/>
      <c r="H1199" s="62"/>
      <c r="I1199" s="62"/>
      <c r="J1199" s="62"/>
    </row>
    <row r="1200" spans="1:10" x14ac:dyDescent="0.3">
      <c r="A1200" s="62"/>
      <c r="B1200" s="62"/>
      <c r="C1200" s="62"/>
      <c r="D1200" s="62"/>
      <c r="E1200" s="62"/>
      <c r="F1200" s="62"/>
      <c r="G1200" s="62"/>
      <c r="H1200" s="62"/>
      <c r="I1200" s="62"/>
      <c r="J1200" s="62"/>
    </row>
    <row r="1201" spans="1:10" x14ac:dyDescent="0.3">
      <c r="A1201" s="62"/>
      <c r="B1201" s="62"/>
      <c r="C1201" s="62"/>
      <c r="D1201" s="62"/>
      <c r="E1201" s="62"/>
      <c r="F1201" s="62"/>
      <c r="G1201" s="62"/>
      <c r="H1201" s="62"/>
      <c r="I1201" s="62"/>
      <c r="J1201" s="62"/>
    </row>
    <row r="1202" spans="1:10" x14ac:dyDescent="0.3">
      <c r="A1202" s="62"/>
      <c r="B1202" s="62"/>
      <c r="C1202" s="62"/>
      <c r="D1202" s="62"/>
      <c r="E1202" s="62"/>
      <c r="F1202" s="62"/>
      <c r="G1202" s="62"/>
      <c r="H1202" s="62"/>
      <c r="I1202" s="62"/>
      <c r="J1202" s="62"/>
    </row>
    <row r="1203" spans="1:10" x14ac:dyDescent="0.3">
      <c r="A1203" s="62"/>
      <c r="B1203" s="62"/>
      <c r="C1203" s="62"/>
      <c r="D1203" s="62"/>
      <c r="E1203" s="62"/>
      <c r="F1203" s="62"/>
      <c r="G1203" s="62"/>
      <c r="H1203" s="62"/>
      <c r="I1203" s="62"/>
      <c r="J1203" s="62"/>
    </row>
    <row r="1204" spans="1:10" x14ac:dyDescent="0.3">
      <c r="A1204" s="62"/>
      <c r="B1204" s="62"/>
      <c r="C1204" s="62"/>
      <c r="D1204" s="62"/>
      <c r="E1204" s="62"/>
      <c r="F1204" s="62"/>
      <c r="G1204" s="62"/>
      <c r="H1204" s="62"/>
      <c r="I1204" s="62"/>
      <c r="J1204" s="62"/>
    </row>
    <row r="1205" spans="1:10" x14ac:dyDescent="0.3">
      <c r="A1205" s="62"/>
      <c r="B1205" s="62"/>
      <c r="C1205" s="62"/>
      <c r="D1205" s="62"/>
      <c r="E1205" s="62"/>
      <c r="F1205" s="62"/>
      <c r="G1205" s="62"/>
      <c r="H1205" s="62"/>
      <c r="I1205" s="62"/>
      <c r="J1205" s="62"/>
    </row>
    <row r="1206" spans="1:10" x14ac:dyDescent="0.3">
      <c r="A1206" s="62"/>
      <c r="B1206" s="62"/>
      <c r="C1206" s="62"/>
      <c r="D1206" s="62"/>
      <c r="E1206" s="62"/>
      <c r="F1206" s="62"/>
      <c r="G1206" s="62"/>
      <c r="H1206" s="62"/>
      <c r="I1206" s="62"/>
      <c r="J1206" s="62"/>
    </row>
    <row r="1207" spans="1:10" x14ac:dyDescent="0.3">
      <c r="A1207" s="62"/>
      <c r="B1207" s="62"/>
      <c r="C1207" s="62"/>
      <c r="D1207" s="62"/>
      <c r="E1207" s="62"/>
      <c r="F1207" s="62"/>
      <c r="G1207" s="62"/>
      <c r="H1207" s="62"/>
      <c r="I1207" s="62"/>
      <c r="J1207" s="62"/>
    </row>
    <row r="1208" spans="1:10" x14ac:dyDescent="0.3">
      <c r="A1208" s="62"/>
      <c r="B1208" s="62"/>
      <c r="C1208" s="62"/>
      <c r="D1208" s="62"/>
      <c r="E1208" s="62"/>
      <c r="F1208" s="62"/>
      <c r="G1208" s="62"/>
      <c r="H1208" s="62"/>
      <c r="I1208" s="62"/>
      <c r="J1208" s="62"/>
    </row>
    <row r="1209" spans="1:10" x14ac:dyDescent="0.3">
      <c r="A1209" s="62"/>
      <c r="B1209" s="62"/>
      <c r="C1209" s="62"/>
      <c r="D1209" s="62"/>
      <c r="E1209" s="62"/>
      <c r="F1209" s="62"/>
      <c r="G1209" s="62"/>
      <c r="H1209" s="62"/>
      <c r="I1209" s="62"/>
      <c r="J1209" s="62"/>
    </row>
    <row r="1210" spans="1:10" x14ac:dyDescent="0.3">
      <c r="A1210" s="62"/>
      <c r="B1210" s="62"/>
      <c r="C1210" s="62"/>
      <c r="D1210" s="62"/>
      <c r="E1210" s="62"/>
      <c r="F1210" s="62"/>
      <c r="G1210" s="62"/>
      <c r="H1210" s="62"/>
      <c r="I1210" s="62"/>
      <c r="J1210" s="62"/>
    </row>
    <row r="1211" spans="1:10" x14ac:dyDescent="0.3">
      <c r="A1211" s="62"/>
      <c r="B1211" s="62"/>
      <c r="C1211" s="62"/>
      <c r="D1211" s="62"/>
      <c r="E1211" s="62"/>
      <c r="F1211" s="62"/>
      <c r="G1211" s="62"/>
      <c r="H1211" s="62"/>
      <c r="I1211" s="62"/>
      <c r="J1211" s="62"/>
    </row>
    <row r="1212" spans="1:10" x14ac:dyDescent="0.3">
      <c r="A1212" s="62"/>
      <c r="B1212" s="62"/>
      <c r="C1212" s="62"/>
      <c r="D1212" s="62"/>
      <c r="E1212" s="62"/>
      <c r="F1212" s="62"/>
      <c r="G1212" s="62"/>
      <c r="H1212" s="62"/>
      <c r="I1212" s="62"/>
      <c r="J1212" s="62"/>
    </row>
    <row r="1213" spans="1:10" x14ac:dyDescent="0.3">
      <c r="A1213" s="62"/>
      <c r="B1213" s="62"/>
      <c r="C1213" s="62"/>
      <c r="D1213" s="62"/>
      <c r="E1213" s="62"/>
      <c r="F1213" s="62"/>
      <c r="G1213" s="62"/>
      <c r="H1213" s="62"/>
      <c r="I1213" s="62"/>
      <c r="J1213" s="62"/>
    </row>
    <row r="1214" spans="1:10" x14ac:dyDescent="0.3">
      <c r="A1214" s="62"/>
      <c r="B1214" s="62"/>
      <c r="C1214" s="62"/>
      <c r="D1214" s="62"/>
      <c r="E1214" s="62"/>
      <c r="F1214" s="62"/>
      <c r="G1214" s="62"/>
      <c r="H1214" s="62"/>
      <c r="I1214" s="62"/>
      <c r="J1214" s="62"/>
    </row>
    <row r="1215" spans="1:10" x14ac:dyDescent="0.3">
      <c r="A1215" s="62"/>
      <c r="B1215" s="62"/>
      <c r="C1215" s="62"/>
      <c r="D1215" s="62"/>
      <c r="E1215" s="62"/>
      <c r="F1215" s="62"/>
      <c r="G1215" s="62"/>
      <c r="H1215" s="62"/>
      <c r="I1215" s="62"/>
      <c r="J1215" s="62"/>
    </row>
    <row r="1216" spans="1:10" x14ac:dyDescent="0.3">
      <c r="A1216" s="62"/>
      <c r="B1216" s="62"/>
      <c r="C1216" s="62"/>
      <c r="D1216" s="62"/>
      <c r="E1216" s="62"/>
      <c r="F1216" s="62"/>
      <c r="G1216" s="62"/>
      <c r="H1216" s="62"/>
      <c r="I1216" s="62"/>
      <c r="J1216" s="62"/>
    </row>
    <row r="1217" spans="1:10" x14ac:dyDescent="0.3">
      <c r="A1217" s="62"/>
      <c r="B1217" s="62"/>
      <c r="C1217" s="62"/>
      <c r="D1217" s="62"/>
      <c r="E1217" s="62"/>
      <c r="F1217" s="62"/>
      <c r="G1217" s="62"/>
      <c r="H1217" s="62"/>
      <c r="I1217" s="62"/>
      <c r="J1217" s="62"/>
    </row>
    <row r="1218" spans="1:10" x14ac:dyDescent="0.3">
      <c r="A1218" s="62"/>
      <c r="B1218" s="62"/>
      <c r="C1218" s="62"/>
      <c r="D1218" s="62"/>
      <c r="E1218" s="62"/>
      <c r="F1218" s="62"/>
      <c r="G1218" s="62"/>
      <c r="H1218" s="62"/>
      <c r="I1218" s="62"/>
      <c r="J1218" s="62"/>
    </row>
    <row r="1219" spans="1:10" x14ac:dyDescent="0.3">
      <c r="A1219" s="62"/>
      <c r="B1219" s="62"/>
      <c r="C1219" s="62"/>
      <c r="D1219" s="62"/>
      <c r="E1219" s="62"/>
      <c r="F1219" s="62"/>
      <c r="G1219" s="62"/>
      <c r="H1219" s="62"/>
      <c r="I1219" s="62"/>
      <c r="J1219" s="62"/>
    </row>
    <row r="1220" spans="1:10" x14ac:dyDescent="0.3">
      <c r="A1220" s="62"/>
      <c r="B1220" s="62"/>
      <c r="C1220" s="62"/>
      <c r="D1220" s="62"/>
      <c r="E1220" s="62"/>
      <c r="F1220" s="62"/>
      <c r="G1220" s="62"/>
      <c r="H1220" s="62"/>
      <c r="I1220" s="62"/>
      <c r="J1220" s="62"/>
    </row>
    <row r="1221" spans="1:10" x14ac:dyDescent="0.3">
      <c r="A1221" s="62"/>
      <c r="B1221" s="62"/>
      <c r="C1221" s="62"/>
      <c r="D1221" s="62"/>
      <c r="E1221" s="62"/>
      <c r="F1221" s="62"/>
      <c r="G1221" s="62"/>
      <c r="H1221" s="62"/>
      <c r="I1221" s="62"/>
      <c r="J1221" s="62"/>
    </row>
    <row r="1222" spans="1:10" x14ac:dyDescent="0.3">
      <c r="A1222" s="62"/>
      <c r="B1222" s="62"/>
      <c r="C1222" s="62"/>
      <c r="D1222" s="62"/>
      <c r="E1222" s="62"/>
      <c r="F1222" s="62"/>
      <c r="G1222" s="62"/>
      <c r="H1222" s="62"/>
      <c r="I1222" s="62"/>
      <c r="J1222" s="62"/>
    </row>
    <row r="1223" spans="1:10" x14ac:dyDescent="0.3">
      <c r="A1223" s="62"/>
      <c r="B1223" s="62"/>
      <c r="C1223" s="62"/>
      <c r="D1223" s="62"/>
      <c r="E1223" s="62"/>
      <c r="F1223" s="62"/>
      <c r="G1223" s="62"/>
      <c r="H1223" s="62"/>
      <c r="I1223" s="62"/>
      <c r="J1223" s="62"/>
    </row>
    <row r="1224" spans="1:10" x14ac:dyDescent="0.3">
      <c r="A1224" s="62"/>
      <c r="B1224" s="62"/>
      <c r="C1224" s="62"/>
      <c r="D1224" s="62"/>
      <c r="E1224" s="62"/>
      <c r="F1224" s="62"/>
      <c r="G1224" s="62"/>
      <c r="H1224" s="62"/>
      <c r="I1224" s="62"/>
      <c r="J1224" s="62"/>
    </row>
    <row r="1225" spans="1:10" x14ac:dyDescent="0.3">
      <c r="A1225" s="62"/>
      <c r="B1225" s="62"/>
      <c r="C1225" s="62"/>
      <c r="D1225" s="62"/>
      <c r="E1225" s="62"/>
      <c r="F1225" s="62"/>
      <c r="G1225" s="62"/>
      <c r="H1225" s="62"/>
      <c r="I1225" s="62"/>
      <c r="J1225" s="62"/>
    </row>
    <row r="1226" spans="1:10" x14ac:dyDescent="0.3">
      <c r="A1226" s="62"/>
      <c r="B1226" s="62"/>
      <c r="C1226" s="62"/>
      <c r="D1226" s="62"/>
      <c r="E1226" s="62"/>
      <c r="F1226" s="62"/>
      <c r="G1226" s="62"/>
      <c r="H1226" s="62"/>
      <c r="I1226" s="62"/>
      <c r="J1226" s="62"/>
    </row>
    <row r="1227" spans="1:10" x14ac:dyDescent="0.3">
      <c r="A1227" s="62"/>
      <c r="B1227" s="62"/>
      <c r="C1227" s="62"/>
      <c r="D1227" s="62"/>
      <c r="E1227" s="62"/>
      <c r="F1227" s="62"/>
      <c r="G1227" s="62"/>
      <c r="H1227" s="62"/>
      <c r="I1227" s="62"/>
      <c r="J1227" s="62"/>
    </row>
    <row r="1228" spans="1:10" x14ac:dyDescent="0.3">
      <c r="A1228" s="62"/>
      <c r="B1228" s="62"/>
      <c r="C1228" s="62"/>
      <c r="D1228" s="62"/>
      <c r="E1228" s="62"/>
      <c r="F1228" s="62"/>
      <c r="G1228" s="62"/>
      <c r="H1228" s="62"/>
      <c r="I1228" s="62"/>
      <c r="J1228" s="62"/>
    </row>
    <row r="1229" spans="1:10" x14ac:dyDescent="0.3">
      <c r="A1229" s="62"/>
      <c r="B1229" s="62"/>
      <c r="C1229" s="62"/>
      <c r="D1229" s="62"/>
      <c r="E1229" s="62"/>
      <c r="F1229" s="62"/>
      <c r="G1229" s="62"/>
      <c r="H1229" s="62"/>
      <c r="I1229" s="62"/>
      <c r="J1229" s="62"/>
    </row>
    <row r="1230" spans="1:10" x14ac:dyDescent="0.3">
      <c r="A1230" s="62"/>
      <c r="B1230" s="62"/>
      <c r="C1230" s="62"/>
      <c r="D1230" s="62"/>
      <c r="E1230" s="62"/>
      <c r="F1230" s="62"/>
      <c r="G1230" s="62"/>
      <c r="H1230" s="62"/>
      <c r="I1230" s="62"/>
      <c r="J1230" s="62"/>
    </row>
    <row r="1231" spans="1:10" x14ac:dyDescent="0.3">
      <c r="A1231" s="62"/>
      <c r="B1231" s="62"/>
      <c r="C1231" s="62"/>
      <c r="D1231" s="62"/>
      <c r="E1231" s="62"/>
      <c r="F1231" s="62"/>
      <c r="G1231" s="62"/>
      <c r="H1231" s="62"/>
      <c r="I1231" s="62"/>
      <c r="J1231" s="62"/>
    </row>
    <row r="1232" spans="1:10" x14ac:dyDescent="0.3">
      <c r="A1232" s="62"/>
      <c r="B1232" s="62"/>
      <c r="C1232" s="62"/>
      <c r="D1232" s="62"/>
      <c r="E1232" s="62"/>
      <c r="F1232" s="62"/>
      <c r="G1232" s="62"/>
      <c r="H1232" s="62"/>
      <c r="I1232" s="62"/>
      <c r="J1232" s="62"/>
    </row>
    <row r="1233" spans="1:10" x14ac:dyDescent="0.3">
      <c r="A1233" s="62"/>
      <c r="B1233" s="62"/>
      <c r="C1233" s="62"/>
      <c r="D1233" s="62"/>
      <c r="E1233" s="62"/>
      <c r="F1233" s="62"/>
      <c r="G1233" s="62"/>
      <c r="H1233" s="62"/>
      <c r="I1233" s="62"/>
      <c r="J1233" s="62"/>
    </row>
    <row r="1234" spans="1:10" x14ac:dyDescent="0.3">
      <c r="A1234" s="62"/>
      <c r="B1234" s="62"/>
      <c r="C1234" s="62"/>
      <c r="D1234" s="62"/>
      <c r="E1234" s="62"/>
      <c r="F1234" s="62"/>
      <c r="G1234" s="62"/>
      <c r="H1234" s="62"/>
      <c r="I1234" s="62"/>
      <c r="J1234" s="62"/>
    </row>
    <row r="1235" spans="1:10" x14ac:dyDescent="0.3">
      <c r="A1235" s="62"/>
      <c r="B1235" s="62"/>
      <c r="C1235" s="62"/>
      <c r="D1235" s="62"/>
      <c r="E1235" s="62"/>
      <c r="F1235" s="62"/>
      <c r="G1235" s="62"/>
      <c r="H1235" s="62"/>
      <c r="I1235" s="62"/>
      <c r="J1235" s="62"/>
    </row>
    <row r="1236" spans="1:10" x14ac:dyDescent="0.3">
      <c r="A1236" s="62"/>
      <c r="B1236" s="62"/>
      <c r="C1236" s="62"/>
      <c r="D1236" s="62"/>
      <c r="E1236" s="62"/>
      <c r="F1236" s="62"/>
      <c r="G1236" s="62"/>
      <c r="H1236" s="62"/>
      <c r="I1236" s="62"/>
      <c r="J1236" s="62"/>
    </row>
    <row r="1237" spans="1:10" x14ac:dyDescent="0.3">
      <c r="A1237" s="62"/>
      <c r="B1237" s="62"/>
      <c r="C1237" s="62"/>
      <c r="D1237" s="62"/>
      <c r="E1237" s="62"/>
      <c r="F1237" s="62"/>
      <c r="G1237" s="62"/>
      <c r="H1237" s="62"/>
      <c r="I1237" s="62"/>
      <c r="J1237" s="62"/>
    </row>
    <row r="1238" spans="1:10" x14ac:dyDescent="0.3">
      <c r="A1238" s="62"/>
      <c r="B1238" s="62"/>
      <c r="C1238" s="62"/>
      <c r="D1238" s="62"/>
      <c r="E1238" s="62"/>
      <c r="F1238" s="62"/>
      <c r="G1238" s="62"/>
      <c r="H1238" s="62"/>
      <c r="I1238" s="62"/>
      <c r="J1238" s="62"/>
    </row>
    <row r="1239" spans="1:10" x14ac:dyDescent="0.3">
      <c r="A1239" s="62"/>
      <c r="B1239" s="62"/>
      <c r="C1239" s="62"/>
      <c r="D1239" s="62"/>
      <c r="E1239" s="62"/>
      <c r="F1239" s="62"/>
      <c r="G1239" s="62"/>
      <c r="H1239" s="62"/>
      <c r="I1239" s="62"/>
      <c r="J1239" s="62"/>
    </row>
    <row r="1240" spans="1:10" x14ac:dyDescent="0.3">
      <c r="A1240" s="62"/>
      <c r="B1240" s="62"/>
      <c r="C1240" s="62"/>
      <c r="D1240" s="62"/>
      <c r="E1240" s="62"/>
      <c r="F1240" s="62"/>
      <c r="G1240" s="62"/>
      <c r="H1240" s="62"/>
      <c r="I1240" s="62"/>
      <c r="J1240" s="62"/>
    </row>
    <row r="1241" spans="1:10" x14ac:dyDescent="0.3">
      <c r="A1241" s="62"/>
      <c r="B1241" s="62"/>
      <c r="C1241" s="62"/>
      <c r="D1241" s="62"/>
      <c r="E1241" s="62"/>
      <c r="F1241" s="62"/>
      <c r="G1241" s="62"/>
      <c r="H1241" s="62"/>
      <c r="I1241" s="62"/>
      <c r="J1241" s="62"/>
    </row>
    <row r="1242" spans="1:10" x14ac:dyDescent="0.3">
      <c r="A1242" s="62"/>
      <c r="B1242" s="62"/>
      <c r="C1242" s="62"/>
      <c r="D1242" s="62"/>
      <c r="E1242" s="62"/>
      <c r="F1242" s="62"/>
      <c r="G1242" s="62"/>
      <c r="H1242" s="62"/>
      <c r="I1242" s="62"/>
      <c r="J1242" s="62"/>
    </row>
    <row r="1243" spans="1:10" x14ac:dyDescent="0.3">
      <c r="A1243" s="62"/>
      <c r="B1243" s="62"/>
      <c r="C1243" s="62"/>
      <c r="D1243" s="62"/>
      <c r="E1243" s="62"/>
      <c r="F1243" s="62"/>
      <c r="G1243" s="62"/>
      <c r="H1243" s="62"/>
      <c r="I1243" s="62"/>
      <c r="J1243" s="62"/>
    </row>
    <row r="1244" spans="1:10" x14ac:dyDescent="0.3">
      <c r="A1244" s="62"/>
      <c r="B1244" s="62"/>
      <c r="C1244" s="62"/>
      <c r="D1244" s="62"/>
      <c r="E1244" s="62"/>
      <c r="F1244" s="62"/>
      <c r="G1244" s="62"/>
      <c r="H1244" s="62"/>
      <c r="I1244" s="62"/>
      <c r="J1244" s="62"/>
    </row>
    <row r="1245" spans="1:10" x14ac:dyDescent="0.3">
      <c r="A1245" s="62"/>
      <c r="B1245" s="62"/>
      <c r="C1245" s="62"/>
      <c r="D1245" s="62"/>
      <c r="E1245" s="62"/>
      <c r="F1245" s="62"/>
      <c r="G1245" s="62"/>
      <c r="H1245" s="62"/>
      <c r="I1245" s="62"/>
      <c r="J1245" s="62"/>
    </row>
    <row r="1246" spans="1:10" x14ac:dyDescent="0.3">
      <c r="A1246" s="62"/>
      <c r="B1246" s="62"/>
      <c r="C1246" s="62"/>
      <c r="D1246" s="62"/>
      <c r="E1246" s="62"/>
      <c r="F1246" s="62"/>
      <c r="G1246" s="62"/>
      <c r="H1246" s="62"/>
      <c r="I1246" s="62"/>
      <c r="J1246" s="62"/>
    </row>
    <row r="1247" spans="1:10" x14ac:dyDescent="0.3">
      <c r="A1247" s="62"/>
      <c r="B1247" s="62"/>
      <c r="C1247" s="62"/>
      <c r="D1247" s="62"/>
      <c r="E1247" s="62"/>
      <c r="F1247" s="62"/>
      <c r="G1247" s="62"/>
      <c r="H1247" s="62"/>
      <c r="I1247" s="62"/>
      <c r="J1247" s="62"/>
    </row>
    <row r="1248" spans="1:10" x14ac:dyDescent="0.3">
      <c r="A1248" s="62"/>
      <c r="B1248" s="62"/>
      <c r="C1248" s="62"/>
      <c r="D1248" s="62"/>
      <c r="E1248" s="62"/>
      <c r="F1248" s="62"/>
      <c r="G1248" s="62"/>
      <c r="H1248" s="62"/>
      <c r="I1248" s="62"/>
      <c r="J1248" s="62"/>
    </row>
    <row r="1249" spans="1:10" x14ac:dyDescent="0.3">
      <c r="A1249" s="62"/>
      <c r="B1249" s="62"/>
      <c r="C1249" s="62"/>
      <c r="D1249" s="62"/>
      <c r="E1249" s="62"/>
      <c r="F1249" s="62"/>
      <c r="G1249" s="62"/>
      <c r="H1249" s="62"/>
      <c r="I1249" s="62"/>
      <c r="J1249" s="62"/>
    </row>
    <row r="1250" spans="1:10" x14ac:dyDescent="0.3">
      <c r="A1250" s="62"/>
      <c r="B1250" s="62"/>
      <c r="C1250" s="62"/>
      <c r="D1250" s="62"/>
      <c r="E1250" s="62"/>
      <c r="F1250" s="62"/>
      <c r="G1250" s="62"/>
      <c r="H1250" s="62"/>
      <c r="I1250" s="62"/>
      <c r="J1250" s="62"/>
    </row>
    <row r="1251" spans="1:10" x14ac:dyDescent="0.3">
      <c r="A1251" s="62"/>
      <c r="B1251" s="62"/>
      <c r="C1251" s="62"/>
      <c r="D1251" s="62"/>
      <c r="E1251" s="62"/>
      <c r="F1251" s="62"/>
      <c r="G1251" s="62"/>
      <c r="H1251" s="62"/>
      <c r="I1251" s="62"/>
      <c r="J1251" s="62"/>
    </row>
    <row r="1252" spans="1:10" x14ac:dyDescent="0.3">
      <c r="A1252" s="62"/>
      <c r="B1252" s="62"/>
      <c r="C1252" s="62"/>
      <c r="D1252" s="62"/>
      <c r="E1252" s="62"/>
      <c r="F1252" s="62"/>
      <c r="G1252" s="62"/>
      <c r="H1252" s="62"/>
      <c r="I1252" s="62"/>
      <c r="J1252" s="62"/>
    </row>
    <row r="1253" spans="1:10" x14ac:dyDescent="0.3">
      <c r="A1253" s="62"/>
      <c r="B1253" s="62"/>
      <c r="C1253" s="62"/>
      <c r="D1253" s="62"/>
      <c r="E1253" s="62"/>
      <c r="F1253" s="62"/>
      <c r="G1253" s="62"/>
      <c r="H1253" s="62"/>
      <c r="I1253" s="62"/>
      <c r="J1253" s="62"/>
    </row>
    <row r="1254" spans="1:10" x14ac:dyDescent="0.3">
      <c r="A1254" s="62"/>
      <c r="B1254" s="62"/>
      <c r="C1254" s="62"/>
      <c r="D1254" s="62"/>
      <c r="E1254" s="62"/>
      <c r="F1254" s="62"/>
      <c r="G1254" s="62"/>
      <c r="H1254" s="62"/>
      <c r="I1254" s="62"/>
      <c r="J1254" s="62"/>
    </row>
    <row r="1255" spans="1:10" x14ac:dyDescent="0.3">
      <c r="A1255" s="62"/>
      <c r="B1255" s="62"/>
      <c r="C1255" s="62"/>
      <c r="D1255" s="62"/>
      <c r="E1255" s="62"/>
      <c r="F1255" s="62"/>
      <c r="G1255" s="62"/>
      <c r="H1255" s="62"/>
      <c r="I1255" s="62"/>
      <c r="J1255" s="62"/>
    </row>
    <row r="1256" spans="1:10" x14ac:dyDescent="0.3">
      <c r="A1256" s="62"/>
      <c r="B1256" s="62"/>
      <c r="C1256" s="62"/>
      <c r="D1256" s="62"/>
      <c r="E1256" s="62"/>
      <c r="F1256" s="62"/>
      <c r="G1256" s="62"/>
      <c r="H1256" s="62"/>
      <c r="I1256" s="62"/>
      <c r="J1256" s="62"/>
    </row>
    <row r="1257" spans="1:10" x14ac:dyDescent="0.3">
      <c r="A1257" s="62"/>
      <c r="B1257" s="62"/>
      <c r="C1257" s="62"/>
      <c r="D1257" s="62"/>
      <c r="E1257" s="62"/>
      <c r="F1257" s="62"/>
      <c r="G1257" s="62"/>
      <c r="H1257" s="62"/>
      <c r="I1257" s="62"/>
      <c r="J1257" s="62"/>
    </row>
    <row r="1258" spans="1:10" x14ac:dyDescent="0.3">
      <c r="A1258" s="62"/>
      <c r="B1258" s="62"/>
      <c r="C1258" s="62"/>
      <c r="D1258" s="62"/>
      <c r="E1258" s="62"/>
      <c r="F1258" s="62"/>
      <c r="G1258" s="62"/>
      <c r="H1258" s="62"/>
      <c r="I1258" s="62"/>
      <c r="J1258" s="62"/>
    </row>
    <row r="1259" spans="1:10" x14ac:dyDescent="0.3">
      <c r="A1259" s="62"/>
      <c r="B1259" s="62"/>
      <c r="C1259" s="62"/>
      <c r="D1259" s="62"/>
      <c r="E1259" s="62"/>
      <c r="F1259" s="62"/>
      <c r="G1259" s="62"/>
      <c r="H1259" s="62"/>
      <c r="I1259" s="62"/>
      <c r="J1259" s="62"/>
    </row>
    <row r="1260" spans="1:10" x14ac:dyDescent="0.3">
      <c r="A1260" s="62"/>
      <c r="B1260" s="62"/>
      <c r="C1260" s="62"/>
      <c r="D1260" s="62"/>
      <c r="E1260" s="62"/>
      <c r="F1260" s="62"/>
      <c r="G1260" s="62"/>
      <c r="H1260" s="62"/>
      <c r="I1260" s="62"/>
      <c r="J1260" s="62"/>
    </row>
    <row r="1261" spans="1:10" x14ac:dyDescent="0.3">
      <c r="A1261" s="62"/>
      <c r="B1261" s="62"/>
      <c r="C1261" s="62"/>
      <c r="D1261" s="62"/>
      <c r="E1261" s="62"/>
      <c r="F1261" s="62"/>
      <c r="G1261" s="62"/>
      <c r="H1261" s="62"/>
      <c r="I1261" s="62"/>
      <c r="J1261" s="62"/>
    </row>
    <row r="1262" spans="1:10" x14ac:dyDescent="0.3">
      <c r="A1262" s="62"/>
      <c r="B1262" s="62"/>
      <c r="C1262" s="62"/>
      <c r="D1262" s="62"/>
      <c r="E1262" s="62"/>
      <c r="F1262" s="62"/>
      <c r="G1262" s="62"/>
      <c r="H1262" s="62"/>
      <c r="I1262" s="62"/>
      <c r="J1262" s="62"/>
    </row>
    <row r="1263" spans="1:10" x14ac:dyDescent="0.3">
      <c r="A1263" s="62"/>
      <c r="B1263" s="62"/>
      <c r="C1263" s="62"/>
      <c r="D1263" s="62"/>
      <c r="E1263" s="62"/>
      <c r="F1263" s="62"/>
      <c r="G1263" s="62"/>
      <c r="H1263" s="62"/>
      <c r="I1263" s="62"/>
      <c r="J1263" s="62"/>
    </row>
    <row r="1264" spans="1:10" x14ac:dyDescent="0.3">
      <c r="A1264" s="62"/>
      <c r="B1264" s="62"/>
      <c r="C1264" s="62"/>
      <c r="D1264" s="62"/>
      <c r="E1264" s="62"/>
      <c r="F1264" s="62"/>
      <c r="G1264" s="62"/>
      <c r="H1264" s="62"/>
      <c r="I1264" s="62"/>
      <c r="J1264" s="62"/>
    </row>
    <row r="1265" spans="1:10" x14ac:dyDescent="0.3">
      <c r="A1265" s="62"/>
      <c r="B1265" s="62"/>
      <c r="C1265" s="62"/>
      <c r="D1265" s="62"/>
      <c r="E1265" s="62"/>
      <c r="F1265" s="62"/>
      <c r="G1265" s="62"/>
      <c r="H1265" s="62"/>
      <c r="I1265" s="62"/>
      <c r="J1265" s="62"/>
    </row>
    <row r="1266" spans="1:10" x14ac:dyDescent="0.3">
      <c r="A1266" s="62"/>
      <c r="B1266" s="62"/>
      <c r="C1266" s="62"/>
      <c r="D1266" s="62"/>
      <c r="E1266" s="62"/>
      <c r="F1266" s="62"/>
      <c r="G1266" s="62"/>
      <c r="H1266" s="62"/>
      <c r="I1266" s="62"/>
      <c r="J1266" s="62"/>
    </row>
    <row r="1267" spans="1:10" x14ac:dyDescent="0.3">
      <c r="A1267" s="62"/>
      <c r="B1267" s="62"/>
      <c r="C1267" s="62"/>
      <c r="D1267" s="62"/>
      <c r="E1267" s="62"/>
      <c r="F1267" s="62"/>
      <c r="G1267" s="62"/>
      <c r="H1267" s="62"/>
      <c r="I1267" s="62"/>
      <c r="J1267" s="62"/>
    </row>
    <row r="1268" spans="1:10" x14ac:dyDescent="0.3">
      <c r="A1268" s="62"/>
      <c r="B1268" s="62"/>
      <c r="C1268" s="62"/>
      <c r="D1268" s="62"/>
      <c r="E1268" s="62"/>
      <c r="F1268" s="62"/>
      <c r="G1268" s="62"/>
      <c r="H1268" s="62"/>
      <c r="I1268" s="62"/>
      <c r="J1268" s="62"/>
    </row>
    <row r="1269" spans="1:10" x14ac:dyDescent="0.3">
      <c r="A1269" s="62"/>
      <c r="B1269" s="62"/>
      <c r="C1269" s="62"/>
      <c r="D1269" s="62"/>
      <c r="E1269" s="62"/>
      <c r="F1269" s="62"/>
      <c r="G1269" s="62"/>
      <c r="H1269" s="62"/>
      <c r="I1269" s="62"/>
      <c r="J1269" s="62"/>
    </row>
    <row r="1270" spans="1:10" x14ac:dyDescent="0.3">
      <c r="A1270" s="62"/>
      <c r="B1270" s="62"/>
      <c r="C1270" s="62"/>
      <c r="D1270" s="62"/>
      <c r="E1270" s="62"/>
      <c r="F1270" s="62"/>
      <c r="G1270" s="62"/>
      <c r="H1270" s="62"/>
      <c r="I1270" s="62"/>
      <c r="J1270" s="62"/>
    </row>
    <row r="1271" spans="1:10" x14ac:dyDescent="0.3">
      <c r="A1271" s="62"/>
      <c r="B1271" s="62"/>
      <c r="C1271" s="62"/>
      <c r="D1271" s="62"/>
      <c r="E1271" s="62"/>
      <c r="F1271" s="62"/>
      <c r="G1271" s="62"/>
      <c r="H1271" s="62"/>
      <c r="I1271" s="62"/>
      <c r="J1271" s="62"/>
    </row>
    <row r="1272" spans="1:10" x14ac:dyDescent="0.3">
      <c r="A1272" s="62"/>
      <c r="B1272" s="62"/>
      <c r="C1272" s="62"/>
      <c r="D1272" s="62"/>
      <c r="E1272" s="62"/>
      <c r="F1272" s="62"/>
      <c r="G1272" s="62"/>
      <c r="H1272" s="62"/>
      <c r="I1272" s="62"/>
      <c r="J1272" s="62"/>
    </row>
    <row r="1273" spans="1:10" x14ac:dyDescent="0.3">
      <c r="A1273" s="62"/>
      <c r="B1273" s="62"/>
      <c r="C1273" s="62"/>
      <c r="D1273" s="62"/>
      <c r="E1273" s="62"/>
      <c r="F1273" s="62"/>
      <c r="G1273" s="62"/>
      <c r="H1273" s="62"/>
      <c r="I1273" s="62"/>
      <c r="J1273" s="62"/>
    </row>
    <row r="1274" spans="1:10" x14ac:dyDescent="0.3">
      <c r="A1274" s="62"/>
      <c r="B1274" s="62"/>
      <c r="C1274" s="62"/>
      <c r="D1274" s="62"/>
      <c r="E1274" s="62"/>
      <c r="F1274" s="62"/>
      <c r="G1274" s="62"/>
      <c r="H1274" s="62"/>
      <c r="I1274" s="62"/>
      <c r="J1274" s="62"/>
    </row>
    <row r="1275" spans="1:10" x14ac:dyDescent="0.3">
      <c r="A1275" s="62"/>
      <c r="B1275" s="62"/>
      <c r="C1275" s="62"/>
      <c r="D1275" s="62"/>
      <c r="E1275" s="62"/>
      <c r="F1275" s="62"/>
      <c r="G1275" s="62"/>
      <c r="H1275" s="62"/>
      <c r="I1275" s="62"/>
      <c r="J1275" s="62"/>
    </row>
    <row r="1276" spans="1:10" x14ac:dyDescent="0.3">
      <c r="A1276" s="62"/>
      <c r="B1276" s="62"/>
      <c r="C1276" s="62"/>
      <c r="D1276" s="62"/>
      <c r="E1276" s="62"/>
      <c r="F1276" s="62"/>
      <c r="G1276" s="62"/>
      <c r="H1276" s="62"/>
      <c r="I1276" s="62"/>
      <c r="J1276" s="62"/>
    </row>
    <row r="1277" spans="1:10" x14ac:dyDescent="0.3">
      <c r="A1277" s="62"/>
      <c r="B1277" s="62"/>
      <c r="C1277" s="62"/>
      <c r="D1277" s="62"/>
      <c r="E1277" s="62"/>
      <c r="F1277" s="62"/>
      <c r="G1277" s="62"/>
      <c r="H1277" s="62"/>
      <c r="I1277" s="62"/>
      <c r="J1277" s="62"/>
    </row>
    <row r="1278" spans="1:10" x14ac:dyDescent="0.3">
      <c r="A1278" s="62"/>
      <c r="B1278" s="62"/>
      <c r="C1278" s="62"/>
      <c r="D1278" s="62"/>
      <c r="E1278" s="62"/>
      <c r="F1278" s="62"/>
      <c r="G1278" s="62"/>
      <c r="H1278" s="62"/>
      <c r="I1278" s="62"/>
      <c r="J1278" s="62"/>
    </row>
    <row r="1279" spans="1:10" x14ac:dyDescent="0.3">
      <c r="A1279" s="62"/>
      <c r="B1279" s="62"/>
      <c r="C1279" s="62"/>
      <c r="D1279" s="62"/>
      <c r="E1279" s="62"/>
      <c r="F1279" s="62"/>
      <c r="G1279" s="62"/>
      <c r="H1279" s="62"/>
      <c r="I1279" s="62"/>
      <c r="J1279" s="62"/>
    </row>
    <row r="1280" spans="1:10" x14ac:dyDescent="0.3">
      <c r="A1280" s="62"/>
      <c r="B1280" s="62"/>
      <c r="C1280" s="62"/>
      <c r="D1280" s="62"/>
      <c r="E1280" s="62"/>
      <c r="F1280" s="62"/>
      <c r="G1280" s="62"/>
      <c r="H1280" s="62"/>
      <c r="I1280" s="62"/>
      <c r="J1280" s="62"/>
    </row>
    <row r="1281" spans="1:10" x14ac:dyDescent="0.3">
      <c r="A1281" s="62"/>
      <c r="B1281" s="62"/>
      <c r="C1281" s="62"/>
      <c r="D1281" s="62"/>
      <c r="E1281" s="62"/>
      <c r="F1281" s="62"/>
      <c r="G1281" s="62"/>
      <c r="H1281" s="62"/>
      <c r="I1281" s="62"/>
      <c r="J1281" s="62"/>
    </row>
    <row r="1282" spans="1:10" x14ac:dyDescent="0.3">
      <c r="A1282" s="62"/>
      <c r="B1282" s="62"/>
      <c r="C1282" s="62"/>
      <c r="D1282" s="62"/>
      <c r="E1282" s="62"/>
      <c r="F1282" s="62"/>
      <c r="G1282" s="62"/>
      <c r="H1282" s="62"/>
      <c r="I1282" s="62"/>
      <c r="J1282" s="62"/>
    </row>
    <row r="1283" spans="1:10" x14ac:dyDescent="0.3">
      <c r="A1283" s="62"/>
      <c r="B1283" s="62"/>
      <c r="C1283" s="62"/>
      <c r="D1283" s="62"/>
      <c r="E1283" s="62"/>
      <c r="F1283" s="62"/>
      <c r="G1283" s="62"/>
      <c r="H1283" s="62"/>
      <c r="I1283" s="62"/>
      <c r="J1283" s="62"/>
    </row>
    <row r="1284" spans="1:10" x14ac:dyDescent="0.3">
      <c r="A1284" s="62"/>
      <c r="B1284" s="62"/>
      <c r="C1284" s="62"/>
      <c r="D1284" s="62"/>
      <c r="E1284" s="62"/>
      <c r="F1284" s="62"/>
      <c r="G1284" s="62"/>
      <c r="H1284" s="62"/>
      <c r="I1284" s="62"/>
      <c r="J1284" s="62"/>
    </row>
    <row r="1285" spans="1:10" x14ac:dyDescent="0.3">
      <c r="A1285" s="62"/>
      <c r="B1285" s="62"/>
      <c r="C1285" s="62"/>
      <c r="D1285" s="62"/>
      <c r="E1285" s="62"/>
      <c r="F1285" s="62"/>
      <c r="G1285" s="62"/>
      <c r="H1285" s="62"/>
      <c r="I1285" s="62"/>
      <c r="J1285" s="62"/>
    </row>
    <row r="1286" spans="1:10" x14ac:dyDescent="0.3">
      <c r="A1286" s="62"/>
      <c r="B1286" s="62"/>
      <c r="C1286" s="62"/>
      <c r="D1286" s="62"/>
      <c r="E1286" s="62"/>
      <c r="F1286" s="62"/>
      <c r="G1286" s="62"/>
      <c r="H1286" s="62"/>
      <c r="I1286" s="62"/>
      <c r="J1286" s="62"/>
    </row>
    <row r="1287" spans="1:10" x14ac:dyDescent="0.3">
      <c r="A1287" s="62"/>
      <c r="B1287" s="62"/>
      <c r="C1287" s="62"/>
      <c r="D1287" s="62"/>
      <c r="E1287" s="62"/>
      <c r="F1287" s="62"/>
      <c r="G1287" s="62"/>
      <c r="H1287" s="62"/>
      <c r="I1287" s="62"/>
      <c r="J1287" s="62"/>
    </row>
    <row r="1288" spans="1:10" x14ac:dyDescent="0.3">
      <c r="A1288" s="62"/>
      <c r="B1288" s="62"/>
      <c r="C1288" s="62"/>
      <c r="D1288" s="62"/>
      <c r="E1288" s="62"/>
      <c r="F1288" s="62"/>
      <c r="G1288" s="62"/>
      <c r="H1288" s="62"/>
      <c r="I1288" s="62"/>
      <c r="J1288" s="62"/>
    </row>
    <row r="1289" spans="1:10" x14ac:dyDescent="0.3">
      <c r="A1289" s="62"/>
      <c r="B1289" s="62"/>
      <c r="C1289" s="62"/>
      <c r="D1289" s="62"/>
      <c r="E1289" s="62"/>
      <c r="F1289" s="62"/>
      <c r="G1289" s="62"/>
      <c r="H1289" s="62"/>
      <c r="I1289" s="62"/>
      <c r="J1289" s="62"/>
    </row>
    <row r="1290" spans="1:10" x14ac:dyDescent="0.3">
      <c r="A1290" s="62"/>
      <c r="B1290" s="62"/>
      <c r="C1290" s="62"/>
      <c r="D1290" s="62"/>
      <c r="E1290" s="62"/>
      <c r="F1290" s="62"/>
      <c r="G1290" s="62"/>
      <c r="H1290" s="62"/>
      <c r="I1290" s="62"/>
      <c r="J1290" s="62"/>
    </row>
    <row r="1291" spans="1:10" x14ac:dyDescent="0.3">
      <c r="A1291" s="62"/>
      <c r="B1291" s="62"/>
      <c r="C1291" s="62"/>
      <c r="D1291" s="62"/>
      <c r="E1291" s="62"/>
      <c r="F1291" s="62"/>
      <c r="G1291" s="62"/>
      <c r="H1291" s="62"/>
      <c r="I1291" s="62"/>
      <c r="J1291" s="62"/>
    </row>
    <row r="1292" spans="1:10" x14ac:dyDescent="0.3">
      <c r="A1292" s="62"/>
      <c r="B1292" s="62"/>
      <c r="C1292" s="62"/>
      <c r="D1292" s="62"/>
      <c r="E1292" s="62"/>
      <c r="F1292" s="62"/>
      <c r="G1292" s="62"/>
      <c r="H1292" s="62"/>
      <c r="I1292" s="62"/>
      <c r="J1292" s="62"/>
    </row>
    <row r="1293" spans="1:10" x14ac:dyDescent="0.3">
      <c r="A1293" s="62"/>
      <c r="B1293" s="62"/>
      <c r="C1293" s="62"/>
      <c r="D1293" s="62"/>
      <c r="E1293" s="62"/>
      <c r="F1293" s="62"/>
      <c r="G1293" s="62"/>
      <c r="H1293" s="62"/>
      <c r="I1293" s="62"/>
      <c r="J1293" s="62"/>
    </row>
    <row r="1294" spans="1:10" x14ac:dyDescent="0.3">
      <c r="A1294" s="62"/>
      <c r="B1294" s="62"/>
      <c r="C1294" s="62"/>
      <c r="D1294" s="62"/>
      <c r="E1294" s="62"/>
      <c r="F1294" s="62"/>
      <c r="G1294" s="62"/>
      <c r="H1294" s="62"/>
      <c r="I1294" s="62"/>
      <c r="J1294" s="62"/>
    </row>
    <row r="1295" spans="1:10" x14ac:dyDescent="0.3">
      <c r="A1295" s="62"/>
      <c r="B1295" s="62"/>
      <c r="C1295" s="62"/>
      <c r="D1295" s="62"/>
      <c r="E1295" s="62"/>
      <c r="F1295" s="62"/>
      <c r="G1295" s="62"/>
      <c r="H1295" s="62"/>
      <c r="I1295" s="62"/>
      <c r="J1295" s="62"/>
    </row>
    <row r="1296" spans="1:10" x14ac:dyDescent="0.3">
      <c r="A1296" s="62"/>
      <c r="B1296" s="62"/>
      <c r="C1296" s="62"/>
      <c r="D1296" s="62"/>
      <c r="E1296" s="62"/>
      <c r="F1296" s="62"/>
      <c r="G1296" s="62"/>
      <c r="H1296" s="62"/>
      <c r="I1296" s="62"/>
      <c r="J1296" s="62"/>
    </row>
    <row r="1297" spans="1:10" x14ac:dyDescent="0.3">
      <c r="A1297" s="62"/>
      <c r="B1297" s="62"/>
      <c r="C1297" s="62"/>
      <c r="D1297" s="62"/>
      <c r="E1297" s="62"/>
      <c r="F1297" s="62"/>
      <c r="G1297" s="62"/>
      <c r="H1297" s="62"/>
      <c r="I1297" s="62"/>
      <c r="J1297" s="62"/>
    </row>
    <row r="1298" spans="1:10" x14ac:dyDescent="0.3">
      <c r="A1298" s="62"/>
      <c r="B1298" s="62"/>
      <c r="C1298" s="62"/>
      <c r="D1298" s="62"/>
      <c r="E1298" s="62"/>
      <c r="F1298" s="62"/>
      <c r="G1298" s="62"/>
      <c r="H1298" s="62"/>
      <c r="I1298" s="62"/>
      <c r="J1298" s="62"/>
    </row>
    <row r="1299" spans="1:10" x14ac:dyDescent="0.3">
      <c r="A1299" s="62"/>
      <c r="B1299" s="62"/>
      <c r="C1299" s="62"/>
      <c r="D1299" s="62"/>
      <c r="E1299" s="62"/>
      <c r="F1299" s="62"/>
      <c r="G1299" s="62"/>
      <c r="H1299" s="62"/>
      <c r="I1299" s="62"/>
      <c r="J1299" s="62"/>
    </row>
    <row r="1300" spans="1:10" x14ac:dyDescent="0.3">
      <c r="A1300" s="62"/>
      <c r="B1300" s="62"/>
      <c r="C1300" s="62"/>
      <c r="D1300" s="62"/>
      <c r="E1300" s="62"/>
      <c r="F1300" s="62"/>
      <c r="G1300" s="62"/>
      <c r="H1300" s="62"/>
      <c r="I1300" s="62"/>
      <c r="J1300" s="62"/>
    </row>
    <row r="1301" spans="1:10" x14ac:dyDescent="0.3">
      <c r="A1301" s="62"/>
      <c r="B1301" s="62"/>
      <c r="C1301" s="62"/>
      <c r="D1301" s="62"/>
      <c r="E1301" s="62"/>
      <c r="F1301" s="62"/>
      <c r="G1301" s="62"/>
      <c r="H1301" s="62"/>
      <c r="I1301" s="62"/>
      <c r="J1301" s="62"/>
    </row>
    <row r="1302" spans="1:10" x14ac:dyDescent="0.3">
      <c r="A1302" s="62"/>
      <c r="B1302" s="62"/>
      <c r="C1302" s="62"/>
      <c r="D1302" s="62"/>
      <c r="E1302" s="62"/>
      <c r="F1302" s="62"/>
      <c r="G1302" s="62"/>
      <c r="H1302" s="62"/>
      <c r="I1302" s="62"/>
      <c r="J1302" s="62"/>
    </row>
    <row r="1303" spans="1:10" x14ac:dyDescent="0.3">
      <c r="A1303" s="62"/>
      <c r="B1303" s="62"/>
      <c r="C1303" s="62"/>
      <c r="D1303" s="62"/>
      <c r="E1303" s="62"/>
      <c r="F1303" s="62"/>
      <c r="G1303" s="62"/>
      <c r="H1303" s="62"/>
      <c r="I1303" s="62"/>
      <c r="J1303" s="62"/>
    </row>
    <row r="1304" spans="1:10" x14ac:dyDescent="0.3">
      <c r="A1304" s="62"/>
      <c r="B1304" s="62"/>
      <c r="C1304" s="62"/>
      <c r="D1304" s="62"/>
      <c r="E1304" s="62"/>
      <c r="F1304" s="62"/>
      <c r="G1304" s="62"/>
      <c r="H1304" s="62"/>
      <c r="I1304" s="62"/>
      <c r="J1304" s="62"/>
    </row>
    <row r="1305" spans="1:10" x14ac:dyDescent="0.3">
      <c r="A1305" s="62"/>
      <c r="B1305" s="62"/>
      <c r="C1305" s="62"/>
      <c r="D1305" s="62"/>
      <c r="E1305" s="62"/>
      <c r="F1305" s="62"/>
      <c r="G1305" s="62"/>
      <c r="H1305" s="62"/>
      <c r="I1305" s="62"/>
      <c r="J1305" s="62"/>
    </row>
    <row r="1306" spans="1:10" x14ac:dyDescent="0.3">
      <c r="A1306" s="62"/>
      <c r="B1306" s="62"/>
      <c r="C1306" s="62"/>
      <c r="D1306" s="62"/>
      <c r="E1306" s="62"/>
      <c r="F1306" s="62"/>
      <c r="G1306" s="62"/>
      <c r="H1306" s="62"/>
      <c r="I1306" s="62"/>
      <c r="J1306" s="62"/>
    </row>
    <row r="1307" spans="1:10" x14ac:dyDescent="0.3">
      <c r="A1307" s="62"/>
      <c r="B1307" s="62"/>
      <c r="C1307" s="62"/>
      <c r="D1307" s="62"/>
      <c r="E1307" s="62"/>
      <c r="F1307" s="62"/>
      <c r="G1307" s="62"/>
      <c r="H1307" s="62"/>
      <c r="I1307" s="62"/>
      <c r="J1307" s="62"/>
    </row>
    <row r="1308" spans="1:10" x14ac:dyDescent="0.3">
      <c r="A1308" s="62"/>
      <c r="B1308" s="62"/>
      <c r="C1308" s="62"/>
      <c r="D1308" s="62"/>
      <c r="E1308" s="62"/>
      <c r="F1308" s="62"/>
      <c r="G1308" s="62"/>
      <c r="H1308" s="62"/>
      <c r="I1308" s="62"/>
      <c r="J1308" s="62"/>
    </row>
    <row r="1309" spans="1:10" x14ac:dyDescent="0.3">
      <c r="A1309" s="62"/>
      <c r="B1309" s="62"/>
      <c r="C1309" s="62"/>
      <c r="D1309" s="62"/>
      <c r="E1309" s="62"/>
      <c r="F1309" s="62"/>
      <c r="G1309" s="62"/>
      <c r="H1309" s="62"/>
      <c r="I1309" s="62"/>
      <c r="J1309" s="62"/>
    </row>
    <row r="1310" spans="1:10" x14ac:dyDescent="0.3">
      <c r="A1310" s="62"/>
      <c r="B1310" s="62"/>
      <c r="C1310" s="62"/>
      <c r="D1310" s="62"/>
      <c r="E1310" s="62"/>
      <c r="F1310" s="62"/>
      <c r="G1310" s="62"/>
      <c r="H1310" s="62"/>
      <c r="I1310" s="62"/>
      <c r="J1310" s="62"/>
    </row>
    <row r="1311" spans="1:10" x14ac:dyDescent="0.3">
      <c r="A1311" s="62"/>
      <c r="B1311" s="62"/>
      <c r="C1311" s="62"/>
      <c r="D1311" s="62"/>
      <c r="E1311" s="62"/>
      <c r="F1311" s="62"/>
      <c r="G1311" s="62"/>
      <c r="H1311" s="62"/>
      <c r="I1311" s="62"/>
      <c r="J1311" s="62"/>
    </row>
    <row r="1312" spans="1:10" x14ac:dyDescent="0.3">
      <c r="A1312" s="62"/>
      <c r="B1312" s="62"/>
      <c r="C1312" s="62"/>
      <c r="D1312" s="62"/>
      <c r="E1312" s="62"/>
      <c r="F1312" s="62"/>
      <c r="G1312" s="62"/>
      <c r="H1312" s="62"/>
      <c r="I1312" s="62"/>
      <c r="J1312" s="62"/>
    </row>
    <row r="1313" spans="1:10" x14ac:dyDescent="0.3">
      <c r="A1313" s="62"/>
      <c r="B1313" s="62"/>
      <c r="C1313" s="62"/>
      <c r="D1313" s="62"/>
      <c r="E1313" s="62"/>
      <c r="F1313" s="62"/>
      <c r="G1313" s="62"/>
      <c r="H1313" s="62"/>
      <c r="I1313" s="62"/>
      <c r="J1313" s="62"/>
    </row>
    <row r="1314" spans="1:10" x14ac:dyDescent="0.3">
      <c r="A1314" s="62"/>
      <c r="B1314" s="62"/>
      <c r="C1314" s="62"/>
      <c r="D1314" s="62"/>
      <c r="E1314" s="62"/>
      <c r="F1314" s="62"/>
      <c r="G1314" s="62"/>
      <c r="H1314" s="62"/>
      <c r="I1314" s="62"/>
      <c r="J1314" s="62"/>
    </row>
    <row r="1315" spans="1:10" x14ac:dyDescent="0.3">
      <c r="A1315" s="62"/>
      <c r="B1315" s="62"/>
      <c r="C1315" s="62"/>
      <c r="D1315" s="62"/>
      <c r="E1315" s="62"/>
      <c r="F1315" s="62"/>
      <c r="G1315" s="62"/>
      <c r="H1315" s="62"/>
      <c r="I1315" s="62"/>
      <c r="J1315" s="62"/>
    </row>
    <row r="1316" spans="1:10" x14ac:dyDescent="0.3">
      <c r="A1316" s="62"/>
      <c r="B1316" s="62"/>
      <c r="C1316" s="62"/>
      <c r="D1316" s="62"/>
      <c r="E1316" s="62"/>
      <c r="F1316" s="62"/>
      <c r="G1316" s="62"/>
      <c r="H1316" s="62"/>
      <c r="I1316" s="62"/>
      <c r="J1316" s="62"/>
    </row>
    <row r="1317" spans="1:10" x14ac:dyDescent="0.3">
      <c r="A1317" s="62"/>
      <c r="B1317" s="62"/>
      <c r="C1317" s="62"/>
      <c r="D1317" s="62"/>
      <c r="E1317" s="62"/>
      <c r="F1317" s="62"/>
      <c r="G1317" s="62"/>
      <c r="H1317" s="62"/>
      <c r="I1317" s="62"/>
      <c r="J1317" s="62"/>
    </row>
    <row r="1318" spans="1:10" x14ac:dyDescent="0.3">
      <c r="A1318" s="62"/>
      <c r="B1318" s="62"/>
      <c r="C1318" s="62"/>
      <c r="D1318" s="62"/>
      <c r="E1318" s="62"/>
      <c r="F1318" s="62"/>
      <c r="G1318" s="62"/>
      <c r="H1318" s="62"/>
      <c r="I1318" s="62"/>
      <c r="J1318" s="62"/>
    </row>
    <row r="1319" spans="1:10" x14ac:dyDescent="0.3">
      <c r="A1319" s="62"/>
      <c r="B1319" s="62"/>
      <c r="C1319" s="62"/>
      <c r="D1319" s="62"/>
      <c r="E1319" s="62"/>
      <c r="F1319" s="62"/>
      <c r="G1319" s="62"/>
      <c r="H1319" s="62"/>
      <c r="I1319" s="62"/>
      <c r="J1319" s="62"/>
    </row>
    <row r="1320" spans="1:10" x14ac:dyDescent="0.3">
      <c r="A1320" s="62"/>
      <c r="B1320" s="62"/>
      <c r="C1320" s="62"/>
      <c r="D1320" s="62"/>
      <c r="E1320" s="62"/>
      <c r="F1320" s="62"/>
      <c r="G1320" s="62"/>
      <c r="H1320" s="62"/>
      <c r="I1320" s="62"/>
      <c r="J1320" s="62"/>
    </row>
    <row r="1321" spans="1:10" x14ac:dyDescent="0.3">
      <c r="A1321" s="62"/>
      <c r="B1321" s="62"/>
      <c r="C1321" s="62"/>
      <c r="D1321" s="62"/>
      <c r="E1321" s="62"/>
      <c r="F1321" s="62"/>
      <c r="G1321" s="62"/>
      <c r="H1321" s="62"/>
      <c r="I1321" s="62"/>
      <c r="J1321" s="62"/>
    </row>
    <row r="1322" spans="1:10" x14ac:dyDescent="0.3">
      <c r="A1322" s="62"/>
      <c r="B1322" s="62"/>
      <c r="C1322" s="62"/>
      <c r="D1322" s="62"/>
      <c r="E1322" s="62"/>
      <c r="F1322" s="62"/>
      <c r="G1322" s="62"/>
      <c r="H1322" s="62"/>
      <c r="I1322" s="62"/>
      <c r="J1322" s="62"/>
    </row>
    <row r="1323" spans="1:10" x14ac:dyDescent="0.3">
      <c r="A1323" s="62"/>
      <c r="B1323" s="62"/>
      <c r="C1323" s="62"/>
      <c r="D1323" s="62"/>
      <c r="E1323" s="62"/>
      <c r="F1323" s="62"/>
      <c r="G1323" s="62"/>
      <c r="H1323" s="62"/>
      <c r="I1323" s="62"/>
      <c r="J1323" s="62"/>
    </row>
    <row r="1324" spans="1:10" x14ac:dyDescent="0.3">
      <c r="A1324" s="62"/>
      <c r="B1324" s="62"/>
      <c r="C1324" s="62"/>
      <c r="D1324" s="62"/>
      <c r="E1324" s="62"/>
      <c r="F1324" s="62"/>
      <c r="G1324" s="62"/>
      <c r="H1324" s="62"/>
      <c r="I1324" s="62"/>
      <c r="J1324" s="62"/>
    </row>
    <row r="1325" spans="1:10" x14ac:dyDescent="0.3">
      <c r="A1325" s="62"/>
      <c r="B1325" s="62"/>
      <c r="C1325" s="62"/>
      <c r="D1325" s="62"/>
      <c r="E1325" s="62"/>
      <c r="F1325" s="62"/>
      <c r="G1325" s="62"/>
      <c r="H1325" s="62"/>
      <c r="I1325" s="62"/>
      <c r="J1325" s="62"/>
    </row>
    <row r="1326" spans="1:10" x14ac:dyDescent="0.3">
      <c r="A1326" s="62"/>
      <c r="B1326" s="62"/>
      <c r="C1326" s="62"/>
      <c r="D1326" s="62"/>
      <c r="E1326" s="62"/>
      <c r="F1326" s="62"/>
      <c r="G1326" s="62"/>
      <c r="H1326" s="62"/>
      <c r="I1326" s="62"/>
      <c r="J1326" s="62"/>
    </row>
    <row r="1327" spans="1:10" x14ac:dyDescent="0.3">
      <c r="A1327" s="62"/>
      <c r="B1327" s="62"/>
      <c r="C1327" s="62"/>
      <c r="D1327" s="62"/>
      <c r="E1327" s="62"/>
      <c r="F1327" s="62"/>
      <c r="G1327" s="62"/>
      <c r="H1327" s="62"/>
      <c r="I1327" s="62"/>
      <c r="J1327" s="62"/>
    </row>
    <row r="1328" spans="1:10" x14ac:dyDescent="0.3">
      <c r="A1328" s="62"/>
      <c r="B1328" s="62"/>
      <c r="C1328" s="62"/>
      <c r="D1328" s="62"/>
      <c r="E1328" s="62"/>
      <c r="F1328" s="62"/>
      <c r="G1328" s="62"/>
      <c r="H1328" s="62"/>
      <c r="I1328" s="62"/>
      <c r="J1328" s="62"/>
    </row>
    <row r="1329" spans="1:10" x14ac:dyDescent="0.3">
      <c r="A1329" s="62"/>
      <c r="B1329" s="62"/>
      <c r="C1329" s="62"/>
      <c r="D1329" s="62"/>
      <c r="E1329" s="62"/>
      <c r="F1329" s="62"/>
      <c r="G1329" s="62"/>
      <c r="H1329" s="62"/>
      <c r="I1329" s="62"/>
      <c r="J1329" s="62"/>
    </row>
    <row r="1330" spans="1:10" x14ac:dyDescent="0.3">
      <c r="A1330" s="62"/>
      <c r="B1330" s="62"/>
      <c r="C1330" s="62"/>
      <c r="D1330" s="62"/>
      <c r="E1330" s="62"/>
      <c r="F1330" s="62"/>
      <c r="G1330" s="62"/>
      <c r="H1330" s="62"/>
      <c r="I1330" s="62"/>
      <c r="J1330" s="62"/>
    </row>
    <row r="1331" spans="1:10" x14ac:dyDescent="0.3">
      <c r="A1331" s="62"/>
      <c r="B1331" s="62"/>
      <c r="C1331" s="62"/>
      <c r="D1331" s="62"/>
      <c r="E1331" s="62"/>
      <c r="F1331" s="62"/>
      <c r="G1331" s="62"/>
      <c r="H1331" s="62"/>
      <c r="I1331" s="62"/>
      <c r="J1331" s="62"/>
    </row>
    <row r="1332" spans="1:10" x14ac:dyDescent="0.3">
      <c r="A1332" s="62"/>
      <c r="B1332" s="62"/>
      <c r="C1332" s="62"/>
      <c r="D1332" s="62"/>
      <c r="E1332" s="62"/>
      <c r="F1332" s="62"/>
      <c r="G1332" s="62"/>
      <c r="H1332" s="62"/>
      <c r="I1332" s="62"/>
      <c r="J1332" s="62"/>
    </row>
    <row r="1333" spans="1:10" x14ac:dyDescent="0.3">
      <c r="A1333" s="62"/>
      <c r="B1333" s="62"/>
      <c r="C1333" s="62"/>
      <c r="D1333" s="62"/>
      <c r="E1333" s="62"/>
      <c r="F1333" s="62"/>
      <c r="G1333" s="62"/>
      <c r="H1333" s="62"/>
      <c r="I1333" s="62"/>
      <c r="J1333" s="62"/>
    </row>
    <row r="1334" spans="1:10" x14ac:dyDescent="0.3">
      <c r="A1334" s="62"/>
      <c r="B1334" s="62"/>
      <c r="C1334" s="62"/>
      <c r="D1334" s="62"/>
      <c r="E1334" s="62"/>
      <c r="F1334" s="62"/>
      <c r="G1334" s="62"/>
      <c r="H1334" s="62"/>
      <c r="I1334" s="62"/>
      <c r="J1334" s="62"/>
    </row>
    <row r="1335" spans="1:10" x14ac:dyDescent="0.3">
      <c r="A1335" s="62"/>
      <c r="B1335" s="62"/>
      <c r="C1335" s="62"/>
      <c r="D1335" s="62"/>
      <c r="E1335" s="62"/>
      <c r="F1335" s="62"/>
      <c r="G1335" s="62"/>
      <c r="H1335" s="62"/>
      <c r="I1335" s="62"/>
      <c r="J1335" s="62"/>
    </row>
    <row r="1336" spans="1:10" x14ac:dyDescent="0.3">
      <c r="A1336" s="62"/>
      <c r="B1336" s="62"/>
      <c r="C1336" s="62"/>
      <c r="D1336" s="62"/>
      <c r="E1336" s="62"/>
      <c r="F1336" s="62"/>
      <c r="G1336" s="62"/>
      <c r="H1336" s="62"/>
      <c r="I1336" s="62"/>
      <c r="J1336" s="62"/>
    </row>
    <row r="1337" spans="1:10" x14ac:dyDescent="0.3">
      <c r="A1337" s="62"/>
      <c r="B1337" s="62"/>
      <c r="C1337" s="62"/>
      <c r="D1337" s="62"/>
      <c r="E1337" s="62"/>
      <c r="F1337" s="62"/>
      <c r="G1337" s="62"/>
      <c r="H1337" s="62"/>
      <c r="I1337" s="62"/>
      <c r="J1337" s="62"/>
    </row>
    <row r="1338" spans="1:10" x14ac:dyDescent="0.3">
      <c r="A1338" s="62"/>
      <c r="B1338" s="62"/>
      <c r="C1338" s="62"/>
      <c r="D1338" s="62"/>
      <c r="E1338" s="62"/>
      <c r="F1338" s="62"/>
      <c r="G1338" s="62"/>
      <c r="H1338" s="62"/>
      <c r="I1338" s="62"/>
      <c r="J1338" s="62"/>
    </row>
    <row r="1339" spans="1:10" x14ac:dyDescent="0.3">
      <c r="A1339" s="62"/>
      <c r="B1339" s="62"/>
      <c r="C1339" s="62"/>
      <c r="D1339" s="62"/>
      <c r="E1339" s="62"/>
      <c r="F1339" s="62"/>
      <c r="G1339" s="62"/>
      <c r="H1339" s="62"/>
      <c r="I1339" s="62"/>
      <c r="J1339" s="62"/>
    </row>
    <row r="1340" spans="1:10" x14ac:dyDescent="0.3">
      <c r="A1340" s="62"/>
      <c r="B1340" s="62"/>
      <c r="C1340" s="62"/>
      <c r="D1340" s="62"/>
      <c r="E1340" s="62"/>
      <c r="F1340" s="62"/>
      <c r="G1340" s="62"/>
      <c r="H1340" s="62"/>
      <c r="I1340" s="62"/>
      <c r="J1340" s="62"/>
    </row>
    <row r="1341" spans="1:10" x14ac:dyDescent="0.3">
      <c r="A1341" s="62"/>
      <c r="B1341" s="62"/>
      <c r="C1341" s="62"/>
      <c r="D1341" s="62"/>
      <c r="E1341" s="62"/>
      <c r="F1341" s="62"/>
      <c r="G1341" s="62"/>
      <c r="H1341" s="62"/>
      <c r="I1341" s="62"/>
      <c r="J1341" s="62"/>
    </row>
    <row r="1342" spans="1:10" x14ac:dyDescent="0.3">
      <c r="A1342" s="62"/>
      <c r="B1342" s="62"/>
      <c r="C1342" s="62"/>
      <c r="D1342" s="62"/>
      <c r="E1342" s="62"/>
      <c r="F1342" s="62"/>
      <c r="G1342" s="62"/>
      <c r="H1342" s="62"/>
      <c r="I1342" s="62"/>
      <c r="J1342" s="62"/>
    </row>
    <row r="1343" spans="1:10" x14ac:dyDescent="0.3">
      <c r="A1343" s="62"/>
      <c r="B1343" s="62"/>
      <c r="C1343" s="62"/>
      <c r="D1343" s="62"/>
      <c r="E1343" s="62"/>
      <c r="F1343" s="62"/>
      <c r="G1343" s="62"/>
      <c r="H1343" s="62"/>
      <c r="I1343" s="62"/>
      <c r="J1343" s="62"/>
    </row>
    <row r="1344" spans="1:10" x14ac:dyDescent="0.3">
      <c r="A1344" s="62"/>
      <c r="B1344" s="62"/>
      <c r="C1344" s="62"/>
      <c r="D1344" s="62"/>
      <c r="E1344" s="62"/>
      <c r="F1344" s="62"/>
      <c r="G1344" s="62"/>
      <c r="H1344" s="62"/>
      <c r="I1344" s="62"/>
      <c r="J1344" s="62"/>
    </row>
    <row r="1345" spans="1:10" x14ac:dyDescent="0.3">
      <c r="A1345" s="62"/>
      <c r="B1345" s="62"/>
      <c r="C1345" s="62"/>
      <c r="D1345" s="62"/>
      <c r="E1345" s="62"/>
      <c r="F1345" s="62"/>
      <c r="G1345" s="62"/>
      <c r="H1345" s="62"/>
      <c r="I1345" s="62"/>
      <c r="J1345" s="62"/>
    </row>
    <row r="1346" spans="1:10" x14ac:dyDescent="0.3">
      <c r="A1346" s="62"/>
      <c r="B1346" s="62"/>
      <c r="C1346" s="62"/>
      <c r="D1346" s="62"/>
      <c r="E1346" s="62"/>
      <c r="F1346" s="62"/>
      <c r="G1346" s="62"/>
      <c r="H1346" s="62"/>
      <c r="I1346" s="62"/>
      <c r="J1346" s="62"/>
    </row>
    <row r="1347" spans="1:10" x14ac:dyDescent="0.3">
      <c r="A1347" s="62"/>
      <c r="B1347" s="62"/>
      <c r="C1347" s="62"/>
      <c r="D1347" s="62"/>
      <c r="E1347" s="62"/>
      <c r="F1347" s="62"/>
      <c r="G1347" s="62"/>
      <c r="H1347" s="62"/>
      <c r="I1347" s="62"/>
      <c r="J1347" s="62"/>
    </row>
    <row r="1348" spans="1:10" x14ac:dyDescent="0.3">
      <c r="A1348" s="62"/>
      <c r="B1348" s="62"/>
      <c r="C1348" s="62"/>
      <c r="D1348" s="62"/>
      <c r="E1348" s="62"/>
      <c r="F1348" s="62"/>
      <c r="G1348" s="62"/>
      <c r="H1348" s="62"/>
      <c r="I1348" s="62"/>
      <c r="J1348" s="62"/>
    </row>
    <row r="1349" spans="1:10" x14ac:dyDescent="0.3">
      <c r="A1349" s="62"/>
      <c r="B1349" s="62"/>
      <c r="C1349" s="62"/>
      <c r="D1349" s="62"/>
      <c r="E1349" s="62"/>
      <c r="F1349" s="62"/>
      <c r="G1349" s="62"/>
      <c r="H1349" s="62"/>
      <c r="I1349" s="62"/>
      <c r="J1349" s="62"/>
    </row>
    <row r="1350" spans="1:10" x14ac:dyDescent="0.3">
      <c r="A1350" s="62"/>
      <c r="B1350" s="62"/>
      <c r="C1350" s="62"/>
      <c r="D1350" s="62"/>
      <c r="E1350" s="62"/>
      <c r="F1350" s="62"/>
      <c r="G1350" s="62"/>
      <c r="H1350" s="62"/>
      <c r="I1350" s="62"/>
      <c r="J1350" s="62"/>
    </row>
    <row r="1351" spans="1:10" x14ac:dyDescent="0.3">
      <c r="A1351" s="62"/>
      <c r="B1351" s="62"/>
      <c r="C1351" s="62"/>
      <c r="D1351" s="62"/>
      <c r="E1351" s="62"/>
      <c r="F1351" s="62"/>
      <c r="G1351" s="62"/>
      <c r="H1351" s="62"/>
      <c r="I1351" s="62"/>
      <c r="J1351" s="62"/>
    </row>
    <row r="1352" spans="1:10" x14ac:dyDescent="0.3">
      <c r="A1352" s="62"/>
      <c r="B1352" s="62"/>
      <c r="C1352" s="62"/>
      <c r="D1352" s="62"/>
      <c r="E1352" s="62"/>
      <c r="F1352" s="62"/>
      <c r="G1352" s="62"/>
      <c r="H1352" s="62"/>
      <c r="I1352" s="62"/>
      <c r="J1352" s="62"/>
    </row>
    <row r="1353" spans="1:10" x14ac:dyDescent="0.3">
      <c r="A1353" s="62"/>
      <c r="B1353" s="62"/>
      <c r="C1353" s="62"/>
      <c r="D1353" s="62"/>
      <c r="E1353" s="62"/>
      <c r="F1353" s="62"/>
      <c r="G1353" s="62"/>
      <c r="H1353" s="62"/>
      <c r="I1353" s="62"/>
      <c r="J1353" s="62"/>
    </row>
    <row r="1354" spans="1:10" x14ac:dyDescent="0.3">
      <c r="A1354" s="62"/>
      <c r="B1354" s="62"/>
      <c r="C1354" s="62"/>
      <c r="D1354" s="62"/>
      <c r="E1354" s="62"/>
      <c r="F1354" s="62"/>
      <c r="G1354" s="62"/>
      <c r="H1354" s="62"/>
      <c r="I1354" s="62"/>
      <c r="J1354" s="62"/>
    </row>
    <row r="1355" spans="1:10" x14ac:dyDescent="0.3">
      <c r="A1355" s="62"/>
      <c r="B1355" s="62"/>
      <c r="C1355" s="62"/>
      <c r="D1355" s="62"/>
      <c r="E1355" s="62"/>
      <c r="F1355" s="62"/>
      <c r="G1355" s="62"/>
      <c r="H1355" s="62"/>
      <c r="I1355" s="62"/>
      <c r="J1355" s="62"/>
    </row>
    <row r="1356" spans="1:10" x14ac:dyDescent="0.3">
      <c r="A1356" s="62"/>
      <c r="B1356" s="62"/>
      <c r="C1356" s="62"/>
      <c r="D1356" s="62"/>
      <c r="E1356" s="62"/>
      <c r="F1356" s="62"/>
      <c r="G1356" s="62"/>
      <c r="H1356" s="62"/>
      <c r="I1356" s="62"/>
      <c r="J1356" s="62"/>
    </row>
    <row r="1357" spans="1:10" x14ac:dyDescent="0.3">
      <c r="A1357" s="62"/>
      <c r="B1357" s="62"/>
      <c r="C1357" s="62"/>
      <c r="D1357" s="62"/>
      <c r="E1357" s="62"/>
      <c r="F1357" s="62"/>
      <c r="G1357" s="62"/>
      <c r="H1357" s="62"/>
      <c r="I1357" s="62"/>
      <c r="J1357" s="62"/>
    </row>
    <row r="1358" spans="1:10" x14ac:dyDescent="0.3">
      <c r="A1358" s="62"/>
      <c r="B1358" s="62"/>
      <c r="C1358" s="62"/>
      <c r="D1358" s="62"/>
      <c r="E1358" s="62"/>
      <c r="F1358" s="62"/>
      <c r="G1358" s="62"/>
      <c r="H1358" s="62"/>
      <c r="I1358" s="62"/>
      <c r="J1358" s="62"/>
    </row>
    <row r="1359" spans="1:10" x14ac:dyDescent="0.3">
      <c r="A1359" s="62"/>
      <c r="B1359" s="62"/>
      <c r="C1359" s="62"/>
      <c r="D1359" s="62"/>
      <c r="E1359" s="62"/>
      <c r="F1359" s="62"/>
      <c r="G1359" s="62"/>
      <c r="H1359" s="62"/>
      <c r="I1359" s="62"/>
      <c r="J1359" s="62"/>
    </row>
    <row r="1360" spans="1:10" x14ac:dyDescent="0.3">
      <c r="A1360" s="62"/>
      <c r="B1360" s="62"/>
      <c r="C1360" s="62"/>
      <c r="D1360" s="62"/>
      <c r="E1360" s="62"/>
      <c r="F1360" s="62"/>
      <c r="G1360" s="62"/>
      <c r="H1360" s="62"/>
      <c r="I1360" s="62"/>
      <c r="J1360" s="62"/>
    </row>
    <row r="1361" spans="1:10" x14ac:dyDescent="0.3">
      <c r="A1361" s="62"/>
      <c r="B1361" s="62"/>
      <c r="C1361" s="62"/>
      <c r="D1361" s="62"/>
      <c r="E1361" s="62"/>
      <c r="F1361" s="62"/>
      <c r="G1361" s="62"/>
      <c r="H1361" s="62"/>
      <c r="I1361" s="62"/>
      <c r="J1361" s="62"/>
    </row>
    <row r="1362" spans="1:10" x14ac:dyDescent="0.3">
      <c r="A1362" s="62"/>
      <c r="B1362" s="62"/>
      <c r="C1362" s="62"/>
      <c r="D1362" s="62"/>
      <c r="E1362" s="62"/>
      <c r="F1362" s="62"/>
      <c r="G1362" s="62"/>
      <c r="H1362" s="62"/>
      <c r="I1362" s="62"/>
      <c r="J1362" s="62"/>
    </row>
    <row r="1363" spans="1:10" x14ac:dyDescent="0.3">
      <c r="A1363" s="62"/>
      <c r="B1363" s="62"/>
      <c r="C1363" s="62"/>
      <c r="D1363" s="62"/>
      <c r="E1363" s="62"/>
      <c r="F1363" s="62"/>
      <c r="G1363" s="62"/>
      <c r="H1363" s="62"/>
      <c r="I1363" s="62"/>
      <c r="J1363" s="62"/>
    </row>
    <row r="1364" spans="1:10" x14ac:dyDescent="0.3">
      <c r="A1364" s="62"/>
      <c r="B1364" s="62"/>
      <c r="C1364" s="62"/>
      <c r="D1364" s="62"/>
      <c r="E1364" s="62"/>
      <c r="F1364" s="62"/>
      <c r="G1364" s="62"/>
      <c r="H1364" s="62"/>
      <c r="I1364" s="62"/>
      <c r="J1364" s="62"/>
    </row>
    <row r="1365" spans="1:10" x14ac:dyDescent="0.3">
      <c r="A1365" s="62"/>
      <c r="B1365" s="62"/>
      <c r="C1365" s="62"/>
      <c r="D1365" s="62"/>
      <c r="E1365" s="62"/>
      <c r="F1365" s="62"/>
      <c r="G1365" s="62"/>
      <c r="H1365" s="62"/>
      <c r="I1365" s="62"/>
      <c r="J1365" s="62"/>
    </row>
    <row r="1366" spans="1:10" x14ac:dyDescent="0.3">
      <c r="A1366" s="62"/>
      <c r="B1366" s="62"/>
      <c r="C1366" s="62"/>
      <c r="D1366" s="62"/>
      <c r="E1366" s="62"/>
      <c r="F1366" s="62"/>
      <c r="G1366" s="62"/>
      <c r="H1366" s="62"/>
      <c r="I1366" s="62"/>
      <c r="J1366" s="62"/>
    </row>
    <row r="1367" spans="1:10" x14ac:dyDescent="0.3">
      <c r="A1367" s="62"/>
      <c r="B1367" s="62"/>
      <c r="C1367" s="62"/>
      <c r="D1367" s="62"/>
      <c r="E1367" s="62"/>
      <c r="F1367" s="62"/>
      <c r="G1367" s="62"/>
      <c r="H1367" s="62"/>
      <c r="I1367" s="62"/>
      <c r="J1367" s="62"/>
    </row>
    <row r="1368" spans="1:10" x14ac:dyDescent="0.3">
      <c r="A1368" s="62"/>
      <c r="B1368" s="62"/>
      <c r="C1368" s="62"/>
      <c r="D1368" s="62"/>
      <c r="E1368" s="62"/>
      <c r="F1368" s="62"/>
      <c r="G1368" s="62"/>
      <c r="H1368" s="62"/>
      <c r="I1368" s="62"/>
      <c r="J1368" s="62"/>
    </row>
    <row r="1369" spans="1:10" x14ac:dyDescent="0.3">
      <c r="A1369" s="62"/>
      <c r="B1369" s="62"/>
      <c r="C1369" s="62"/>
      <c r="D1369" s="62"/>
      <c r="E1369" s="62"/>
      <c r="F1369" s="62"/>
      <c r="G1369" s="62"/>
      <c r="H1369" s="62"/>
      <c r="I1369" s="62"/>
      <c r="J1369" s="62"/>
    </row>
    <row r="1370" spans="1:10" x14ac:dyDescent="0.3">
      <c r="A1370" s="62"/>
      <c r="B1370" s="62"/>
      <c r="C1370" s="62"/>
      <c r="D1370" s="62"/>
      <c r="E1370" s="62"/>
      <c r="F1370" s="62"/>
      <c r="G1370" s="62"/>
      <c r="H1370" s="62"/>
      <c r="I1370" s="62"/>
      <c r="J1370" s="62"/>
    </row>
    <row r="1371" spans="1:10" x14ac:dyDescent="0.3">
      <c r="A1371" s="62"/>
      <c r="B1371" s="62"/>
      <c r="C1371" s="62"/>
      <c r="D1371" s="62"/>
      <c r="E1371" s="62"/>
      <c r="F1371" s="62"/>
      <c r="G1371" s="62"/>
      <c r="H1371" s="62"/>
      <c r="I1371" s="62"/>
      <c r="J1371" s="62"/>
    </row>
    <row r="1372" spans="1:10" x14ac:dyDescent="0.3">
      <c r="A1372" s="62"/>
      <c r="B1372" s="62"/>
      <c r="C1372" s="62"/>
      <c r="D1372" s="62"/>
      <c r="E1372" s="62"/>
      <c r="F1372" s="62"/>
      <c r="G1372" s="62"/>
      <c r="H1372" s="62"/>
      <c r="I1372" s="62"/>
      <c r="J1372" s="62"/>
    </row>
    <row r="1373" spans="1:10" x14ac:dyDescent="0.3">
      <c r="A1373" s="62"/>
      <c r="B1373" s="62"/>
      <c r="C1373" s="62"/>
      <c r="D1373" s="62"/>
      <c r="E1373" s="62"/>
      <c r="F1373" s="62"/>
      <c r="G1373" s="62"/>
      <c r="H1373" s="62"/>
      <c r="I1373" s="62"/>
      <c r="J1373" s="62"/>
    </row>
    <row r="1374" spans="1:10" x14ac:dyDescent="0.3">
      <c r="A1374" s="62"/>
      <c r="B1374" s="62"/>
      <c r="C1374" s="62"/>
      <c r="D1374" s="62"/>
      <c r="E1374" s="62"/>
      <c r="F1374" s="62"/>
      <c r="G1374" s="62"/>
      <c r="H1374" s="62"/>
      <c r="I1374" s="62"/>
      <c r="J1374" s="62"/>
    </row>
    <row r="1375" spans="1:10" x14ac:dyDescent="0.3">
      <c r="A1375" s="62"/>
      <c r="B1375" s="62"/>
      <c r="C1375" s="62"/>
      <c r="D1375" s="62"/>
      <c r="E1375" s="62"/>
      <c r="F1375" s="62"/>
      <c r="G1375" s="62"/>
      <c r="H1375" s="62"/>
      <c r="I1375" s="62"/>
      <c r="J1375" s="62"/>
    </row>
    <row r="1376" spans="1:10" x14ac:dyDescent="0.3">
      <c r="A1376" s="62"/>
      <c r="B1376" s="62"/>
      <c r="C1376" s="62"/>
      <c r="D1376" s="62"/>
      <c r="E1376" s="62"/>
      <c r="F1376" s="62"/>
      <c r="G1376" s="62"/>
      <c r="H1376" s="62"/>
      <c r="I1376" s="62"/>
      <c r="J1376" s="62"/>
    </row>
    <row r="1377" spans="1:10" x14ac:dyDescent="0.3">
      <c r="A1377" s="62"/>
      <c r="B1377" s="62"/>
      <c r="C1377" s="62"/>
      <c r="D1377" s="62"/>
      <c r="E1377" s="62"/>
      <c r="F1377" s="62"/>
      <c r="G1377" s="62"/>
      <c r="H1377" s="62"/>
      <c r="I1377" s="62"/>
      <c r="J1377" s="62"/>
    </row>
    <row r="1378" spans="1:10" x14ac:dyDescent="0.3">
      <c r="A1378" s="62"/>
      <c r="B1378" s="62"/>
      <c r="C1378" s="62"/>
      <c r="D1378" s="62"/>
      <c r="E1378" s="62"/>
      <c r="F1378" s="62"/>
      <c r="G1378" s="62"/>
      <c r="H1378" s="62"/>
      <c r="I1378" s="62"/>
      <c r="J1378" s="62"/>
    </row>
    <row r="1379" spans="1:10" x14ac:dyDescent="0.3">
      <c r="A1379" s="62"/>
      <c r="B1379" s="62"/>
      <c r="C1379" s="62"/>
      <c r="D1379" s="62"/>
      <c r="E1379" s="62"/>
      <c r="F1379" s="62"/>
      <c r="G1379" s="62"/>
      <c r="H1379" s="62"/>
      <c r="I1379" s="62"/>
      <c r="J1379" s="62"/>
    </row>
    <row r="1380" spans="1:10" x14ac:dyDescent="0.3">
      <c r="A1380" s="62"/>
      <c r="B1380" s="62"/>
      <c r="C1380" s="62"/>
      <c r="D1380" s="62"/>
      <c r="E1380" s="62"/>
      <c r="F1380" s="62"/>
      <c r="G1380" s="62"/>
      <c r="H1380" s="62"/>
      <c r="I1380" s="62"/>
      <c r="J1380" s="62"/>
    </row>
    <row r="1381" spans="1:10" x14ac:dyDescent="0.3">
      <c r="A1381" s="62"/>
      <c r="B1381" s="62"/>
      <c r="C1381" s="62"/>
      <c r="D1381" s="62"/>
      <c r="E1381" s="62"/>
      <c r="F1381" s="62"/>
      <c r="G1381" s="62"/>
      <c r="H1381" s="62"/>
      <c r="I1381" s="62"/>
      <c r="J1381" s="62"/>
    </row>
    <row r="1382" spans="1:10" x14ac:dyDescent="0.3">
      <c r="A1382" s="62"/>
      <c r="B1382" s="62"/>
      <c r="C1382" s="62"/>
      <c r="D1382" s="62"/>
      <c r="E1382" s="62"/>
      <c r="F1382" s="62"/>
      <c r="G1382" s="62"/>
      <c r="H1382" s="62"/>
      <c r="I1382" s="62"/>
      <c r="J1382" s="62"/>
    </row>
    <row r="1383" spans="1:10" x14ac:dyDescent="0.3">
      <c r="A1383" s="62"/>
      <c r="B1383" s="62"/>
      <c r="C1383" s="62"/>
      <c r="D1383" s="62"/>
      <c r="E1383" s="62"/>
      <c r="F1383" s="62"/>
      <c r="G1383" s="62"/>
      <c r="H1383" s="62"/>
      <c r="I1383" s="62"/>
      <c r="J1383" s="62"/>
    </row>
    <row r="1384" spans="1:10" x14ac:dyDescent="0.3">
      <c r="A1384" s="62"/>
      <c r="B1384" s="62"/>
      <c r="C1384" s="62"/>
      <c r="D1384" s="62"/>
      <c r="E1384" s="62"/>
      <c r="F1384" s="62"/>
      <c r="G1384" s="62"/>
      <c r="H1384" s="62"/>
      <c r="I1384" s="62"/>
      <c r="J1384" s="62"/>
    </row>
    <row r="1385" spans="1:10" x14ac:dyDescent="0.3">
      <c r="A1385" s="62"/>
      <c r="B1385" s="62"/>
      <c r="C1385" s="62"/>
      <c r="D1385" s="62"/>
      <c r="E1385" s="62"/>
      <c r="F1385" s="62"/>
      <c r="G1385" s="62"/>
      <c r="H1385" s="62"/>
      <c r="I1385" s="62"/>
      <c r="J1385" s="62"/>
    </row>
    <row r="1386" spans="1:10" x14ac:dyDescent="0.3">
      <c r="A1386" s="62"/>
      <c r="B1386" s="62"/>
      <c r="C1386" s="62"/>
      <c r="D1386" s="62"/>
      <c r="E1386" s="62"/>
      <c r="F1386" s="62"/>
      <c r="G1386" s="62"/>
      <c r="H1386" s="62"/>
      <c r="I1386" s="62"/>
      <c r="J1386" s="62"/>
    </row>
    <row r="1387" spans="1:10" x14ac:dyDescent="0.3">
      <c r="A1387" s="62"/>
      <c r="B1387" s="62"/>
      <c r="C1387" s="62"/>
      <c r="D1387" s="62"/>
      <c r="E1387" s="62"/>
      <c r="F1387" s="62"/>
      <c r="G1387" s="62"/>
      <c r="H1387" s="62"/>
      <c r="I1387" s="62"/>
      <c r="J1387" s="62"/>
    </row>
    <row r="1388" spans="1:10" x14ac:dyDescent="0.3">
      <c r="A1388" s="62"/>
      <c r="B1388" s="62"/>
      <c r="C1388" s="62"/>
      <c r="D1388" s="62"/>
      <c r="E1388" s="62"/>
      <c r="F1388" s="62"/>
      <c r="G1388" s="62"/>
      <c r="H1388" s="62"/>
      <c r="I1388" s="62"/>
      <c r="J1388" s="62"/>
    </row>
    <row r="1389" spans="1:10" x14ac:dyDescent="0.3">
      <c r="A1389" s="62"/>
      <c r="B1389" s="62"/>
      <c r="C1389" s="62"/>
      <c r="D1389" s="62"/>
      <c r="E1389" s="62"/>
      <c r="F1389" s="62"/>
      <c r="G1389" s="62"/>
      <c r="H1389" s="62"/>
      <c r="I1389" s="62"/>
      <c r="J1389" s="62"/>
    </row>
    <row r="1390" spans="1:10" x14ac:dyDescent="0.3">
      <c r="A1390" s="62"/>
      <c r="B1390" s="62"/>
      <c r="C1390" s="62"/>
      <c r="D1390" s="62"/>
      <c r="E1390" s="62"/>
      <c r="F1390" s="62"/>
      <c r="G1390" s="62"/>
      <c r="H1390" s="62"/>
      <c r="I1390" s="62"/>
      <c r="J1390" s="62"/>
    </row>
    <row r="1391" spans="1:10" x14ac:dyDescent="0.3">
      <c r="A1391" s="62"/>
      <c r="B1391" s="62"/>
      <c r="C1391" s="62"/>
      <c r="D1391" s="62"/>
      <c r="E1391" s="62"/>
      <c r="F1391" s="62"/>
      <c r="G1391" s="62"/>
      <c r="H1391" s="62"/>
      <c r="I1391" s="62"/>
      <c r="J1391" s="62"/>
    </row>
    <row r="1392" spans="1:10" x14ac:dyDescent="0.3">
      <c r="A1392" s="62"/>
      <c r="B1392" s="62"/>
      <c r="C1392" s="62"/>
      <c r="D1392" s="62"/>
      <c r="E1392" s="62"/>
      <c r="F1392" s="62"/>
      <c r="G1392" s="62"/>
      <c r="H1392" s="62"/>
      <c r="I1392" s="62"/>
      <c r="J1392" s="62"/>
    </row>
    <row r="1393" spans="1:10" x14ac:dyDescent="0.3">
      <c r="A1393" s="62"/>
      <c r="B1393" s="62"/>
      <c r="C1393" s="62"/>
      <c r="D1393" s="62"/>
      <c r="E1393" s="62"/>
      <c r="F1393" s="62"/>
      <c r="G1393" s="62"/>
      <c r="H1393" s="62"/>
      <c r="I1393" s="62"/>
      <c r="J1393" s="62"/>
    </row>
    <row r="1394" spans="1:10" x14ac:dyDescent="0.3">
      <c r="A1394" s="62"/>
      <c r="B1394" s="62"/>
      <c r="C1394" s="62"/>
      <c r="D1394" s="62"/>
      <c r="E1394" s="62"/>
      <c r="F1394" s="62"/>
      <c r="G1394" s="62"/>
      <c r="H1394" s="62"/>
      <c r="I1394" s="62"/>
      <c r="J1394" s="62"/>
    </row>
    <row r="1395" spans="1:10" x14ac:dyDescent="0.3">
      <c r="A1395" s="62"/>
      <c r="B1395" s="62"/>
      <c r="C1395" s="62"/>
      <c r="D1395" s="62"/>
      <c r="E1395" s="62"/>
      <c r="F1395" s="62"/>
      <c r="G1395" s="62"/>
      <c r="H1395" s="62"/>
      <c r="I1395" s="62"/>
      <c r="J1395" s="62"/>
    </row>
    <row r="1396" spans="1:10" x14ac:dyDescent="0.3">
      <c r="A1396" s="62"/>
      <c r="B1396" s="62"/>
      <c r="C1396" s="62"/>
      <c r="D1396" s="62"/>
      <c r="E1396" s="62"/>
      <c r="F1396" s="62"/>
      <c r="G1396" s="62"/>
      <c r="H1396" s="62"/>
      <c r="I1396" s="62"/>
      <c r="J1396" s="62"/>
    </row>
    <row r="1397" spans="1:10" x14ac:dyDescent="0.3">
      <c r="A1397" s="62"/>
      <c r="B1397" s="62"/>
      <c r="C1397" s="62"/>
      <c r="D1397" s="62"/>
      <c r="E1397" s="62"/>
      <c r="F1397" s="62"/>
      <c r="G1397" s="62"/>
      <c r="H1397" s="62"/>
      <c r="I1397" s="62"/>
      <c r="J1397" s="62"/>
    </row>
    <row r="1398" spans="1:10" x14ac:dyDescent="0.3">
      <c r="A1398" s="62"/>
      <c r="B1398" s="62"/>
      <c r="C1398" s="62"/>
      <c r="D1398" s="62"/>
      <c r="E1398" s="62"/>
      <c r="F1398" s="62"/>
      <c r="G1398" s="62"/>
      <c r="H1398" s="62"/>
      <c r="I1398" s="62"/>
      <c r="J1398" s="62"/>
    </row>
    <row r="1399" spans="1:10" x14ac:dyDescent="0.3">
      <c r="A1399" s="62"/>
      <c r="B1399" s="62"/>
      <c r="C1399" s="62"/>
      <c r="D1399" s="62"/>
      <c r="E1399" s="62"/>
      <c r="F1399" s="62"/>
      <c r="G1399" s="62"/>
      <c r="H1399" s="62"/>
      <c r="I1399" s="62"/>
      <c r="J1399" s="62"/>
    </row>
    <row r="1400" spans="1:10" x14ac:dyDescent="0.3">
      <c r="A1400" s="62"/>
      <c r="B1400" s="62"/>
      <c r="C1400" s="62"/>
      <c r="D1400" s="62"/>
      <c r="E1400" s="62"/>
      <c r="F1400" s="62"/>
      <c r="G1400" s="62"/>
      <c r="H1400" s="62"/>
      <c r="I1400" s="62"/>
      <c r="J1400" s="62"/>
    </row>
    <row r="1401" spans="1:10" x14ac:dyDescent="0.3">
      <c r="A1401" s="62"/>
      <c r="B1401" s="62"/>
      <c r="C1401" s="62"/>
      <c r="D1401" s="62"/>
      <c r="E1401" s="62"/>
      <c r="F1401" s="62"/>
      <c r="G1401" s="62"/>
      <c r="H1401" s="62"/>
      <c r="I1401" s="62"/>
      <c r="J1401" s="62"/>
    </row>
    <row r="1402" spans="1:10" x14ac:dyDescent="0.3">
      <c r="A1402" s="62"/>
      <c r="B1402" s="62"/>
      <c r="C1402" s="62"/>
      <c r="D1402" s="62"/>
      <c r="E1402" s="62"/>
      <c r="F1402" s="62"/>
      <c r="G1402" s="62"/>
      <c r="H1402" s="62"/>
      <c r="I1402" s="62"/>
      <c r="J1402" s="62"/>
    </row>
    <row r="1403" spans="1:10" x14ac:dyDescent="0.3">
      <c r="A1403" s="62"/>
      <c r="B1403" s="62"/>
      <c r="C1403" s="62"/>
      <c r="D1403" s="62"/>
      <c r="E1403" s="62"/>
      <c r="F1403" s="62"/>
      <c r="G1403" s="62"/>
      <c r="H1403" s="62"/>
      <c r="I1403" s="62"/>
      <c r="J1403" s="62"/>
    </row>
    <row r="1404" spans="1:10" x14ac:dyDescent="0.3">
      <c r="A1404" s="62"/>
      <c r="B1404" s="62"/>
      <c r="C1404" s="62"/>
      <c r="D1404" s="62"/>
      <c r="E1404" s="62"/>
      <c r="F1404" s="62"/>
      <c r="G1404" s="62"/>
      <c r="H1404" s="62"/>
      <c r="I1404" s="62"/>
      <c r="J1404" s="62"/>
    </row>
    <row r="1405" spans="1:10" x14ac:dyDescent="0.3">
      <c r="A1405" s="62"/>
      <c r="B1405" s="62"/>
      <c r="C1405" s="62"/>
      <c r="D1405" s="62"/>
      <c r="E1405" s="62"/>
      <c r="F1405" s="62"/>
      <c r="G1405" s="62"/>
      <c r="H1405" s="62"/>
      <c r="I1405" s="62"/>
      <c r="J1405" s="62"/>
    </row>
    <row r="1406" spans="1:10" x14ac:dyDescent="0.3">
      <c r="A1406" s="62"/>
      <c r="B1406" s="62"/>
      <c r="C1406" s="62"/>
      <c r="D1406" s="62"/>
      <c r="E1406" s="62"/>
      <c r="F1406" s="62"/>
      <c r="G1406" s="62"/>
      <c r="H1406" s="62"/>
      <c r="I1406" s="62"/>
      <c r="J1406" s="62"/>
    </row>
    <row r="1407" spans="1:10" x14ac:dyDescent="0.3">
      <c r="A1407" s="62"/>
      <c r="B1407" s="62"/>
      <c r="C1407" s="62"/>
      <c r="D1407" s="62"/>
      <c r="E1407" s="62"/>
      <c r="F1407" s="62"/>
      <c r="G1407" s="62"/>
      <c r="H1407" s="62"/>
      <c r="I1407" s="62"/>
      <c r="J1407" s="62"/>
    </row>
    <row r="1408" spans="1:10" x14ac:dyDescent="0.3">
      <c r="A1408" s="62"/>
      <c r="B1408" s="62"/>
      <c r="C1408" s="62"/>
      <c r="D1408" s="62"/>
      <c r="E1408" s="62"/>
      <c r="F1408" s="62"/>
      <c r="G1408" s="62"/>
      <c r="H1408" s="62"/>
      <c r="I1408" s="62"/>
      <c r="J1408" s="62"/>
    </row>
    <row r="1409" spans="1:10" x14ac:dyDescent="0.3">
      <c r="A1409" s="62"/>
      <c r="B1409" s="62"/>
      <c r="C1409" s="62"/>
      <c r="D1409" s="62"/>
      <c r="E1409" s="62"/>
      <c r="F1409" s="62"/>
      <c r="G1409" s="62"/>
      <c r="H1409" s="62"/>
      <c r="I1409" s="62"/>
      <c r="J1409" s="62"/>
    </row>
    <row r="1410" spans="1:10" x14ac:dyDescent="0.3">
      <c r="A1410" s="62"/>
      <c r="B1410" s="62"/>
      <c r="C1410" s="62"/>
      <c r="D1410" s="62"/>
      <c r="E1410" s="62"/>
      <c r="F1410" s="62"/>
      <c r="G1410" s="62"/>
      <c r="H1410" s="62"/>
      <c r="I1410" s="62"/>
      <c r="J1410" s="62"/>
    </row>
    <row r="1411" spans="1:10" x14ac:dyDescent="0.3">
      <c r="A1411" s="62"/>
      <c r="B1411" s="62"/>
      <c r="C1411" s="62"/>
      <c r="D1411" s="62"/>
      <c r="E1411" s="62"/>
      <c r="F1411" s="62"/>
      <c r="G1411" s="62"/>
      <c r="H1411" s="62"/>
      <c r="I1411" s="62"/>
      <c r="J1411" s="62"/>
    </row>
    <row r="1412" spans="1:10" x14ac:dyDescent="0.3">
      <c r="A1412" s="62"/>
      <c r="B1412" s="62"/>
      <c r="C1412" s="62"/>
      <c r="D1412" s="62"/>
      <c r="E1412" s="62"/>
      <c r="F1412" s="62"/>
      <c r="G1412" s="62"/>
      <c r="H1412" s="62"/>
      <c r="I1412" s="62"/>
      <c r="J1412" s="62"/>
    </row>
    <row r="1413" spans="1:10" x14ac:dyDescent="0.3">
      <c r="A1413" s="62"/>
      <c r="B1413" s="62"/>
      <c r="C1413" s="62"/>
      <c r="D1413" s="62"/>
      <c r="E1413" s="62"/>
      <c r="F1413" s="62"/>
      <c r="G1413" s="62"/>
      <c r="H1413" s="62"/>
      <c r="I1413" s="62"/>
      <c r="J1413" s="62"/>
    </row>
    <row r="1414" spans="1:10" x14ac:dyDescent="0.3">
      <c r="A1414" s="62"/>
      <c r="B1414" s="62"/>
      <c r="C1414" s="62"/>
      <c r="D1414" s="62"/>
      <c r="E1414" s="62"/>
      <c r="F1414" s="62"/>
      <c r="G1414" s="62"/>
      <c r="H1414" s="62"/>
      <c r="I1414" s="62"/>
      <c r="J1414" s="62"/>
    </row>
    <row r="1415" spans="1:10" x14ac:dyDescent="0.3">
      <c r="A1415" s="62"/>
      <c r="B1415" s="62"/>
      <c r="C1415" s="62"/>
      <c r="D1415" s="62"/>
      <c r="E1415" s="62"/>
      <c r="F1415" s="62"/>
      <c r="G1415" s="62"/>
      <c r="H1415" s="62"/>
      <c r="I1415" s="62"/>
      <c r="J1415" s="62"/>
    </row>
    <row r="1416" spans="1:10" x14ac:dyDescent="0.3">
      <c r="A1416" s="62"/>
      <c r="B1416" s="62"/>
      <c r="C1416" s="62"/>
      <c r="D1416" s="62"/>
      <c r="E1416" s="62"/>
      <c r="F1416" s="62"/>
      <c r="G1416" s="62"/>
      <c r="H1416" s="62"/>
      <c r="I1416" s="62"/>
      <c r="J1416" s="62"/>
    </row>
    <row r="1417" spans="1:10" x14ac:dyDescent="0.3">
      <c r="A1417" s="62"/>
      <c r="B1417" s="62"/>
      <c r="C1417" s="62"/>
      <c r="D1417" s="62"/>
      <c r="E1417" s="62"/>
      <c r="F1417" s="62"/>
      <c r="G1417" s="62"/>
      <c r="H1417" s="62"/>
      <c r="I1417" s="62"/>
      <c r="J1417" s="62"/>
    </row>
    <row r="1418" spans="1:10" x14ac:dyDescent="0.3">
      <c r="A1418" s="62"/>
      <c r="B1418" s="62"/>
      <c r="C1418" s="62"/>
      <c r="D1418" s="62"/>
      <c r="E1418" s="62"/>
      <c r="F1418" s="62"/>
      <c r="G1418" s="62"/>
      <c r="H1418" s="62"/>
      <c r="I1418" s="62"/>
      <c r="J1418" s="62"/>
    </row>
    <row r="1419" spans="1:10" x14ac:dyDescent="0.3">
      <c r="A1419" s="62"/>
      <c r="B1419" s="62"/>
      <c r="C1419" s="62"/>
      <c r="D1419" s="62"/>
      <c r="E1419" s="62"/>
      <c r="F1419" s="62"/>
      <c r="G1419" s="62"/>
      <c r="H1419" s="62"/>
      <c r="I1419" s="62"/>
      <c r="J1419" s="62"/>
    </row>
    <row r="1420" spans="1:10" x14ac:dyDescent="0.3">
      <c r="A1420" s="62"/>
      <c r="B1420" s="62"/>
      <c r="C1420" s="62"/>
      <c r="D1420" s="62"/>
      <c r="E1420" s="62"/>
      <c r="F1420" s="62"/>
      <c r="G1420" s="62"/>
      <c r="H1420" s="62"/>
      <c r="I1420" s="62"/>
      <c r="J1420" s="62"/>
    </row>
    <row r="1421" spans="1:10" x14ac:dyDescent="0.3">
      <c r="A1421" s="62"/>
      <c r="B1421" s="62"/>
      <c r="C1421" s="62"/>
      <c r="D1421" s="62"/>
      <c r="E1421" s="62"/>
      <c r="F1421" s="62"/>
      <c r="G1421" s="62"/>
      <c r="H1421" s="62"/>
      <c r="I1421" s="62"/>
      <c r="J1421" s="62"/>
    </row>
    <row r="1422" spans="1:10" x14ac:dyDescent="0.3">
      <c r="A1422" s="62"/>
      <c r="B1422" s="62"/>
      <c r="C1422" s="62"/>
      <c r="D1422" s="62"/>
      <c r="E1422" s="62"/>
      <c r="F1422" s="62"/>
      <c r="G1422" s="62"/>
      <c r="H1422" s="62"/>
      <c r="I1422" s="62"/>
      <c r="J1422" s="62"/>
    </row>
    <row r="1423" spans="1:10" x14ac:dyDescent="0.3">
      <c r="A1423" s="62"/>
      <c r="B1423" s="62"/>
      <c r="C1423" s="62"/>
      <c r="D1423" s="62"/>
      <c r="E1423" s="62"/>
      <c r="F1423" s="62"/>
      <c r="G1423" s="62"/>
      <c r="H1423" s="62"/>
      <c r="I1423" s="62"/>
      <c r="J1423" s="62"/>
    </row>
    <row r="1424" spans="1:10" x14ac:dyDescent="0.3">
      <c r="A1424" s="62"/>
      <c r="B1424" s="62"/>
      <c r="C1424" s="62"/>
      <c r="D1424" s="62"/>
      <c r="E1424" s="62"/>
      <c r="F1424" s="62"/>
      <c r="G1424" s="62"/>
      <c r="H1424" s="62"/>
      <c r="I1424" s="62"/>
      <c r="J1424" s="62"/>
    </row>
    <row r="1425" spans="1:10" x14ac:dyDescent="0.3">
      <c r="A1425" s="62"/>
      <c r="B1425" s="62"/>
      <c r="C1425" s="62"/>
      <c r="D1425" s="62"/>
      <c r="E1425" s="62"/>
      <c r="F1425" s="62"/>
      <c r="G1425" s="62"/>
      <c r="H1425" s="62"/>
      <c r="I1425" s="62"/>
      <c r="J1425" s="62"/>
    </row>
    <row r="1426" spans="1:10" x14ac:dyDescent="0.3">
      <c r="A1426" s="62"/>
      <c r="B1426" s="62"/>
      <c r="C1426" s="62"/>
      <c r="D1426" s="62"/>
      <c r="E1426" s="62"/>
      <c r="F1426" s="62"/>
      <c r="G1426" s="62"/>
      <c r="H1426" s="62"/>
      <c r="I1426" s="62"/>
      <c r="J1426" s="62"/>
    </row>
    <row r="1427" spans="1:10" x14ac:dyDescent="0.3">
      <c r="A1427" s="62"/>
      <c r="B1427" s="62"/>
      <c r="C1427" s="62"/>
      <c r="D1427" s="62"/>
      <c r="E1427" s="62"/>
      <c r="F1427" s="62"/>
      <c r="G1427" s="62"/>
      <c r="H1427" s="62"/>
      <c r="I1427" s="62"/>
      <c r="J1427" s="62"/>
    </row>
    <row r="1428" spans="1:10" x14ac:dyDescent="0.3">
      <c r="A1428" s="62"/>
      <c r="B1428" s="62"/>
      <c r="C1428" s="62"/>
      <c r="D1428" s="62"/>
      <c r="E1428" s="62"/>
      <c r="F1428" s="62"/>
      <c r="G1428" s="62"/>
      <c r="H1428" s="62"/>
      <c r="I1428" s="62"/>
      <c r="J1428" s="62"/>
    </row>
    <row r="1429" spans="1:10" x14ac:dyDescent="0.3">
      <c r="A1429" s="62"/>
      <c r="B1429" s="62"/>
      <c r="C1429" s="62"/>
      <c r="D1429" s="62"/>
      <c r="E1429" s="62"/>
      <c r="F1429" s="62"/>
      <c r="G1429" s="62"/>
      <c r="H1429" s="62"/>
      <c r="I1429" s="62"/>
      <c r="J1429" s="62"/>
    </row>
    <row r="1430" spans="1:10" x14ac:dyDescent="0.3">
      <c r="A1430" s="62"/>
      <c r="B1430" s="62"/>
      <c r="C1430" s="62"/>
      <c r="D1430" s="62"/>
      <c r="E1430" s="62"/>
      <c r="F1430" s="62"/>
      <c r="G1430" s="62"/>
      <c r="H1430" s="62"/>
      <c r="I1430" s="62"/>
      <c r="J1430" s="62"/>
    </row>
    <row r="1431" spans="1:10" x14ac:dyDescent="0.3">
      <c r="A1431" s="62"/>
      <c r="B1431" s="62"/>
      <c r="C1431" s="62"/>
      <c r="D1431" s="62"/>
      <c r="E1431" s="62"/>
      <c r="F1431" s="62"/>
      <c r="G1431" s="62"/>
      <c r="H1431" s="62"/>
      <c r="I1431" s="62"/>
      <c r="J1431" s="62"/>
    </row>
    <row r="1432" spans="1:10" x14ac:dyDescent="0.3">
      <c r="A1432" s="62"/>
      <c r="B1432" s="62"/>
      <c r="C1432" s="62"/>
      <c r="D1432" s="62"/>
      <c r="E1432" s="62"/>
      <c r="F1432" s="62"/>
      <c r="G1432" s="62"/>
      <c r="H1432" s="62"/>
      <c r="I1432" s="62"/>
      <c r="J1432" s="62"/>
    </row>
    <row r="1433" spans="1:10" x14ac:dyDescent="0.3">
      <c r="A1433" s="62"/>
      <c r="B1433" s="62"/>
      <c r="C1433" s="62"/>
      <c r="D1433" s="62"/>
      <c r="E1433" s="62"/>
      <c r="F1433" s="62"/>
      <c r="G1433" s="62"/>
      <c r="H1433" s="62"/>
      <c r="I1433" s="62"/>
      <c r="J1433" s="62"/>
    </row>
    <row r="1434" spans="1:10" x14ac:dyDescent="0.3">
      <c r="A1434" s="62"/>
      <c r="B1434" s="62"/>
      <c r="C1434" s="62"/>
      <c r="D1434" s="62"/>
      <c r="E1434" s="62"/>
      <c r="F1434" s="62"/>
      <c r="G1434" s="62"/>
      <c r="H1434" s="62"/>
      <c r="I1434" s="62"/>
      <c r="J1434" s="62"/>
    </row>
    <row r="1435" spans="1:10" x14ac:dyDescent="0.3">
      <c r="A1435" s="62"/>
      <c r="B1435" s="62"/>
      <c r="C1435" s="62"/>
      <c r="D1435" s="62"/>
      <c r="E1435" s="62"/>
      <c r="F1435" s="62"/>
      <c r="G1435" s="62"/>
      <c r="H1435" s="62"/>
      <c r="I1435" s="62"/>
      <c r="J1435" s="62"/>
    </row>
    <row r="1436" spans="1:10" x14ac:dyDescent="0.3">
      <c r="A1436" s="62"/>
      <c r="B1436" s="62"/>
      <c r="C1436" s="62"/>
      <c r="D1436" s="62"/>
      <c r="E1436" s="62"/>
      <c r="F1436" s="62"/>
      <c r="G1436" s="62"/>
      <c r="H1436" s="62"/>
      <c r="I1436" s="62"/>
      <c r="J1436" s="62"/>
    </row>
    <row r="1437" spans="1:10" x14ac:dyDescent="0.3">
      <c r="A1437" s="62"/>
      <c r="B1437" s="62"/>
      <c r="C1437" s="62"/>
      <c r="D1437" s="62"/>
      <c r="E1437" s="62"/>
      <c r="F1437" s="62"/>
      <c r="G1437" s="62"/>
      <c r="H1437" s="62"/>
      <c r="I1437" s="62"/>
      <c r="J1437" s="62"/>
    </row>
    <row r="1438" spans="1:10" x14ac:dyDescent="0.3">
      <c r="A1438" s="62"/>
      <c r="B1438" s="62"/>
      <c r="C1438" s="62"/>
      <c r="D1438" s="62"/>
      <c r="E1438" s="62"/>
      <c r="F1438" s="62"/>
      <c r="G1438" s="62"/>
      <c r="H1438" s="62"/>
      <c r="I1438" s="62"/>
      <c r="J1438" s="62"/>
    </row>
    <row r="1439" spans="1:10" x14ac:dyDescent="0.3">
      <c r="A1439" s="62"/>
      <c r="B1439" s="62"/>
      <c r="C1439" s="62"/>
      <c r="D1439" s="62"/>
      <c r="E1439" s="62"/>
      <c r="F1439" s="62"/>
      <c r="G1439" s="62"/>
      <c r="H1439" s="62"/>
      <c r="I1439" s="62"/>
      <c r="J1439" s="62"/>
    </row>
    <row r="1440" spans="1:10" x14ac:dyDescent="0.3">
      <c r="A1440" s="62"/>
      <c r="B1440" s="62"/>
      <c r="C1440" s="62"/>
      <c r="D1440" s="62"/>
      <c r="E1440" s="62"/>
      <c r="F1440" s="62"/>
      <c r="G1440" s="62"/>
      <c r="H1440" s="62"/>
      <c r="I1440" s="62"/>
      <c r="J1440" s="62"/>
    </row>
    <row r="1441" spans="1:10" x14ac:dyDescent="0.3">
      <c r="A1441" s="62"/>
      <c r="B1441" s="62"/>
      <c r="C1441" s="62"/>
      <c r="D1441" s="62"/>
      <c r="E1441" s="62"/>
      <c r="F1441" s="62"/>
      <c r="G1441" s="62"/>
      <c r="H1441" s="62"/>
      <c r="I1441" s="62"/>
      <c r="J1441" s="62"/>
    </row>
    <row r="1442" spans="1:10" x14ac:dyDescent="0.3">
      <c r="A1442" s="62"/>
      <c r="B1442" s="62"/>
      <c r="C1442" s="62"/>
      <c r="D1442" s="62"/>
      <c r="E1442" s="62"/>
      <c r="F1442" s="62"/>
      <c r="G1442" s="62"/>
      <c r="H1442" s="62"/>
      <c r="I1442" s="62"/>
      <c r="J1442" s="62"/>
    </row>
    <row r="1443" spans="1:10" x14ac:dyDescent="0.3">
      <c r="A1443" s="62"/>
      <c r="B1443" s="62"/>
      <c r="C1443" s="62"/>
      <c r="D1443" s="62"/>
      <c r="E1443" s="62"/>
      <c r="F1443" s="62"/>
      <c r="G1443" s="62"/>
      <c r="H1443" s="62"/>
      <c r="I1443" s="62"/>
      <c r="J1443" s="62"/>
    </row>
    <row r="1444" spans="1:10" x14ac:dyDescent="0.3">
      <c r="A1444" s="62"/>
      <c r="B1444" s="62"/>
      <c r="C1444" s="62"/>
      <c r="D1444" s="62"/>
      <c r="E1444" s="62"/>
      <c r="F1444" s="62"/>
      <c r="G1444" s="62"/>
      <c r="H1444" s="62"/>
      <c r="I1444" s="62"/>
      <c r="J1444" s="62"/>
    </row>
    <row r="1445" spans="1:10" x14ac:dyDescent="0.3">
      <c r="A1445" s="62"/>
      <c r="B1445" s="62"/>
      <c r="C1445" s="62"/>
      <c r="D1445" s="62"/>
      <c r="E1445" s="62"/>
      <c r="F1445" s="62"/>
      <c r="G1445" s="62"/>
      <c r="H1445" s="62"/>
      <c r="I1445" s="62"/>
      <c r="J1445" s="62"/>
    </row>
    <row r="1446" spans="1:10" x14ac:dyDescent="0.3">
      <c r="A1446" s="62"/>
      <c r="B1446" s="62"/>
      <c r="C1446" s="62"/>
      <c r="D1446" s="62"/>
      <c r="E1446" s="62"/>
      <c r="F1446" s="62"/>
      <c r="G1446" s="62"/>
      <c r="H1446" s="62"/>
      <c r="I1446" s="62"/>
      <c r="J1446" s="62"/>
    </row>
    <row r="1447" spans="1:10" x14ac:dyDescent="0.3">
      <c r="A1447" s="62"/>
      <c r="B1447" s="62"/>
      <c r="C1447" s="62"/>
      <c r="D1447" s="62"/>
      <c r="E1447" s="62"/>
      <c r="F1447" s="62"/>
      <c r="G1447" s="62"/>
      <c r="H1447" s="62"/>
      <c r="I1447" s="62"/>
      <c r="J1447" s="62"/>
    </row>
    <row r="1448" spans="1:10" x14ac:dyDescent="0.3">
      <c r="A1448" s="62"/>
      <c r="B1448" s="62"/>
      <c r="C1448" s="62"/>
      <c r="D1448" s="62"/>
      <c r="E1448" s="62"/>
      <c r="F1448" s="62"/>
      <c r="G1448" s="62"/>
      <c r="H1448" s="62"/>
      <c r="I1448" s="62"/>
      <c r="J1448" s="62"/>
    </row>
    <row r="1449" spans="1:10" x14ac:dyDescent="0.3">
      <c r="A1449" s="62"/>
      <c r="B1449" s="62"/>
      <c r="C1449" s="62"/>
      <c r="D1449" s="62"/>
      <c r="E1449" s="62"/>
      <c r="F1449" s="62"/>
      <c r="G1449" s="62"/>
      <c r="H1449" s="62"/>
      <c r="I1449" s="62"/>
      <c r="J1449" s="62"/>
    </row>
    <row r="1450" spans="1:10" x14ac:dyDescent="0.3">
      <c r="A1450" s="62"/>
      <c r="B1450" s="62"/>
      <c r="C1450" s="62"/>
      <c r="D1450" s="62"/>
      <c r="E1450" s="62"/>
      <c r="F1450" s="62"/>
      <c r="G1450" s="62"/>
      <c r="H1450" s="62"/>
      <c r="I1450" s="62"/>
      <c r="J1450" s="62"/>
    </row>
    <row r="1451" spans="1:10" x14ac:dyDescent="0.3">
      <c r="A1451" s="62"/>
      <c r="B1451" s="62"/>
      <c r="C1451" s="62"/>
      <c r="D1451" s="62"/>
      <c r="E1451" s="62"/>
      <c r="F1451" s="62"/>
      <c r="G1451" s="62"/>
      <c r="H1451" s="62"/>
      <c r="I1451" s="62"/>
      <c r="J1451" s="62"/>
    </row>
    <row r="1452" spans="1:10" x14ac:dyDescent="0.3">
      <c r="A1452" s="62"/>
      <c r="B1452" s="62"/>
      <c r="C1452" s="62"/>
      <c r="D1452" s="62"/>
      <c r="E1452" s="62"/>
      <c r="F1452" s="62"/>
      <c r="G1452" s="62"/>
      <c r="H1452" s="62"/>
      <c r="I1452" s="62"/>
      <c r="J1452" s="62"/>
    </row>
    <row r="1453" spans="1:10" x14ac:dyDescent="0.3">
      <c r="A1453" s="62"/>
      <c r="B1453" s="62"/>
      <c r="C1453" s="62"/>
      <c r="D1453" s="62"/>
      <c r="E1453" s="62"/>
      <c r="F1453" s="62"/>
      <c r="G1453" s="62"/>
      <c r="H1453" s="62"/>
      <c r="I1453" s="62"/>
      <c r="J1453" s="62"/>
    </row>
    <row r="1454" spans="1:10" x14ac:dyDescent="0.3">
      <c r="A1454" s="62"/>
      <c r="B1454" s="62"/>
      <c r="C1454" s="62"/>
      <c r="D1454" s="62"/>
      <c r="E1454" s="62"/>
      <c r="F1454" s="62"/>
      <c r="G1454" s="62"/>
      <c r="H1454" s="62"/>
      <c r="I1454" s="62"/>
      <c r="J1454" s="62"/>
    </row>
    <row r="1455" spans="1:10" x14ac:dyDescent="0.3">
      <c r="A1455" s="62"/>
      <c r="B1455" s="62"/>
      <c r="C1455" s="62"/>
      <c r="D1455" s="62"/>
      <c r="E1455" s="62"/>
      <c r="F1455" s="62"/>
      <c r="G1455" s="62"/>
      <c r="H1455" s="62"/>
      <c r="I1455" s="62"/>
      <c r="J1455" s="62"/>
    </row>
    <row r="1456" spans="1:10" x14ac:dyDescent="0.3">
      <c r="A1456" s="62"/>
      <c r="B1456" s="62"/>
      <c r="C1456" s="62"/>
      <c r="D1456" s="62"/>
      <c r="E1456" s="62"/>
      <c r="F1456" s="62"/>
      <c r="G1456" s="62"/>
      <c r="H1456" s="62"/>
      <c r="I1456" s="62"/>
      <c r="J1456" s="62"/>
    </row>
    <row r="1457" spans="1:10" x14ac:dyDescent="0.3">
      <c r="A1457" s="62"/>
      <c r="B1457" s="62"/>
      <c r="C1457" s="62"/>
      <c r="D1457" s="62"/>
      <c r="E1457" s="62"/>
      <c r="F1457" s="62"/>
      <c r="G1457" s="62"/>
      <c r="H1457" s="62"/>
      <c r="I1457" s="62"/>
      <c r="J1457" s="62"/>
    </row>
    <row r="1458" spans="1:10" x14ac:dyDescent="0.3">
      <c r="A1458" s="62"/>
      <c r="B1458" s="62"/>
      <c r="C1458" s="62"/>
      <c r="D1458" s="62"/>
      <c r="E1458" s="62"/>
      <c r="F1458" s="62"/>
      <c r="G1458" s="62"/>
      <c r="H1458" s="62"/>
      <c r="I1458" s="62"/>
      <c r="J1458" s="62"/>
    </row>
    <row r="1459" spans="1:10" x14ac:dyDescent="0.3">
      <c r="A1459" s="62"/>
      <c r="B1459" s="62"/>
      <c r="C1459" s="62"/>
      <c r="D1459" s="62"/>
      <c r="E1459" s="62"/>
      <c r="F1459" s="62"/>
      <c r="G1459" s="62"/>
      <c r="H1459" s="62"/>
      <c r="I1459" s="62"/>
      <c r="J1459" s="62"/>
    </row>
    <row r="1460" spans="1:10" x14ac:dyDescent="0.3">
      <c r="A1460" s="62"/>
      <c r="B1460" s="62"/>
      <c r="C1460" s="62"/>
      <c r="D1460" s="62"/>
      <c r="E1460" s="62"/>
      <c r="F1460" s="62"/>
      <c r="G1460" s="62"/>
      <c r="H1460" s="62"/>
      <c r="I1460" s="62"/>
      <c r="J1460" s="62"/>
    </row>
    <row r="1461" spans="1:10" x14ac:dyDescent="0.3">
      <c r="A1461" s="62"/>
      <c r="B1461" s="62"/>
      <c r="C1461" s="62"/>
      <c r="D1461" s="62"/>
      <c r="E1461" s="62"/>
      <c r="F1461" s="62"/>
      <c r="G1461" s="62"/>
      <c r="H1461" s="62"/>
      <c r="I1461" s="62"/>
      <c r="J1461" s="62"/>
    </row>
    <row r="1462" spans="1:10" x14ac:dyDescent="0.3">
      <c r="A1462" s="62"/>
      <c r="B1462" s="62"/>
      <c r="C1462" s="62"/>
      <c r="D1462" s="62"/>
      <c r="E1462" s="62"/>
      <c r="F1462" s="62"/>
      <c r="G1462" s="62"/>
      <c r="H1462" s="62"/>
      <c r="I1462" s="62"/>
      <c r="J1462" s="62"/>
    </row>
    <row r="1463" spans="1:10" x14ac:dyDescent="0.3">
      <c r="A1463" s="62"/>
      <c r="B1463" s="62"/>
      <c r="C1463" s="62"/>
      <c r="D1463" s="62"/>
      <c r="E1463" s="62"/>
      <c r="F1463" s="62"/>
      <c r="G1463" s="62"/>
      <c r="H1463" s="62"/>
      <c r="I1463" s="62"/>
      <c r="J1463" s="62"/>
    </row>
    <row r="1464" spans="1:10" x14ac:dyDescent="0.3">
      <c r="A1464" s="62"/>
      <c r="B1464" s="62"/>
      <c r="C1464" s="62"/>
      <c r="D1464" s="62"/>
      <c r="E1464" s="62"/>
      <c r="F1464" s="62"/>
      <c r="G1464" s="62"/>
      <c r="H1464" s="62"/>
      <c r="I1464" s="62"/>
      <c r="J1464" s="62"/>
    </row>
    <row r="1465" spans="1:10" x14ac:dyDescent="0.3">
      <c r="A1465" s="62"/>
      <c r="B1465" s="62"/>
      <c r="C1465" s="62"/>
      <c r="D1465" s="62"/>
      <c r="E1465" s="62"/>
      <c r="F1465" s="62"/>
      <c r="G1465" s="62"/>
      <c r="H1465" s="62"/>
      <c r="I1465" s="62"/>
      <c r="J1465" s="62"/>
    </row>
    <row r="1466" spans="1:10" x14ac:dyDescent="0.3">
      <c r="A1466" s="62"/>
      <c r="B1466" s="62"/>
      <c r="C1466" s="62"/>
      <c r="D1466" s="62"/>
      <c r="E1466" s="62"/>
      <c r="F1466" s="62"/>
      <c r="G1466" s="62"/>
      <c r="H1466" s="62"/>
      <c r="I1466" s="62"/>
      <c r="J1466" s="62"/>
    </row>
    <row r="1467" spans="1:10" x14ac:dyDescent="0.3">
      <c r="A1467" s="62"/>
      <c r="B1467" s="62"/>
      <c r="C1467" s="62"/>
      <c r="D1467" s="62"/>
      <c r="E1467" s="62"/>
      <c r="F1467" s="62"/>
      <c r="G1467" s="62"/>
      <c r="H1467" s="62"/>
      <c r="I1467" s="62"/>
      <c r="J1467" s="62"/>
    </row>
    <row r="1468" spans="1:10" x14ac:dyDescent="0.3">
      <c r="A1468" s="62"/>
      <c r="B1468" s="62"/>
      <c r="C1468" s="62"/>
      <c r="D1468" s="62"/>
      <c r="E1468" s="62"/>
      <c r="F1468" s="62"/>
      <c r="G1468" s="62"/>
      <c r="H1468" s="62"/>
      <c r="I1468" s="62"/>
      <c r="J1468" s="62"/>
    </row>
    <row r="1469" spans="1:10" x14ac:dyDescent="0.3">
      <c r="A1469" s="62"/>
      <c r="B1469" s="62"/>
      <c r="C1469" s="62"/>
      <c r="D1469" s="62"/>
      <c r="E1469" s="62"/>
      <c r="F1469" s="62"/>
      <c r="G1469" s="62"/>
      <c r="H1469" s="62"/>
      <c r="I1469" s="62"/>
      <c r="J1469" s="62"/>
    </row>
    <row r="1470" spans="1:10" x14ac:dyDescent="0.3">
      <c r="A1470" s="62"/>
      <c r="B1470" s="62"/>
      <c r="C1470" s="62"/>
      <c r="D1470" s="62"/>
      <c r="E1470" s="62"/>
      <c r="F1470" s="62"/>
      <c r="G1470" s="62"/>
      <c r="H1470" s="62"/>
      <c r="I1470" s="62"/>
      <c r="J1470" s="62"/>
    </row>
    <row r="1471" spans="1:10" x14ac:dyDescent="0.3">
      <c r="A1471" s="62"/>
      <c r="B1471" s="62"/>
      <c r="C1471" s="62"/>
      <c r="D1471" s="62"/>
      <c r="E1471" s="62"/>
      <c r="F1471" s="62"/>
      <c r="G1471" s="62"/>
      <c r="H1471" s="62"/>
      <c r="I1471" s="62"/>
      <c r="J1471" s="62"/>
    </row>
    <row r="1472" spans="1:10" x14ac:dyDescent="0.3">
      <c r="A1472" s="62"/>
      <c r="B1472" s="62"/>
      <c r="C1472" s="62"/>
      <c r="D1472" s="62"/>
      <c r="E1472" s="62"/>
      <c r="F1472" s="62"/>
      <c r="G1472" s="62"/>
      <c r="H1472" s="62"/>
      <c r="I1472" s="62"/>
      <c r="J1472" s="62"/>
    </row>
    <row r="1473" spans="1:10" x14ac:dyDescent="0.3">
      <c r="A1473" s="62"/>
      <c r="B1473" s="62"/>
      <c r="C1473" s="62"/>
      <c r="D1473" s="62"/>
      <c r="E1473" s="62"/>
      <c r="F1473" s="62"/>
      <c r="G1473" s="62"/>
      <c r="H1473" s="62"/>
      <c r="I1473" s="62"/>
      <c r="J1473" s="62"/>
    </row>
    <row r="1474" spans="1:10" x14ac:dyDescent="0.3">
      <c r="A1474" s="62"/>
      <c r="B1474" s="62"/>
      <c r="C1474" s="62"/>
      <c r="D1474" s="62"/>
      <c r="E1474" s="62"/>
      <c r="F1474" s="62"/>
      <c r="G1474" s="62"/>
      <c r="H1474" s="62"/>
      <c r="I1474" s="62"/>
      <c r="J1474" s="62"/>
    </row>
    <row r="1475" spans="1:10" x14ac:dyDescent="0.3">
      <c r="A1475" s="62"/>
      <c r="B1475" s="62"/>
      <c r="C1475" s="62"/>
      <c r="D1475" s="62"/>
      <c r="E1475" s="62"/>
      <c r="F1475" s="62"/>
      <c r="G1475" s="62"/>
      <c r="H1475" s="62"/>
      <c r="I1475" s="62"/>
      <c r="J1475" s="62"/>
    </row>
    <row r="1476" spans="1:10" x14ac:dyDescent="0.3">
      <c r="A1476" s="62"/>
      <c r="B1476" s="62"/>
      <c r="C1476" s="62"/>
      <c r="D1476" s="62"/>
      <c r="E1476" s="62"/>
      <c r="F1476" s="62"/>
      <c r="G1476" s="62"/>
      <c r="H1476" s="62"/>
      <c r="I1476" s="62"/>
      <c r="J1476" s="62"/>
    </row>
    <row r="1477" spans="1:10" x14ac:dyDescent="0.3">
      <c r="A1477" s="62"/>
      <c r="B1477" s="62"/>
      <c r="C1477" s="62"/>
      <c r="D1477" s="62"/>
      <c r="E1477" s="62"/>
      <c r="F1477" s="62"/>
      <c r="G1477" s="62"/>
      <c r="H1477" s="62"/>
      <c r="I1477" s="62"/>
      <c r="J1477" s="62"/>
    </row>
    <row r="1478" spans="1:10" x14ac:dyDescent="0.3">
      <c r="A1478" s="62"/>
      <c r="B1478" s="62"/>
      <c r="C1478" s="62"/>
      <c r="D1478" s="62"/>
      <c r="E1478" s="62"/>
      <c r="F1478" s="62"/>
      <c r="G1478" s="62"/>
      <c r="H1478" s="62"/>
      <c r="I1478" s="62"/>
      <c r="J1478" s="62"/>
    </row>
    <row r="1479" spans="1:10" x14ac:dyDescent="0.3">
      <c r="A1479" s="62"/>
      <c r="B1479" s="62"/>
      <c r="C1479" s="62"/>
      <c r="D1479" s="62"/>
      <c r="E1479" s="62"/>
      <c r="F1479" s="62"/>
      <c r="G1479" s="62"/>
      <c r="H1479" s="62"/>
      <c r="I1479" s="62"/>
      <c r="J1479" s="62"/>
    </row>
    <row r="1480" spans="1:10" x14ac:dyDescent="0.3">
      <c r="A1480" s="62"/>
      <c r="B1480" s="62"/>
      <c r="C1480" s="62"/>
      <c r="D1480" s="62"/>
      <c r="E1480" s="62"/>
      <c r="F1480" s="62"/>
      <c r="G1480" s="62"/>
      <c r="H1480" s="62"/>
      <c r="I1480" s="62"/>
      <c r="J1480" s="62"/>
    </row>
    <row r="1481" spans="1:10" x14ac:dyDescent="0.3">
      <c r="A1481" s="62"/>
      <c r="B1481" s="62"/>
      <c r="C1481" s="62"/>
      <c r="D1481" s="62"/>
      <c r="E1481" s="62"/>
      <c r="F1481" s="62"/>
      <c r="G1481" s="62"/>
      <c r="H1481" s="62"/>
      <c r="I1481" s="62"/>
      <c r="J1481" s="62"/>
    </row>
    <row r="1482" spans="1:10" x14ac:dyDescent="0.3">
      <c r="A1482" s="62"/>
      <c r="B1482" s="62"/>
      <c r="C1482" s="62"/>
      <c r="D1482" s="62"/>
      <c r="E1482" s="62"/>
      <c r="F1482" s="62"/>
      <c r="G1482" s="62"/>
      <c r="H1482" s="62"/>
      <c r="I1482" s="62"/>
      <c r="J1482" s="62"/>
    </row>
    <row r="1483" spans="1:10" x14ac:dyDescent="0.3">
      <c r="A1483" s="62"/>
      <c r="B1483" s="62"/>
      <c r="C1483" s="62"/>
      <c r="D1483" s="62"/>
      <c r="E1483" s="62"/>
      <c r="F1483" s="62"/>
      <c r="G1483" s="62"/>
      <c r="H1483" s="62"/>
      <c r="I1483" s="62"/>
      <c r="J1483" s="62"/>
    </row>
    <row r="1484" spans="1:10" x14ac:dyDescent="0.3">
      <c r="A1484" s="62"/>
      <c r="B1484" s="62"/>
      <c r="C1484" s="62"/>
      <c r="D1484" s="62"/>
      <c r="E1484" s="62"/>
      <c r="F1484" s="62"/>
      <c r="G1484" s="62"/>
      <c r="H1484" s="62"/>
      <c r="I1484" s="62"/>
      <c r="J1484" s="62"/>
    </row>
    <row r="1485" spans="1:10" x14ac:dyDescent="0.3">
      <c r="A1485" s="62"/>
      <c r="B1485" s="62"/>
      <c r="C1485" s="62"/>
      <c r="D1485" s="62"/>
      <c r="E1485" s="62"/>
      <c r="F1485" s="62"/>
      <c r="G1485" s="62"/>
      <c r="H1485" s="62"/>
      <c r="I1485" s="62"/>
      <c r="J1485" s="62"/>
    </row>
    <row r="1486" spans="1:10" x14ac:dyDescent="0.3">
      <c r="A1486" s="62"/>
      <c r="B1486" s="62"/>
      <c r="C1486" s="62"/>
      <c r="D1486" s="62"/>
      <c r="E1486" s="62"/>
      <c r="F1486" s="62"/>
      <c r="G1486" s="62"/>
      <c r="H1486" s="62"/>
      <c r="I1486" s="62"/>
      <c r="J1486" s="62"/>
    </row>
    <row r="1487" spans="1:10" x14ac:dyDescent="0.3">
      <c r="A1487" s="62"/>
      <c r="B1487" s="62"/>
      <c r="C1487" s="62"/>
      <c r="D1487" s="62"/>
      <c r="E1487" s="62"/>
      <c r="F1487" s="62"/>
      <c r="G1487" s="62"/>
      <c r="H1487" s="62"/>
      <c r="I1487" s="62"/>
      <c r="J1487" s="62"/>
    </row>
    <row r="1488" spans="1:10" x14ac:dyDescent="0.3">
      <c r="A1488" s="62"/>
      <c r="B1488" s="62"/>
      <c r="C1488" s="62"/>
      <c r="D1488" s="62"/>
      <c r="E1488" s="62"/>
      <c r="F1488" s="62"/>
      <c r="G1488" s="62"/>
      <c r="H1488" s="62"/>
      <c r="I1488" s="62"/>
      <c r="J1488" s="62"/>
    </row>
    <row r="1489" spans="1:10" x14ac:dyDescent="0.3">
      <c r="A1489" s="62"/>
      <c r="B1489" s="62"/>
      <c r="C1489" s="62"/>
      <c r="D1489" s="62"/>
      <c r="E1489" s="62"/>
      <c r="F1489" s="62"/>
      <c r="G1489" s="62"/>
      <c r="H1489" s="62"/>
      <c r="I1489" s="62"/>
      <c r="J1489" s="62"/>
    </row>
    <row r="1490" spans="1:10" x14ac:dyDescent="0.3">
      <c r="A1490" s="62"/>
      <c r="B1490" s="62"/>
      <c r="C1490" s="62"/>
      <c r="D1490" s="62"/>
      <c r="E1490" s="62"/>
      <c r="F1490" s="62"/>
      <c r="G1490" s="62"/>
      <c r="H1490" s="62"/>
      <c r="I1490" s="62"/>
      <c r="J1490" s="62"/>
    </row>
    <row r="1491" spans="1:10" x14ac:dyDescent="0.3">
      <c r="A1491" s="62"/>
      <c r="B1491" s="62"/>
      <c r="C1491" s="62"/>
      <c r="D1491" s="62"/>
      <c r="E1491" s="62"/>
      <c r="F1491" s="62"/>
      <c r="G1491" s="62"/>
      <c r="H1491" s="62"/>
      <c r="I1491" s="62"/>
      <c r="J1491" s="62"/>
    </row>
    <row r="1492" spans="1:10" x14ac:dyDescent="0.3">
      <c r="A1492" s="62"/>
      <c r="B1492" s="62"/>
      <c r="C1492" s="62"/>
      <c r="D1492" s="62"/>
      <c r="E1492" s="62"/>
      <c r="F1492" s="62"/>
      <c r="G1492" s="62"/>
      <c r="H1492" s="62"/>
      <c r="I1492" s="62"/>
      <c r="J1492" s="62"/>
    </row>
    <row r="1493" spans="1:10" x14ac:dyDescent="0.3">
      <c r="A1493" s="62"/>
      <c r="B1493" s="62"/>
      <c r="C1493" s="62"/>
      <c r="D1493" s="62"/>
      <c r="E1493" s="62"/>
      <c r="F1493" s="62"/>
      <c r="G1493" s="62"/>
      <c r="H1493" s="62"/>
      <c r="I1493" s="62"/>
      <c r="J1493" s="62"/>
    </row>
    <row r="1494" spans="1:10" x14ac:dyDescent="0.3">
      <c r="A1494" s="62"/>
      <c r="B1494" s="62"/>
      <c r="C1494" s="62"/>
      <c r="D1494" s="62"/>
      <c r="E1494" s="62"/>
      <c r="F1494" s="62"/>
      <c r="G1494" s="62"/>
      <c r="H1494" s="62"/>
      <c r="I1494" s="62"/>
      <c r="J1494" s="62"/>
    </row>
    <row r="1495" spans="1:10" x14ac:dyDescent="0.3">
      <c r="A1495" s="62"/>
      <c r="B1495" s="62"/>
      <c r="C1495" s="62"/>
      <c r="D1495" s="62"/>
      <c r="E1495" s="62"/>
      <c r="F1495" s="62"/>
      <c r="G1495" s="62"/>
      <c r="H1495" s="62"/>
      <c r="I1495" s="62"/>
      <c r="J1495" s="62"/>
    </row>
    <row r="1496" spans="1:10" x14ac:dyDescent="0.3">
      <c r="A1496" s="62"/>
      <c r="B1496" s="62"/>
      <c r="C1496" s="62"/>
      <c r="D1496" s="62"/>
      <c r="E1496" s="62"/>
      <c r="F1496" s="62"/>
      <c r="G1496" s="62"/>
      <c r="H1496" s="62"/>
      <c r="I1496" s="62"/>
      <c r="J1496" s="62"/>
    </row>
    <row r="1497" spans="1:10" x14ac:dyDescent="0.3">
      <c r="A1497" s="62"/>
      <c r="B1497" s="62"/>
      <c r="C1497" s="62"/>
      <c r="D1497" s="62"/>
      <c r="E1497" s="62"/>
      <c r="F1497" s="62"/>
      <c r="G1497" s="62"/>
      <c r="H1497" s="62"/>
      <c r="I1497" s="62"/>
      <c r="J1497" s="62"/>
    </row>
    <row r="1498" spans="1:10" x14ac:dyDescent="0.3">
      <c r="A1498" s="62"/>
      <c r="B1498" s="62"/>
      <c r="C1498" s="62"/>
      <c r="D1498" s="62"/>
      <c r="E1498" s="62"/>
      <c r="F1498" s="62"/>
      <c r="G1498" s="62"/>
      <c r="H1498" s="62"/>
      <c r="I1498" s="62"/>
      <c r="J1498" s="62"/>
    </row>
    <row r="1499" spans="1:10" x14ac:dyDescent="0.3">
      <c r="A1499" s="62"/>
      <c r="B1499" s="62"/>
      <c r="C1499" s="62"/>
      <c r="D1499" s="62"/>
      <c r="E1499" s="62"/>
      <c r="F1499" s="62"/>
      <c r="G1499" s="62"/>
      <c r="H1499" s="62"/>
      <c r="I1499" s="62"/>
      <c r="J1499" s="62"/>
    </row>
    <row r="1500" spans="1:10" x14ac:dyDescent="0.3">
      <c r="A1500" s="62"/>
      <c r="B1500" s="62"/>
      <c r="C1500" s="62"/>
      <c r="D1500" s="62"/>
      <c r="E1500" s="62"/>
      <c r="F1500" s="62"/>
      <c r="G1500" s="62"/>
      <c r="H1500" s="62"/>
      <c r="I1500" s="62"/>
      <c r="J1500" s="62"/>
    </row>
    <row r="1501" spans="1:10" x14ac:dyDescent="0.3">
      <c r="A1501" s="62"/>
      <c r="B1501" s="62"/>
      <c r="C1501" s="62"/>
      <c r="D1501" s="62"/>
      <c r="E1501" s="62"/>
      <c r="F1501" s="62"/>
      <c r="G1501" s="62"/>
      <c r="H1501" s="62"/>
      <c r="I1501" s="62"/>
      <c r="J1501" s="62"/>
    </row>
    <row r="1502" spans="1:10" x14ac:dyDescent="0.3">
      <c r="A1502" s="62"/>
      <c r="B1502" s="62"/>
      <c r="C1502" s="62"/>
      <c r="D1502" s="62"/>
      <c r="E1502" s="62"/>
      <c r="F1502" s="62"/>
      <c r="G1502" s="62"/>
      <c r="H1502" s="62"/>
      <c r="I1502" s="62"/>
      <c r="J1502" s="62"/>
    </row>
    <row r="1503" spans="1:10" x14ac:dyDescent="0.3">
      <c r="A1503" s="62"/>
      <c r="B1503" s="62"/>
      <c r="C1503" s="62"/>
      <c r="D1503" s="62"/>
      <c r="E1503" s="62"/>
      <c r="F1503" s="62"/>
      <c r="G1503" s="62"/>
      <c r="H1503" s="62"/>
      <c r="I1503" s="62"/>
      <c r="J1503" s="62"/>
    </row>
    <row r="1504" spans="1:10" x14ac:dyDescent="0.3">
      <c r="A1504" s="62"/>
      <c r="B1504" s="62"/>
      <c r="C1504" s="62"/>
      <c r="D1504" s="62"/>
      <c r="E1504" s="62"/>
      <c r="F1504" s="62"/>
      <c r="G1504" s="62"/>
      <c r="H1504" s="62"/>
      <c r="I1504" s="62"/>
      <c r="J1504" s="62"/>
    </row>
    <row r="1505" spans="1:10" x14ac:dyDescent="0.3">
      <c r="A1505" s="62"/>
      <c r="B1505" s="62"/>
      <c r="C1505" s="62"/>
      <c r="D1505" s="62"/>
      <c r="E1505" s="62"/>
      <c r="F1505" s="62"/>
      <c r="G1505" s="62"/>
      <c r="H1505" s="62"/>
      <c r="I1505" s="62"/>
      <c r="J1505" s="62"/>
    </row>
    <row r="1506" spans="1:10" x14ac:dyDescent="0.3">
      <c r="A1506" s="62"/>
      <c r="B1506" s="62"/>
      <c r="C1506" s="62"/>
      <c r="D1506" s="62"/>
      <c r="E1506" s="62"/>
      <c r="F1506" s="62"/>
      <c r="G1506" s="62"/>
      <c r="H1506" s="62"/>
      <c r="I1506" s="62"/>
      <c r="J1506" s="62"/>
    </row>
    <row r="1507" spans="1:10" x14ac:dyDescent="0.3">
      <c r="A1507" s="62"/>
      <c r="B1507" s="62"/>
      <c r="C1507" s="62"/>
      <c r="D1507" s="62"/>
      <c r="E1507" s="62"/>
      <c r="F1507" s="62"/>
      <c r="G1507" s="62"/>
      <c r="H1507" s="62"/>
      <c r="I1507" s="62"/>
      <c r="J1507" s="62"/>
    </row>
    <row r="1508" spans="1:10" x14ac:dyDescent="0.3">
      <c r="A1508" s="62"/>
      <c r="B1508" s="62"/>
      <c r="C1508" s="62"/>
      <c r="D1508" s="62"/>
      <c r="E1508" s="62"/>
      <c r="F1508" s="62"/>
      <c r="G1508" s="62"/>
      <c r="H1508" s="62"/>
      <c r="I1508" s="62"/>
      <c r="J1508" s="62"/>
    </row>
    <row r="1509" spans="1:10" x14ac:dyDescent="0.3">
      <c r="A1509" s="62"/>
      <c r="B1509" s="62"/>
      <c r="C1509" s="62"/>
      <c r="D1509" s="62"/>
      <c r="E1509" s="62"/>
      <c r="F1509" s="62"/>
      <c r="G1509" s="62"/>
      <c r="H1509" s="62"/>
      <c r="I1509" s="62"/>
      <c r="J1509" s="62"/>
    </row>
    <row r="1510" spans="1:10" x14ac:dyDescent="0.3">
      <c r="A1510" s="62"/>
      <c r="B1510" s="62"/>
      <c r="C1510" s="62"/>
      <c r="D1510" s="62"/>
      <c r="E1510" s="62"/>
      <c r="F1510" s="62"/>
      <c r="G1510" s="62"/>
      <c r="H1510" s="62"/>
      <c r="I1510" s="62"/>
      <c r="J1510" s="62"/>
    </row>
    <row r="1511" spans="1:10" x14ac:dyDescent="0.3">
      <c r="A1511" s="62"/>
      <c r="B1511" s="62"/>
      <c r="C1511" s="62"/>
      <c r="D1511" s="62"/>
      <c r="E1511" s="62"/>
      <c r="F1511" s="62"/>
      <c r="G1511" s="62"/>
      <c r="H1511" s="62"/>
      <c r="I1511" s="62"/>
      <c r="J1511" s="62"/>
    </row>
    <row r="1512" spans="1:10" x14ac:dyDescent="0.3">
      <c r="A1512" s="62"/>
      <c r="B1512" s="62"/>
      <c r="C1512" s="62"/>
      <c r="D1512" s="62"/>
      <c r="E1512" s="62"/>
      <c r="F1512" s="62"/>
      <c r="G1512" s="62"/>
      <c r="H1512" s="62"/>
      <c r="I1512" s="62"/>
      <c r="J1512" s="62"/>
    </row>
    <row r="1513" spans="1:10" x14ac:dyDescent="0.3">
      <c r="A1513" s="62"/>
      <c r="B1513" s="62"/>
      <c r="C1513" s="62"/>
      <c r="D1513" s="62"/>
      <c r="E1513" s="62"/>
      <c r="F1513" s="62"/>
      <c r="G1513" s="62"/>
      <c r="H1513" s="62"/>
      <c r="I1513" s="62"/>
      <c r="J1513" s="62"/>
    </row>
    <row r="1514" spans="1:10" x14ac:dyDescent="0.3">
      <c r="A1514" s="62"/>
      <c r="B1514" s="62"/>
      <c r="C1514" s="62"/>
      <c r="D1514" s="62"/>
      <c r="E1514" s="62"/>
      <c r="F1514" s="62"/>
      <c r="G1514" s="62"/>
      <c r="H1514" s="62"/>
      <c r="I1514" s="62"/>
      <c r="J1514" s="62"/>
    </row>
    <row r="1515" spans="1:10" x14ac:dyDescent="0.3">
      <c r="A1515" s="62"/>
      <c r="B1515" s="62"/>
      <c r="C1515" s="62"/>
      <c r="D1515" s="62"/>
      <c r="E1515" s="62"/>
      <c r="F1515" s="62"/>
      <c r="G1515" s="62"/>
      <c r="H1515" s="62"/>
      <c r="I1515" s="62"/>
      <c r="J1515" s="62"/>
    </row>
    <row r="1516" spans="1:10" x14ac:dyDescent="0.3">
      <c r="A1516" s="62"/>
      <c r="B1516" s="62"/>
      <c r="C1516" s="62"/>
      <c r="D1516" s="62"/>
      <c r="E1516" s="62"/>
      <c r="F1516" s="62"/>
      <c r="G1516" s="62"/>
      <c r="H1516" s="62"/>
      <c r="I1516" s="62"/>
      <c r="J1516" s="62"/>
    </row>
    <row r="1517" spans="1:10" x14ac:dyDescent="0.3">
      <c r="A1517" s="62"/>
      <c r="B1517" s="62"/>
      <c r="C1517" s="62"/>
      <c r="D1517" s="62"/>
      <c r="E1517" s="62"/>
      <c r="F1517" s="62"/>
      <c r="G1517" s="62"/>
      <c r="H1517" s="62"/>
      <c r="I1517" s="62"/>
      <c r="J1517" s="62"/>
    </row>
    <row r="1518" spans="1:10" x14ac:dyDescent="0.3">
      <c r="A1518" s="62"/>
      <c r="B1518" s="62"/>
      <c r="C1518" s="62"/>
      <c r="D1518" s="62"/>
      <c r="E1518" s="62"/>
      <c r="F1518" s="62"/>
      <c r="G1518" s="62"/>
      <c r="H1518" s="62"/>
      <c r="I1518" s="62"/>
      <c r="J1518" s="62"/>
    </row>
    <row r="1519" spans="1:10" x14ac:dyDescent="0.3">
      <c r="A1519" s="62"/>
      <c r="B1519" s="62"/>
      <c r="C1519" s="62"/>
      <c r="D1519" s="62"/>
      <c r="E1519" s="62"/>
      <c r="F1519" s="62"/>
      <c r="G1519" s="62"/>
      <c r="H1519" s="62"/>
      <c r="I1519" s="62"/>
      <c r="J1519" s="62"/>
    </row>
    <row r="1520" spans="1:10" x14ac:dyDescent="0.3">
      <c r="A1520" s="62"/>
      <c r="B1520" s="62"/>
      <c r="C1520" s="62"/>
      <c r="D1520" s="62"/>
      <c r="E1520" s="62"/>
      <c r="F1520" s="62"/>
      <c r="G1520" s="62"/>
      <c r="H1520" s="62"/>
      <c r="I1520" s="62"/>
      <c r="J1520" s="62"/>
    </row>
    <row r="1521" spans="1:10" x14ac:dyDescent="0.3">
      <c r="A1521" s="62"/>
      <c r="B1521" s="62"/>
      <c r="C1521" s="62"/>
      <c r="D1521" s="62"/>
      <c r="E1521" s="62"/>
      <c r="F1521" s="62"/>
      <c r="G1521" s="62"/>
      <c r="H1521" s="62"/>
      <c r="I1521" s="62"/>
      <c r="J1521" s="62"/>
    </row>
    <row r="1522" spans="1:10" x14ac:dyDescent="0.3">
      <c r="A1522" s="62"/>
      <c r="B1522" s="62"/>
      <c r="C1522" s="62"/>
      <c r="D1522" s="62"/>
      <c r="E1522" s="62"/>
      <c r="F1522" s="62"/>
      <c r="G1522" s="62"/>
      <c r="H1522" s="62"/>
      <c r="I1522" s="62"/>
      <c r="J1522" s="62"/>
    </row>
    <row r="1523" spans="1:10" x14ac:dyDescent="0.3">
      <c r="A1523" s="62"/>
      <c r="B1523" s="62"/>
      <c r="C1523" s="62"/>
      <c r="D1523" s="62"/>
      <c r="E1523" s="62"/>
      <c r="F1523" s="62"/>
      <c r="G1523" s="62"/>
      <c r="H1523" s="62"/>
      <c r="I1523" s="62"/>
      <c r="J1523" s="62"/>
    </row>
    <row r="1524" spans="1:10" x14ac:dyDescent="0.3">
      <c r="A1524" s="62"/>
      <c r="B1524" s="62"/>
      <c r="C1524" s="62"/>
      <c r="D1524" s="62"/>
      <c r="E1524" s="62"/>
      <c r="F1524" s="62"/>
      <c r="G1524" s="62"/>
      <c r="H1524" s="62"/>
      <c r="I1524" s="62"/>
      <c r="J1524" s="62"/>
    </row>
    <row r="1525" spans="1:10" x14ac:dyDescent="0.3">
      <c r="A1525" s="62"/>
      <c r="B1525" s="62"/>
      <c r="C1525" s="62"/>
      <c r="D1525" s="62"/>
      <c r="E1525" s="62"/>
      <c r="F1525" s="62"/>
      <c r="G1525" s="62"/>
      <c r="H1525" s="62"/>
      <c r="I1525" s="62"/>
      <c r="J1525" s="62"/>
    </row>
    <row r="1526" spans="1:10" x14ac:dyDescent="0.3">
      <c r="A1526" s="62"/>
      <c r="B1526" s="62"/>
      <c r="C1526" s="62"/>
      <c r="D1526" s="62"/>
      <c r="E1526" s="62"/>
      <c r="F1526" s="62"/>
      <c r="G1526" s="62"/>
      <c r="H1526" s="62"/>
      <c r="I1526" s="62"/>
      <c r="J1526" s="62"/>
    </row>
    <row r="1527" spans="1:10" x14ac:dyDescent="0.3">
      <c r="A1527" s="62"/>
      <c r="B1527" s="62"/>
      <c r="C1527" s="62"/>
      <c r="D1527" s="62"/>
      <c r="E1527" s="62"/>
      <c r="F1527" s="62"/>
      <c r="G1527" s="62"/>
      <c r="H1527" s="62"/>
      <c r="I1527" s="62"/>
      <c r="J1527" s="62"/>
    </row>
    <row r="1528" spans="1:10" x14ac:dyDescent="0.3">
      <c r="A1528" s="62"/>
      <c r="B1528" s="62"/>
      <c r="C1528" s="62"/>
      <c r="D1528" s="62"/>
      <c r="E1528" s="62"/>
      <c r="F1528" s="62"/>
      <c r="G1528" s="62"/>
      <c r="H1528" s="62"/>
      <c r="I1528" s="62"/>
      <c r="J1528" s="62"/>
    </row>
    <row r="1529" spans="1:10" x14ac:dyDescent="0.3">
      <c r="A1529" s="62"/>
      <c r="B1529" s="62"/>
      <c r="C1529" s="62"/>
      <c r="D1529" s="62"/>
      <c r="E1529" s="62"/>
      <c r="F1529" s="62"/>
      <c r="G1529" s="62"/>
      <c r="H1529" s="62"/>
      <c r="I1529" s="62"/>
      <c r="J1529" s="62"/>
    </row>
    <row r="1530" spans="1:10" x14ac:dyDescent="0.3">
      <c r="A1530" s="62"/>
      <c r="B1530" s="62"/>
      <c r="C1530" s="62"/>
      <c r="D1530" s="62"/>
      <c r="E1530" s="62"/>
      <c r="F1530" s="62"/>
      <c r="G1530" s="62"/>
      <c r="H1530" s="62"/>
      <c r="I1530" s="62"/>
      <c r="J1530" s="62"/>
    </row>
    <row r="1531" spans="1:10" x14ac:dyDescent="0.3">
      <c r="A1531" s="62"/>
      <c r="B1531" s="62"/>
      <c r="C1531" s="62"/>
      <c r="D1531" s="62"/>
      <c r="E1531" s="62"/>
      <c r="F1531" s="62"/>
      <c r="G1531" s="62"/>
      <c r="H1531" s="62"/>
      <c r="I1531" s="62"/>
      <c r="J1531" s="62"/>
    </row>
    <row r="1532" spans="1:10" x14ac:dyDescent="0.3">
      <c r="A1532" s="62"/>
      <c r="B1532" s="62"/>
      <c r="C1532" s="62"/>
      <c r="D1532" s="62"/>
      <c r="E1532" s="62"/>
      <c r="F1532" s="62"/>
      <c r="G1532" s="62"/>
      <c r="H1532" s="62"/>
      <c r="I1532" s="62"/>
      <c r="J1532" s="62"/>
    </row>
    <row r="1533" spans="1:10" x14ac:dyDescent="0.3">
      <c r="A1533" s="62"/>
      <c r="B1533" s="62"/>
      <c r="C1533" s="62"/>
      <c r="D1533" s="62"/>
      <c r="E1533" s="62"/>
      <c r="F1533" s="62"/>
      <c r="G1533" s="62"/>
      <c r="H1533" s="62"/>
      <c r="I1533" s="62"/>
      <c r="J1533" s="62"/>
    </row>
    <row r="1534" spans="1:10" x14ac:dyDescent="0.3">
      <c r="A1534" s="62"/>
      <c r="B1534" s="62"/>
      <c r="C1534" s="62"/>
      <c r="D1534" s="62"/>
      <c r="E1534" s="62"/>
      <c r="F1534" s="62"/>
      <c r="G1534" s="62"/>
      <c r="H1534" s="62"/>
      <c r="I1534" s="62"/>
      <c r="J1534" s="62"/>
    </row>
    <row r="1535" spans="1:10" x14ac:dyDescent="0.3">
      <c r="A1535" s="62"/>
      <c r="B1535" s="62"/>
      <c r="C1535" s="62"/>
      <c r="D1535" s="62"/>
      <c r="E1535" s="62"/>
      <c r="F1535" s="62"/>
      <c r="G1535" s="62"/>
      <c r="H1535" s="62"/>
      <c r="I1535" s="62"/>
      <c r="J1535" s="62"/>
    </row>
    <row r="1536" spans="1:10" x14ac:dyDescent="0.3">
      <c r="A1536" s="62"/>
      <c r="B1536" s="62"/>
      <c r="C1536" s="62"/>
      <c r="D1536" s="62"/>
      <c r="E1536" s="62"/>
      <c r="F1536" s="62"/>
      <c r="G1536" s="62"/>
      <c r="H1536" s="62"/>
      <c r="I1536" s="62"/>
      <c r="J1536" s="62"/>
    </row>
    <row r="1537" spans="1:10" x14ac:dyDescent="0.3">
      <c r="A1537" s="62"/>
      <c r="B1537" s="62"/>
      <c r="C1537" s="62"/>
      <c r="D1537" s="62"/>
      <c r="E1537" s="62"/>
      <c r="F1537" s="62"/>
      <c r="G1537" s="62"/>
      <c r="H1537" s="62"/>
      <c r="I1537" s="62"/>
      <c r="J1537" s="62"/>
    </row>
    <row r="1538" spans="1:10" x14ac:dyDescent="0.3">
      <c r="A1538" s="62"/>
      <c r="B1538" s="62"/>
      <c r="C1538" s="62"/>
      <c r="D1538" s="62"/>
      <c r="E1538" s="62"/>
      <c r="F1538" s="62"/>
      <c r="G1538" s="62"/>
      <c r="H1538" s="62"/>
      <c r="I1538" s="62"/>
      <c r="J1538" s="62"/>
    </row>
    <row r="1539" spans="1:10" x14ac:dyDescent="0.3">
      <c r="A1539" s="62"/>
      <c r="B1539" s="62"/>
      <c r="C1539" s="62"/>
      <c r="D1539" s="62"/>
      <c r="E1539" s="62"/>
      <c r="F1539" s="62"/>
      <c r="G1539" s="62"/>
      <c r="H1539" s="62"/>
      <c r="I1539" s="62"/>
      <c r="J1539" s="62"/>
    </row>
    <row r="1540" spans="1:10" x14ac:dyDescent="0.3">
      <c r="A1540" s="62"/>
      <c r="B1540" s="62"/>
      <c r="C1540" s="62"/>
      <c r="D1540" s="62"/>
      <c r="E1540" s="62"/>
      <c r="F1540" s="62"/>
      <c r="G1540" s="62"/>
      <c r="H1540" s="62"/>
      <c r="I1540" s="62"/>
      <c r="J1540" s="62"/>
    </row>
    <row r="1541" spans="1:10" x14ac:dyDescent="0.3">
      <c r="A1541" s="62"/>
      <c r="B1541" s="62"/>
      <c r="C1541" s="62"/>
      <c r="D1541" s="62"/>
      <c r="E1541" s="62"/>
      <c r="F1541" s="62"/>
      <c r="G1541" s="62"/>
      <c r="H1541" s="62"/>
      <c r="I1541" s="62"/>
      <c r="J1541" s="62"/>
    </row>
    <row r="1542" spans="1:10" x14ac:dyDescent="0.3">
      <c r="A1542" s="62"/>
      <c r="B1542" s="62"/>
      <c r="C1542" s="62"/>
      <c r="D1542" s="62"/>
      <c r="E1542" s="62"/>
      <c r="F1542" s="62"/>
      <c r="G1542" s="62"/>
      <c r="H1542" s="62"/>
      <c r="I1542" s="62"/>
      <c r="J1542" s="62"/>
    </row>
    <row r="1543" spans="1:10" x14ac:dyDescent="0.3">
      <c r="A1543" s="62"/>
      <c r="B1543" s="62"/>
      <c r="C1543" s="62"/>
      <c r="D1543" s="62"/>
      <c r="E1543" s="62"/>
      <c r="F1543" s="62"/>
      <c r="G1543" s="62"/>
      <c r="H1543" s="62"/>
      <c r="I1543" s="62"/>
      <c r="J1543" s="62"/>
    </row>
    <row r="1544" spans="1:10" x14ac:dyDescent="0.3">
      <c r="A1544" s="62"/>
      <c r="B1544" s="62"/>
      <c r="C1544" s="62"/>
      <c r="D1544" s="62"/>
      <c r="E1544" s="62"/>
      <c r="F1544" s="62"/>
      <c r="G1544" s="62"/>
      <c r="H1544" s="62"/>
      <c r="I1544" s="62"/>
      <c r="J1544" s="62"/>
    </row>
    <row r="1545" spans="1:10" x14ac:dyDescent="0.3">
      <c r="A1545" s="62"/>
      <c r="B1545" s="62"/>
      <c r="C1545" s="62"/>
      <c r="D1545" s="62"/>
      <c r="E1545" s="62"/>
      <c r="F1545" s="62"/>
      <c r="G1545" s="62"/>
      <c r="H1545" s="62"/>
      <c r="I1545" s="62"/>
      <c r="J1545" s="62"/>
    </row>
    <row r="1546" spans="1:10" x14ac:dyDescent="0.3">
      <c r="A1546" s="62"/>
      <c r="B1546" s="62"/>
      <c r="C1546" s="62"/>
      <c r="D1546" s="62"/>
      <c r="E1546" s="62"/>
      <c r="F1546" s="62"/>
      <c r="G1546" s="62"/>
      <c r="H1546" s="62"/>
      <c r="I1546" s="62"/>
      <c r="J1546" s="62"/>
    </row>
    <row r="1547" spans="1:10" x14ac:dyDescent="0.3">
      <c r="A1547" s="62"/>
      <c r="B1547" s="62"/>
      <c r="C1547" s="62"/>
      <c r="D1547" s="62"/>
      <c r="E1547" s="62"/>
      <c r="F1547" s="62"/>
      <c r="G1547" s="62"/>
      <c r="H1547" s="62"/>
      <c r="I1547" s="62"/>
      <c r="J1547" s="62"/>
    </row>
    <row r="1548" spans="1:10" x14ac:dyDescent="0.3">
      <c r="A1548" s="62"/>
      <c r="B1548" s="62"/>
      <c r="C1548" s="62"/>
      <c r="D1548" s="62"/>
      <c r="E1548" s="62"/>
      <c r="F1548" s="62"/>
      <c r="G1548" s="62"/>
      <c r="H1548" s="62"/>
      <c r="I1548" s="62"/>
      <c r="J1548" s="62"/>
    </row>
    <row r="1549" spans="1:10" x14ac:dyDescent="0.3">
      <c r="A1549" s="62"/>
      <c r="B1549" s="62"/>
      <c r="C1549" s="62"/>
      <c r="D1549" s="62"/>
      <c r="E1549" s="62"/>
      <c r="F1549" s="62"/>
      <c r="G1549" s="62"/>
      <c r="H1549" s="62"/>
      <c r="I1549" s="62"/>
      <c r="J1549" s="62"/>
    </row>
    <row r="1550" spans="1:10" x14ac:dyDescent="0.3">
      <c r="A1550" s="62"/>
      <c r="B1550" s="62"/>
      <c r="C1550" s="62"/>
      <c r="D1550" s="62"/>
      <c r="E1550" s="62"/>
      <c r="F1550" s="62"/>
      <c r="G1550" s="62"/>
      <c r="H1550" s="62"/>
      <c r="I1550" s="62"/>
      <c r="J1550" s="62"/>
    </row>
    <row r="1551" spans="1:10" x14ac:dyDescent="0.3">
      <c r="A1551" s="62"/>
      <c r="B1551" s="62"/>
      <c r="C1551" s="62"/>
      <c r="D1551" s="62"/>
      <c r="E1551" s="62"/>
      <c r="F1551" s="62"/>
      <c r="G1551" s="62"/>
      <c r="H1551" s="62"/>
      <c r="I1551" s="62"/>
      <c r="J1551" s="62"/>
    </row>
    <row r="1552" spans="1:10" x14ac:dyDescent="0.3">
      <c r="A1552" s="62"/>
      <c r="B1552" s="62"/>
      <c r="C1552" s="62"/>
      <c r="D1552" s="62"/>
      <c r="E1552" s="62"/>
      <c r="F1552" s="62"/>
      <c r="G1552" s="62"/>
      <c r="H1552" s="62"/>
      <c r="I1552" s="62"/>
      <c r="J1552" s="62"/>
    </row>
    <row r="1553" spans="1:10" x14ac:dyDescent="0.3">
      <c r="A1553" s="62"/>
      <c r="B1553" s="62"/>
      <c r="C1553" s="62"/>
      <c r="D1553" s="62"/>
      <c r="E1553" s="62"/>
      <c r="F1553" s="62"/>
      <c r="G1553" s="62"/>
      <c r="H1553" s="62"/>
      <c r="I1553" s="62"/>
      <c r="J1553" s="62"/>
    </row>
    <row r="1554" spans="1:10" x14ac:dyDescent="0.3">
      <c r="A1554" s="62"/>
      <c r="B1554" s="62"/>
      <c r="C1554" s="62"/>
      <c r="D1554" s="62"/>
      <c r="E1554" s="62"/>
      <c r="F1554" s="62"/>
      <c r="G1554" s="62"/>
      <c r="H1554" s="62"/>
      <c r="I1554" s="62"/>
      <c r="J1554" s="62"/>
    </row>
    <row r="1555" spans="1:10" x14ac:dyDescent="0.3">
      <c r="A1555" s="62"/>
      <c r="B1555" s="62"/>
      <c r="C1555" s="62"/>
      <c r="D1555" s="62"/>
      <c r="E1555" s="62"/>
      <c r="F1555" s="62"/>
      <c r="G1555" s="62"/>
      <c r="H1555" s="62"/>
      <c r="I1555" s="62"/>
      <c r="J1555" s="62"/>
    </row>
    <row r="1556" spans="1:10" x14ac:dyDescent="0.3">
      <c r="A1556" s="62"/>
      <c r="B1556" s="62"/>
      <c r="C1556" s="62"/>
      <c r="D1556" s="62"/>
      <c r="E1556" s="62"/>
      <c r="F1556" s="62"/>
      <c r="G1556" s="62"/>
      <c r="H1556" s="62"/>
      <c r="I1556" s="62"/>
      <c r="J1556" s="62"/>
    </row>
    <row r="1557" spans="1:10" x14ac:dyDescent="0.3">
      <c r="A1557" s="62"/>
      <c r="B1557" s="62"/>
      <c r="C1557" s="62"/>
      <c r="D1557" s="62"/>
      <c r="E1557" s="62"/>
      <c r="F1557" s="62"/>
      <c r="G1557" s="62"/>
      <c r="H1557" s="62"/>
      <c r="I1557" s="62"/>
      <c r="J1557" s="62"/>
    </row>
    <row r="1558" spans="1:10" x14ac:dyDescent="0.3">
      <c r="A1558" s="62"/>
      <c r="B1558" s="62"/>
      <c r="C1558" s="62"/>
      <c r="D1558" s="62"/>
      <c r="E1558" s="62"/>
      <c r="F1558" s="62"/>
      <c r="G1558" s="62"/>
      <c r="H1558" s="62"/>
      <c r="I1558" s="62"/>
      <c r="J1558" s="62"/>
    </row>
    <row r="1559" spans="1:10" x14ac:dyDescent="0.3">
      <c r="A1559" s="62"/>
      <c r="B1559" s="62"/>
      <c r="C1559" s="62"/>
      <c r="D1559" s="62"/>
      <c r="E1559" s="62"/>
      <c r="F1559" s="62"/>
      <c r="G1559" s="62"/>
      <c r="H1559" s="62"/>
      <c r="I1559" s="62"/>
      <c r="J1559" s="62"/>
    </row>
    <row r="1560" spans="1:10" x14ac:dyDescent="0.3">
      <c r="A1560" s="62"/>
      <c r="B1560" s="62"/>
      <c r="C1560" s="62"/>
      <c r="D1560" s="62"/>
      <c r="E1560" s="62"/>
      <c r="F1560" s="62"/>
      <c r="G1560" s="62"/>
      <c r="H1560" s="62"/>
      <c r="I1560" s="62"/>
      <c r="J1560" s="62"/>
    </row>
    <row r="1561" spans="1:10" x14ac:dyDescent="0.3">
      <c r="A1561" s="62"/>
      <c r="B1561" s="62"/>
      <c r="C1561" s="62"/>
      <c r="D1561" s="62"/>
      <c r="E1561" s="62"/>
      <c r="F1561" s="62"/>
      <c r="G1561" s="62"/>
      <c r="H1561" s="62"/>
      <c r="I1561" s="62"/>
      <c r="J1561" s="62"/>
    </row>
    <row r="1562" spans="1:10" x14ac:dyDescent="0.3">
      <c r="A1562" s="62"/>
      <c r="B1562" s="62"/>
      <c r="C1562" s="62"/>
      <c r="D1562" s="62"/>
      <c r="E1562" s="62"/>
      <c r="F1562" s="62"/>
      <c r="G1562" s="62"/>
      <c r="H1562" s="62"/>
      <c r="I1562" s="62"/>
      <c r="J1562" s="62"/>
    </row>
    <row r="1563" spans="1:10" x14ac:dyDescent="0.3">
      <c r="A1563" s="62"/>
      <c r="B1563" s="62"/>
      <c r="C1563" s="62"/>
      <c r="D1563" s="62"/>
      <c r="E1563" s="62"/>
      <c r="F1563" s="62"/>
      <c r="G1563" s="62"/>
      <c r="H1563" s="62"/>
      <c r="I1563" s="62"/>
      <c r="J1563" s="62"/>
    </row>
    <row r="1564" spans="1:10" x14ac:dyDescent="0.3">
      <c r="A1564" s="62"/>
      <c r="B1564" s="62"/>
      <c r="C1564" s="62"/>
      <c r="D1564" s="62"/>
      <c r="E1564" s="62"/>
      <c r="F1564" s="62"/>
      <c r="G1564" s="62"/>
      <c r="H1564" s="62"/>
      <c r="I1564" s="62"/>
      <c r="J1564" s="62"/>
    </row>
    <row r="1565" spans="1:10" x14ac:dyDescent="0.3">
      <c r="A1565" s="62"/>
      <c r="B1565" s="62"/>
      <c r="C1565" s="62"/>
      <c r="D1565" s="62"/>
      <c r="E1565" s="62"/>
      <c r="F1565" s="62"/>
      <c r="G1565" s="62"/>
      <c r="H1565" s="62"/>
      <c r="I1565" s="62"/>
      <c r="J1565" s="62"/>
    </row>
    <row r="1566" spans="1:10" x14ac:dyDescent="0.3">
      <c r="A1566" s="62"/>
      <c r="B1566" s="62"/>
      <c r="C1566" s="62"/>
      <c r="D1566" s="62"/>
      <c r="E1566" s="62"/>
      <c r="F1566" s="62"/>
      <c r="G1566" s="62"/>
      <c r="H1566" s="62"/>
      <c r="I1566" s="62"/>
      <c r="J1566" s="62"/>
    </row>
    <row r="1567" spans="1:10" x14ac:dyDescent="0.3">
      <c r="A1567" s="62"/>
      <c r="B1567" s="62"/>
      <c r="C1567" s="62"/>
      <c r="D1567" s="62"/>
      <c r="E1567" s="62"/>
      <c r="F1567" s="62"/>
      <c r="G1567" s="62"/>
      <c r="H1567" s="62"/>
      <c r="I1567" s="62"/>
      <c r="J1567" s="62"/>
    </row>
    <row r="1568" spans="1:10" x14ac:dyDescent="0.3">
      <c r="A1568" s="62"/>
      <c r="B1568" s="62"/>
      <c r="C1568" s="62"/>
      <c r="D1568" s="62"/>
      <c r="E1568" s="62"/>
      <c r="F1568" s="62"/>
      <c r="G1568" s="62"/>
      <c r="H1568" s="62"/>
      <c r="I1568" s="62"/>
      <c r="J1568" s="62"/>
    </row>
    <row r="1569" spans="1:10" x14ac:dyDescent="0.3">
      <c r="A1569" s="62"/>
      <c r="B1569" s="62"/>
      <c r="C1569" s="62"/>
      <c r="D1569" s="62"/>
      <c r="E1569" s="62"/>
      <c r="F1569" s="62"/>
      <c r="G1569" s="62"/>
      <c r="H1569" s="62"/>
      <c r="I1569" s="62"/>
      <c r="J1569" s="62"/>
    </row>
    <row r="1570" spans="1:10" x14ac:dyDescent="0.3">
      <c r="A1570" s="62"/>
      <c r="B1570" s="62"/>
      <c r="C1570" s="62"/>
      <c r="D1570" s="62"/>
      <c r="E1570" s="62"/>
      <c r="F1570" s="62"/>
      <c r="G1570" s="62"/>
      <c r="H1570" s="62"/>
      <c r="I1570" s="62"/>
      <c r="J1570" s="62"/>
    </row>
    <row r="1571" spans="1:10" x14ac:dyDescent="0.3">
      <c r="A1571" s="62"/>
      <c r="B1571" s="62"/>
      <c r="C1571" s="62"/>
      <c r="D1571" s="62"/>
      <c r="E1571" s="62"/>
      <c r="F1571" s="62"/>
      <c r="G1571" s="62"/>
      <c r="H1571" s="62"/>
      <c r="I1571" s="62"/>
      <c r="J1571" s="62"/>
    </row>
    <row r="1572" spans="1:10" x14ac:dyDescent="0.3">
      <c r="A1572" s="62"/>
      <c r="B1572" s="62"/>
      <c r="C1572" s="62"/>
      <c r="D1572" s="62"/>
      <c r="E1572" s="62"/>
      <c r="F1572" s="62"/>
      <c r="G1572" s="62"/>
      <c r="H1572" s="62"/>
      <c r="I1572" s="62"/>
      <c r="J1572" s="62"/>
    </row>
    <row r="1573" spans="1:10" x14ac:dyDescent="0.3">
      <c r="A1573" s="62"/>
      <c r="B1573" s="62"/>
      <c r="C1573" s="62"/>
      <c r="D1573" s="62"/>
      <c r="E1573" s="62"/>
      <c r="F1573" s="62"/>
      <c r="G1573" s="62"/>
      <c r="H1573" s="62"/>
      <c r="I1573" s="62"/>
      <c r="J1573" s="62"/>
    </row>
    <row r="1574" spans="1:10" x14ac:dyDescent="0.3">
      <c r="A1574" s="62"/>
      <c r="B1574" s="62"/>
      <c r="C1574" s="62"/>
      <c r="D1574" s="62"/>
      <c r="E1574" s="62"/>
      <c r="F1574" s="62"/>
      <c r="G1574" s="62"/>
      <c r="H1574" s="62"/>
      <c r="I1574" s="62"/>
      <c r="J1574" s="62"/>
    </row>
    <row r="1575" spans="1:10" x14ac:dyDescent="0.3">
      <c r="A1575" s="62"/>
      <c r="B1575" s="62"/>
      <c r="C1575" s="62"/>
      <c r="D1575" s="62"/>
      <c r="E1575" s="62"/>
      <c r="F1575" s="62"/>
      <c r="G1575" s="62"/>
      <c r="H1575" s="62"/>
      <c r="I1575" s="62"/>
      <c r="J1575" s="62"/>
    </row>
    <row r="1576" spans="1:10" x14ac:dyDescent="0.3">
      <c r="A1576" s="62"/>
      <c r="B1576" s="62"/>
      <c r="C1576" s="62"/>
      <c r="D1576" s="62"/>
      <c r="E1576" s="62"/>
      <c r="F1576" s="62"/>
      <c r="G1576" s="62"/>
      <c r="H1576" s="62"/>
      <c r="I1576" s="62"/>
      <c r="J1576" s="62"/>
    </row>
    <row r="1577" spans="1:10" x14ac:dyDescent="0.3">
      <c r="A1577" s="62"/>
      <c r="B1577" s="62"/>
      <c r="C1577" s="62"/>
      <c r="D1577" s="62"/>
      <c r="E1577" s="62"/>
      <c r="F1577" s="62"/>
      <c r="G1577" s="62"/>
      <c r="H1577" s="62"/>
      <c r="I1577" s="62"/>
      <c r="J1577" s="62"/>
    </row>
    <row r="1578" spans="1:10" x14ac:dyDescent="0.3">
      <c r="A1578" s="62"/>
      <c r="B1578" s="62"/>
      <c r="C1578" s="62"/>
      <c r="D1578" s="62"/>
      <c r="E1578" s="62"/>
      <c r="F1578" s="62"/>
      <c r="G1578" s="62"/>
      <c r="H1578" s="62"/>
      <c r="I1578" s="62"/>
      <c r="J1578" s="62"/>
    </row>
    <row r="1579" spans="1:10" x14ac:dyDescent="0.3">
      <c r="A1579" s="62"/>
      <c r="B1579" s="62"/>
      <c r="C1579" s="62"/>
      <c r="D1579" s="62"/>
      <c r="E1579" s="62"/>
      <c r="F1579" s="62"/>
      <c r="G1579" s="62"/>
      <c r="H1579" s="62"/>
      <c r="I1579" s="62"/>
      <c r="J1579" s="62"/>
    </row>
    <row r="1580" spans="1:10" x14ac:dyDescent="0.3">
      <c r="A1580" s="62"/>
      <c r="B1580" s="62"/>
      <c r="C1580" s="62"/>
      <c r="D1580" s="62"/>
      <c r="E1580" s="62"/>
      <c r="F1580" s="62"/>
      <c r="G1580" s="62"/>
      <c r="H1580" s="62"/>
      <c r="I1580" s="62"/>
      <c r="J1580" s="62"/>
    </row>
    <row r="1581" spans="1:10" x14ac:dyDescent="0.3">
      <c r="A1581" s="62"/>
      <c r="B1581" s="62"/>
      <c r="C1581" s="62"/>
      <c r="D1581" s="62"/>
      <c r="E1581" s="62"/>
      <c r="F1581" s="62"/>
      <c r="G1581" s="62"/>
      <c r="H1581" s="62"/>
      <c r="I1581" s="62"/>
      <c r="J1581" s="62"/>
    </row>
    <row r="1582" spans="1:10" x14ac:dyDescent="0.3">
      <c r="A1582" s="62"/>
      <c r="B1582" s="62"/>
      <c r="C1582" s="62"/>
      <c r="D1582" s="62"/>
      <c r="E1582" s="62"/>
      <c r="F1582" s="62"/>
      <c r="G1582" s="62"/>
      <c r="H1582" s="62"/>
      <c r="I1582" s="62"/>
      <c r="J1582" s="62"/>
    </row>
    <row r="1583" spans="1:10" x14ac:dyDescent="0.3">
      <c r="A1583" s="62"/>
      <c r="B1583" s="62"/>
      <c r="C1583" s="62"/>
      <c r="D1583" s="62"/>
      <c r="E1583" s="62"/>
      <c r="F1583" s="62"/>
      <c r="G1583" s="62"/>
      <c r="H1583" s="62"/>
      <c r="I1583" s="62"/>
      <c r="J1583" s="62"/>
    </row>
    <row r="1584" spans="1:10" x14ac:dyDescent="0.3">
      <c r="A1584" s="62"/>
      <c r="B1584" s="62"/>
      <c r="C1584" s="62"/>
      <c r="D1584" s="62"/>
      <c r="E1584" s="62"/>
      <c r="F1584" s="62"/>
      <c r="G1584" s="62"/>
      <c r="H1584" s="62"/>
      <c r="I1584" s="62"/>
      <c r="J1584" s="62"/>
    </row>
    <row r="1585" spans="1:10" x14ac:dyDescent="0.3">
      <c r="A1585" s="62"/>
      <c r="B1585" s="62"/>
      <c r="C1585" s="62"/>
      <c r="D1585" s="62"/>
      <c r="E1585" s="62"/>
      <c r="F1585" s="62"/>
      <c r="G1585" s="62"/>
      <c r="H1585" s="62"/>
      <c r="I1585" s="62"/>
      <c r="J1585" s="62"/>
    </row>
    <row r="1586" spans="1:10" x14ac:dyDescent="0.3">
      <c r="A1586" s="62"/>
      <c r="B1586" s="62"/>
      <c r="C1586" s="62"/>
      <c r="D1586" s="62"/>
      <c r="E1586" s="62"/>
      <c r="F1586" s="62"/>
      <c r="G1586" s="62"/>
      <c r="H1586" s="62"/>
      <c r="I1586" s="62"/>
      <c r="J1586" s="62"/>
    </row>
    <row r="1587" spans="1:10" x14ac:dyDescent="0.3">
      <c r="A1587" s="62"/>
      <c r="B1587" s="62"/>
      <c r="C1587" s="62"/>
      <c r="D1587" s="62"/>
      <c r="E1587" s="62"/>
      <c r="F1587" s="62"/>
      <c r="G1587" s="62"/>
      <c r="H1587" s="62"/>
      <c r="I1587" s="62"/>
      <c r="J1587" s="62"/>
    </row>
    <row r="1588" spans="1:10" x14ac:dyDescent="0.3">
      <c r="A1588" s="62"/>
      <c r="B1588" s="62"/>
      <c r="C1588" s="62"/>
      <c r="D1588" s="62"/>
      <c r="E1588" s="62"/>
      <c r="F1588" s="62"/>
      <c r="G1588" s="62"/>
      <c r="H1588" s="62"/>
      <c r="I1588" s="62"/>
      <c r="J1588" s="62"/>
    </row>
    <row r="1589" spans="1:10" x14ac:dyDescent="0.3">
      <c r="A1589" s="62"/>
      <c r="B1589" s="62"/>
      <c r="C1589" s="62"/>
      <c r="D1589" s="62"/>
      <c r="E1589" s="62"/>
      <c r="F1589" s="62"/>
      <c r="G1589" s="62"/>
      <c r="H1589" s="62"/>
      <c r="I1589" s="62"/>
      <c r="J1589" s="62"/>
    </row>
    <row r="1590" spans="1:10" x14ac:dyDescent="0.3">
      <c r="A1590" s="62"/>
      <c r="B1590" s="62"/>
      <c r="C1590" s="62"/>
      <c r="D1590" s="62"/>
      <c r="E1590" s="62"/>
      <c r="F1590" s="62"/>
      <c r="G1590" s="62"/>
      <c r="H1590" s="62"/>
      <c r="I1590" s="62"/>
      <c r="J1590" s="62"/>
    </row>
    <row r="1591" spans="1:10" x14ac:dyDescent="0.3">
      <c r="A1591" s="62"/>
      <c r="B1591" s="62"/>
      <c r="C1591" s="62"/>
      <c r="D1591" s="62"/>
      <c r="E1591" s="62"/>
      <c r="F1591" s="62"/>
      <c r="G1591" s="62"/>
      <c r="H1591" s="62"/>
      <c r="I1591" s="62"/>
      <c r="J1591" s="62"/>
    </row>
    <row r="1592" spans="1:10" x14ac:dyDescent="0.3">
      <c r="A1592" s="62"/>
      <c r="B1592" s="62"/>
      <c r="C1592" s="62"/>
      <c r="D1592" s="62"/>
      <c r="E1592" s="62"/>
      <c r="F1592" s="62"/>
      <c r="G1592" s="62"/>
      <c r="H1592" s="62"/>
      <c r="I1592" s="62"/>
      <c r="J1592" s="62"/>
    </row>
    <row r="1593" spans="1:10" x14ac:dyDescent="0.3">
      <c r="A1593" s="62"/>
      <c r="B1593" s="62"/>
      <c r="C1593" s="62"/>
      <c r="D1593" s="62"/>
      <c r="E1593" s="62"/>
      <c r="F1593" s="62"/>
      <c r="G1593" s="62"/>
      <c r="H1593" s="62"/>
      <c r="I1593" s="62"/>
      <c r="J1593" s="62"/>
    </row>
    <row r="1594" spans="1:10" x14ac:dyDescent="0.3">
      <c r="A1594" s="62"/>
      <c r="B1594" s="62"/>
      <c r="C1594" s="62"/>
      <c r="D1594" s="62"/>
      <c r="E1594" s="62"/>
      <c r="F1594" s="62"/>
      <c r="G1594" s="62"/>
      <c r="H1594" s="62"/>
      <c r="I1594" s="62"/>
      <c r="J1594" s="62"/>
    </row>
    <row r="1595" spans="1:10" x14ac:dyDescent="0.3">
      <c r="A1595" s="62"/>
      <c r="B1595" s="62"/>
      <c r="C1595" s="62"/>
      <c r="D1595" s="62"/>
      <c r="E1595" s="62"/>
      <c r="F1595" s="62"/>
      <c r="G1595" s="62"/>
      <c r="H1595" s="62"/>
      <c r="I1595" s="62"/>
      <c r="J1595" s="62"/>
    </row>
    <row r="1596" spans="1:10" x14ac:dyDescent="0.3">
      <c r="A1596" s="62"/>
      <c r="B1596" s="62"/>
      <c r="C1596" s="62"/>
      <c r="D1596" s="62"/>
      <c r="E1596" s="62"/>
      <c r="F1596" s="62"/>
      <c r="G1596" s="62"/>
      <c r="H1596" s="62"/>
      <c r="I1596" s="62"/>
      <c r="J1596" s="62"/>
    </row>
    <row r="1597" spans="1:10" x14ac:dyDescent="0.3">
      <c r="A1597" s="62"/>
      <c r="B1597" s="62"/>
      <c r="C1597" s="62"/>
      <c r="D1597" s="62"/>
      <c r="E1597" s="62"/>
      <c r="F1597" s="62"/>
      <c r="G1597" s="62"/>
      <c r="H1597" s="62"/>
      <c r="I1597" s="62"/>
      <c r="J1597" s="62"/>
    </row>
    <row r="1598" spans="1:10" x14ac:dyDescent="0.3">
      <c r="A1598" s="62"/>
      <c r="B1598" s="62"/>
      <c r="C1598" s="62"/>
      <c r="D1598" s="62"/>
      <c r="E1598" s="62"/>
      <c r="F1598" s="62"/>
      <c r="G1598" s="62"/>
      <c r="H1598" s="62"/>
      <c r="I1598" s="62"/>
      <c r="J1598" s="62"/>
    </row>
    <row r="1599" spans="1:10" x14ac:dyDescent="0.3">
      <c r="A1599" s="62"/>
      <c r="B1599" s="62"/>
      <c r="C1599" s="62"/>
      <c r="D1599" s="62"/>
      <c r="E1599" s="62"/>
      <c r="F1599" s="62"/>
      <c r="G1599" s="62"/>
      <c r="H1599" s="62"/>
      <c r="I1599" s="62"/>
      <c r="J1599" s="62"/>
    </row>
    <row r="1600" spans="1:10" x14ac:dyDescent="0.3">
      <c r="A1600" s="62"/>
      <c r="B1600" s="62"/>
      <c r="C1600" s="62"/>
      <c r="D1600" s="62"/>
      <c r="E1600" s="62"/>
      <c r="F1600" s="62"/>
      <c r="G1600" s="62"/>
      <c r="H1600" s="62"/>
      <c r="I1600" s="62"/>
      <c r="J1600" s="62"/>
    </row>
    <row r="1601" spans="1:10" x14ac:dyDescent="0.3">
      <c r="A1601" s="62"/>
      <c r="B1601" s="62"/>
      <c r="C1601" s="62"/>
      <c r="D1601" s="62"/>
      <c r="E1601" s="62"/>
      <c r="F1601" s="62"/>
      <c r="G1601" s="62"/>
      <c r="H1601" s="62"/>
      <c r="I1601" s="62"/>
      <c r="J1601" s="62"/>
    </row>
    <row r="1602" spans="1:10" x14ac:dyDescent="0.3">
      <c r="A1602" s="62"/>
      <c r="B1602" s="62"/>
      <c r="C1602" s="62"/>
      <c r="D1602" s="62"/>
      <c r="E1602" s="62"/>
      <c r="F1602" s="62"/>
      <c r="G1602" s="62"/>
      <c r="H1602" s="62"/>
      <c r="I1602" s="62"/>
      <c r="J1602" s="62"/>
    </row>
    <row r="1603" spans="1:10" x14ac:dyDescent="0.3">
      <c r="A1603" s="62"/>
      <c r="B1603" s="62"/>
      <c r="C1603" s="62"/>
      <c r="D1603" s="62"/>
      <c r="E1603" s="62"/>
      <c r="F1603" s="62"/>
      <c r="G1603" s="62"/>
      <c r="H1603" s="62"/>
      <c r="I1603" s="62"/>
      <c r="J1603" s="62"/>
    </row>
    <row r="1604" spans="1:10" x14ac:dyDescent="0.3">
      <c r="A1604" s="62"/>
      <c r="B1604" s="62"/>
      <c r="C1604" s="62"/>
      <c r="D1604" s="62"/>
      <c r="E1604" s="62"/>
      <c r="F1604" s="62"/>
      <c r="G1604" s="62"/>
      <c r="H1604" s="62"/>
      <c r="I1604" s="62"/>
      <c r="J1604" s="62"/>
    </row>
    <row r="1605" spans="1:10" x14ac:dyDescent="0.3">
      <c r="A1605" s="62"/>
      <c r="B1605" s="62"/>
      <c r="C1605" s="62"/>
      <c r="D1605" s="62"/>
      <c r="E1605" s="62"/>
      <c r="F1605" s="62"/>
      <c r="G1605" s="62"/>
      <c r="H1605" s="62"/>
      <c r="I1605" s="62"/>
      <c r="J1605" s="62"/>
    </row>
    <row r="1606" spans="1:10" x14ac:dyDescent="0.3">
      <c r="A1606" s="62"/>
      <c r="B1606" s="62"/>
      <c r="C1606" s="62"/>
      <c r="D1606" s="62"/>
      <c r="E1606" s="62"/>
      <c r="F1606" s="62"/>
      <c r="G1606" s="62"/>
      <c r="H1606" s="62"/>
      <c r="I1606" s="62"/>
      <c r="J1606" s="62"/>
    </row>
    <row r="1607" spans="1:10" x14ac:dyDescent="0.3">
      <c r="A1607" s="62"/>
      <c r="B1607" s="62"/>
      <c r="C1607" s="62"/>
      <c r="D1607" s="62"/>
      <c r="E1607" s="62"/>
      <c r="F1607" s="62"/>
      <c r="G1607" s="62"/>
      <c r="H1607" s="62"/>
      <c r="I1607" s="62"/>
      <c r="J1607" s="62"/>
    </row>
    <row r="1608" spans="1:10" x14ac:dyDescent="0.3">
      <c r="A1608" s="62"/>
      <c r="B1608" s="62"/>
      <c r="C1608" s="62"/>
      <c r="D1608" s="62"/>
      <c r="E1608" s="62"/>
      <c r="F1608" s="62"/>
      <c r="G1608" s="62"/>
      <c r="H1608" s="62"/>
      <c r="I1608" s="62"/>
      <c r="J1608" s="62"/>
    </row>
    <row r="1609" spans="1:10" x14ac:dyDescent="0.3">
      <c r="A1609" s="62"/>
      <c r="B1609" s="62"/>
      <c r="C1609" s="62"/>
      <c r="D1609" s="62"/>
      <c r="E1609" s="62"/>
      <c r="F1609" s="62"/>
      <c r="G1609" s="62"/>
      <c r="H1609" s="62"/>
      <c r="I1609" s="62"/>
      <c r="J1609" s="62"/>
    </row>
    <row r="1610" spans="1:10" x14ac:dyDescent="0.3">
      <c r="A1610" s="62"/>
      <c r="B1610" s="62"/>
      <c r="C1610" s="62"/>
      <c r="D1610" s="62"/>
      <c r="E1610" s="62"/>
      <c r="F1610" s="62"/>
      <c r="G1610" s="62"/>
      <c r="H1610" s="62"/>
      <c r="I1610" s="62"/>
      <c r="J1610" s="62"/>
    </row>
    <row r="1611" spans="1:10" x14ac:dyDescent="0.3">
      <c r="A1611" s="62"/>
      <c r="B1611" s="62"/>
      <c r="C1611" s="62"/>
      <c r="D1611" s="62"/>
      <c r="E1611" s="62"/>
      <c r="F1611" s="62"/>
      <c r="G1611" s="62"/>
      <c r="H1611" s="62"/>
      <c r="I1611" s="62"/>
      <c r="J1611" s="62"/>
    </row>
    <row r="1612" spans="1:10" x14ac:dyDescent="0.3">
      <c r="A1612" s="62"/>
      <c r="B1612" s="62"/>
      <c r="C1612" s="62"/>
      <c r="D1612" s="62"/>
      <c r="E1612" s="62"/>
      <c r="F1612" s="62"/>
      <c r="G1612" s="62"/>
      <c r="H1612" s="62"/>
      <c r="I1612" s="62"/>
      <c r="J1612" s="62"/>
    </row>
    <row r="1613" spans="1:10" x14ac:dyDescent="0.3">
      <c r="A1613" s="62"/>
      <c r="B1613" s="62"/>
      <c r="C1613" s="62"/>
      <c r="D1613" s="62"/>
      <c r="E1613" s="62"/>
      <c r="F1613" s="62"/>
      <c r="G1613" s="62"/>
      <c r="H1613" s="62"/>
      <c r="I1613" s="62"/>
      <c r="J1613" s="62"/>
    </row>
    <row r="1614" spans="1:10" x14ac:dyDescent="0.3">
      <c r="A1614" s="62"/>
      <c r="B1614" s="62"/>
      <c r="C1614" s="62"/>
      <c r="D1614" s="62"/>
      <c r="E1614" s="62"/>
      <c r="F1614" s="62"/>
      <c r="G1614" s="62"/>
      <c r="H1614" s="62"/>
      <c r="I1614" s="62"/>
      <c r="J1614" s="62"/>
    </row>
    <row r="1615" spans="1:10" x14ac:dyDescent="0.3">
      <c r="A1615" s="62"/>
      <c r="B1615" s="62"/>
      <c r="C1615" s="62"/>
      <c r="D1615" s="62"/>
      <c r="E1615" s="62"/>
      <c r="F1615" s="62"/>
      <c r="G1615" s="62"/>
      <c r="H1615" s="62"/>
      <c r="I1615" s="62"/>
      <c r="J1615" s="62"/>
    </row>
    <row r="1616" spans="1:10" x14ac:dyDescent="0.3">
      <c r="A1616" s="62"/>
      <c r="B1616" s="62"/>
      <c r="C1616" s="62"/>
      <c r="D1616" s="62"/>
      <c r="E1616" s="62"/>
      <c r="F1616" s="62"/>
      <c r="G1616" s="62"/>
      <c r="H1616" s="62"/>
      <c r="I1616" s="62"/>
      <c r="J1616" s="62"/>
    </row>
    <row r="1617" spans="1:10" x14ac:dyDescent="0.3">
      <c r="A1617" s="62"/>
      <c r="B1617" s="62"/>
      <c r="C1617" s="62"/>
      <c r="D1617" s="62"/>
      <c r="E1617" s="62"/>
      <c r="F1617" s="62"/>
      <c r="G1617" s="62"/>
      <c r="H1617" s="62"/>
      <c r="I1617" s="62"/>
      <c r="J1617" s="62"/>
    </row>
    <row r="1618" spans="1:10" x14ac:dyDescent="0.3">
      <c r="A1618" s="62"/>
      <c r="B1618" s="62"/>
      <c r="C1618" s="62"/>
      <c r="D1618" s="62"/>
      <c r="E1618" s="62"/>
      <c r="F1618" s="62"/>
      <c r="G1618" s="62"/>
      <c r="H1618" s="62"/>
      <c r="I1618" s="62"/>
      <c r="J1618" s="62"/>
    </row>
    <row r="1619" spans="1:10" x14ac:dyDescent="0.3">
      <c r="A1619" s="62"/>
      <c r="B1619" s="62"/>
      <c r="C1619" s="62"/>
      <c r="D1619" s="62"/>
      <c r="E1619" s="62"/>
      <c r="F1619" s="62"/>
      <c r="G1619" s="62"/>
      <c r="H1619" s="62"/>
      <c r="I1619" s="62"/>
      <c r="J1619" s="62"/>
    </row>
    <row r="1620" spans="1:10" x14ac:dyDescent="0.3">
      <c r="A1620" s="62"/>
      <c r="B1620" s="62"/>
      <c r="C1620" s="62"/>
      <c r="D1620" s="62"/>
      <c r="E1620" s="62"/>
      <c r="F1620" s="62"/>
      <c r="G1620" s="62"/>
      <c r="H1620" s="62"/>
      <c r="I1620" s="62"/>
      <c r="J1620" s="62"/>
    </row>
    <row r="1621" spans="1:10" x14ac:dyDescent="0.3">
      <c r="A1621" s="62"/>
      <c r="B1621" s="62"/>
      <c r="C1621" s="62"/>
      <c r="D1621" s="62"/>
      <c r="E1621" s="62"/>
      <c r="F1621" s="62"/>
      <c r="G1621" s="62"/>
      <c r="H1621" s="62"/>
      <c r="I1621" s="62"/>
      <c r="J1621" s="62"/>
    </row>
    <row r="1622" spans="1:10" x14ac:dyDescent="0.3">
      <c r="A1622" s="62"/>
      <c r="B1622" s="62"/>
      <c r="C1622" s="62"/>
      <c r="D1622" s="62"/>
      <c r="E1622" s="62"/>
      <c r="F1622" s="62"/>
      <c r="G1622" s="62"/>
      <c r="H1622" s="62"/>
      <c r="I1622" s="62"/>
      <c r="J1622" s="62"/>
    </row>
    <row r="1623" spans="1:10" x14ac:dyDescent="0.3">
      <c r="A1623" s="62"/>
      <c r="B1623" s="62"/>
      <c r="C1623" s="62"/>
      <c r="D1623" s="62"/>
      <c r="E1623" s="62"/>
      <c r="F1623" s="62"/>
      <c r="G1623" s="62"/>
      <c r="H1623" s="62"/>
      <c r="I1623" s="62"/>
      <c r="J1623" s="62"/>
    </row>
    <row r="1624" spans="1:10" x14ac:dyDescent="0.3">
      <c r="A1624" s="62"/>
      <c r="B1624" s="62"/>
      <c r="C1624" s="62"/>
      <c r="D1624" s="62"/>
      <c r="E1624" s="62"/>
      <c r="F1624" s="62"/>
      <c r="G1624" s="62"/>
      <c r="H1624" s="62"/>
      <c r="I1624" s="62"/>
      <c r="J1624" s="62"/>
    </row>
    <row r="1625" spans="1:10" x14ac:dyDescent="0.3">
      <c r="A1625" s="62"/>
      <c r="B1625" s="62"/>
      <c r="C1625" s="62"/>
      <c r="D1625" s="62"/>
      <c r="E1625" s="62"/>
      <c r="F1625" s="62"/>
      <c r="G1625" s="62"/>
      <c r="H1625" s="62"/>
      <c r="I1625" s="62"/>
      <c r="J1625" s="62"/>
    </row>
    <row r="1626" spans="1:10" x14ac:dyDescent="0.3">
      <c r="A1626" s="62"/>
      <c r="B1626" s="62"/>
      <c r="C1626" s="62"/>
      <c r="D1626" s="62"/>
      <c r="E1626" s="62"/>
      <c r="F1626" s="62"/>
      <c r="G1626" s="62"/>
      <c r="H1626" s="62"/>
      <c r="I1626" s="62"/>
      <c r="J1626" s="62"/>
    </row>
    <row r="1627" spans="1:10" x14ac:dyDescent="0.3">
      <c r="A1627" s="62"/>
      <c r="B1627" s="62"/>
      <c r="C1627" s="62"/>
      <c r="D1627" s="62"/>
      <c r="E1627" s="62"/>
      <c r="F1627" s="62"/>
      <c r="G1627" s="62"/>
      <c r="H1627" s="62"/>
      <c r="I1627" s="62"/>
      <c r="J1627" s="62"/>
    </row>
    <row r="1628" spans="1:10" x14ac:dyDescent="0.3">
      <c r="A1628" s="62"/>
      <c r="B1628" s="62"/>
      <c r="C1628" s="62"/>
      <c r="D1628" s="62"/>
      <c r="E1628" s="62"/>
      <c r="F1628" s="62"/>
      <c r="G1628" s="62"/>
      <c r="H1628" s="62"/>
      <c r="I1628" s="62"/>
      <c r="J1628" s="62"/>
    </row>
    <row r="1629" spans="1:10" x14ac:dyDescent="0.3">
      <c r="A1629" s="62"/>
      <c r="B1629" s="62"/>
      <c r="C1629" s="62"/>
      <c r="D1629" s="62"/>
      <c r="E1629" s="62"/>
      <c r="F1629" s="62"/>
      <c r="G1629" s="62"/>
      <c r="H1629" s="62"/>
      <c r="I1629" s="62"/>
      <c r="J1629" s="62"/>
    </row>
    <row r="1630" spans="1:10" x14ac:dyDescent="0.3">
      <c r="A1630" s="62"/>
      <c r="B1630" s="62"/>
      <c r="C1630" s="62"/>
      <c r="D1630" s="62"/>
      <c r="E1630" s="62"/>
      <c r="F1630" s="62"/>
      <c r="G1630" s="62"/>
      <c r="H1630" s="62"/>
      <c r="I1630" s="62"/>
      <c r="J1630" s="62"/>
    </row>
    <row r="1631" spans="1:10" x14ac:dyDescent="0.3">
      <c r="A1631" s="62"/>
      <c r="B1631" s="62"/>
      <c r="C1631" s="62"/>
      <c r="D1631" s="62"/>
      <c r="E1631" s="62"/>
      <c r="F1631" s="62"/>
      <c r="G1631" s="62"/>
      <c r="H1631" s="62"/>
      <c r="I1631" s="62"/>
      <c r="J1631" s="62"/>
    </row>
    <row r="1632" spans="1:10" x14ac:dyDescent="0.3">
      <c r="A1632" s="62"/>
      <c r="B1632" s="62"/>
      <c r="C1632" s="62"/>
      <c r="D1632" s="62"/>
      <c r="E1632" s="62"/>
      <c r="F1632" s="62"/>
      <c r="G1632" s="62"/>
      <c r="H1632" s="62"/>
      <c r="I1632" s="62"/>
      <c r="J1632" s="62"/>
    </row>
    <row r="1633" spans="1:10" x14ac:dyDescent="0.3">
      <c r="A1633" s="62"/>
      <c r="B1633" s="62"/>
      <c r="C1633" s="62"/>
      <c r="D1633" s="62"/>
      <c r="E1633" s="62"/>
      <c r="F1633" s="62"/>
      <c r="G1633" s="62"/>
      <c r="H1633" s="62"/>
      <c r="I1633" s="62"/>
      <c r="J1633" s="62"/>
    </row>
    <row r="1634" spans="1:10" x14ac:dyDescent="0.3">
      <c r="A1634" s="62"/>
      <c r="B1634" s="62"/>
      <c r="C1634" s="62"/>
      <c r="D1634" s="62"/>
      <c r="E1634" s="62"/>
      <c r="F1634" s="62"/>
      <c r="G1634" s="62"/>
      <c r="H1634" s="62"/>
      <c r="I1634" s="62"/>
      <c r="J1634" s="62"/>
    </row>
    <row r="1635" spans="1:10" x14ac:dyDescent="0.3">
      <c r="A1635" s="62"/>
      <c r="B1635" s="62"/>
      <c r="C1635" s="62"/>
      <c r="D1635" s="62"/>
      <c r="E1635" s="62"/>
      <c r="F1635" s="62"/>
      <c r="G1635" s="62"/>
      <c r="H1635" s="62"/>
      <c r="I1635" s="62"/>
      <c r="J1635" s="62"/>
    </row>
    <row r="1636" spans="1:10" x14ac:dyDescent="0.3">
      <c r="A1636" s="62"/>
      <c r="B1636" s="62"/>
      <c r="C1636" s="62"/>
      <c r="D1636" s="62"/>
      <c r="E1636" s="62"/>
      <c r="F1636" s="62"/>
      <c r="G1636" s="62"/>
      <c r="H1636" s="62"/>
      <c r="I1636" s="62"/>
      <c r="J1636" s="62"/>
    </row>
    <row r="1637" spans="1:10" x14ac:dyDescent="0.3">
      <c r="A1637" s="62"/>
      <c r="B1637" s="62"/>
      <c r="C1637" s="62"/>
      <c r="D1637" s="62"/>
      <c r="E1637" s="62"/>
      <c r="F1637" s="62"/>
      <c r="G1637" s="62"/>
      <c r="H1637" s="62"/>
      <c r="I1637" s="62"/>
      <c r="J1637" s="62"/>
    </row>
    <row r="1638" spans="1:10" x14ac:dyDescent="0.3">
      <c r="A1638" s="62"/>
      <c r="B1638" s="62"/>
      <c r="C1638" s="62"/>
      <c r="D1638" s="62"/>
      <c r="E1638" s="62"/>
      <c r="F1638" s="62"/>
      <c r="G1638" s="62"/>
      <c r="H1638" s="62"/>
      <c r="I1638" s="62"/>
      <c r="J1638" s="62"/>
    </row>
    <row r="1639" spans="1:10" x14ac:dyDescent="0.3">
      <c r="A1639" s="62"/>
      <c r="B1639" s="62"/>
      <c r="C1639" s="62"/>
      <c r="D1639" s="62"/>
      <c r="E1639" s="62"/>
      <c r="F1639" s="62"/>
      <c r="G1639" s="62"/>
      <c r="H1639" s="62"/>
      <c r="I1639" s="62"/>
      <c r="J1639" s="62"/>
    </row>
    <row r="1640" spans="1:10" x14ac:dyDescent="0.3">
      <c r="A1640" s="62"/>
      <c r="B1640" s="62"/>
      <c r="C1640" s="62"/>
      <c r="D1640" s="62"/>
      <c r="E1640" s="62"/>
      <c r="F1640" s="62"/>
      <c r="G1640" s="62"/>
      <c r="H1640" s="62"/>
      <c r="I1640" s="62"/>
      <c r="J1640" s="62"/>
    </row>
    <row r="1641" spans="1:10" x14ac:dyDescent="0.3">
      <c r="A1641" s="62"/>
      <c r="B1641" s="62"/>
      <c r="C1641" s="62"/>
      <c r="D1641" s="62"/>
      <c r="E1641" s="62"/>
      <c r="F1641" s="62"/>
      <c r="G1641" s="62"/>
      <c r="H1641" s="62"/>
      <c r="I1641" s="62"/>
      <c r="J1641" s="62"/>
    </row>
    <row r="1642" spans="1:10" x14ac:dyDescent="0.3">
      <c r="A1642" s="62"/>
      <c r="B1642" s="62"/>
      <c r="C1642" s="62"/>
      <c r="D1642" s="62"/>
      <c r="E1642" s="62"/>
      <c r="F1642" s="62"/>
      <c r="G1642" s="62"/>
      <c r="H1642" s="62"/>
      <c r="I1642" s="62"/>
      <c r="J1642" s="62"/>
    </row>
    <row r="1643" spans="1:10" x14ac:dyDescent="0.3">
      <c r="A1643" s="62"/>
      <c r="B1643" s="62"/>
      <c r="C1643" s="62"/>
      <c r="D1643" s="62"/>
      <c r="E1643" s="62"/>
      <c r="F1643" s="62"/>
      <c r="G1643" s="62"/>
      <c r="H1643" s="62"/>
      <c r="I1643" s="62"/>
      <c r="J1643" s="62"/>
    </row>
    <row r="1644" spans="1:10" x14ac:dyDescent="0.3">
      <c r="A1644" s="62"/>
      <c r="B1644" s="62"/>
      <c r="C1644" s="62"/>
      <c r="D1644" s="62"/>
      <c r="E1644" s="62"/>
      <c r="F1644" s="62"/>
      <c r="G1644" s="62"/>
      <c r="H1644" s="62"/>
      <c r="I1644" s="62"/>
      <c r="J1644" s="62"/>
    </row>
    <row r="1645" spans="1:10" x14ac:dyDescent="0.3">
      <c r="A1645" s="62"/>
      <c r="B1645" s="62"/>
      <c r="C1645" s="62"/>
      <c r="D1645" s="62"/>
      <c r="E1645" s="62"/>
      <c r="F1645" s="62"/>
      <c r="G1645" s="62"/>
      <c r="H1645" s="62"/>
      <c r="I1645" s="62"/>
      <c r="J1645" s="62"/>
    </row>
    <row r="1646" spans="1:10" x14ac:dyDescent="0.3">
      <c r="A1646" s="62"/>
      <c r="B1646" s="62"/>
      <c r="C1646" s="62"/>
      <c r="D1646" s="62"/>
      <c r="E1646" s="62"/>
      <c r="F1646" s="62"/>
      <c r="G1646" s="62"/>
      <c r="H1646" s="62"/>
      <c r="I1646" s="62"/>
      <c r="J1646" s="62"/>
    </row>
    <row r="1647" spans="1:10" x14ac:dyDescent="0.3">
      <c r="A1647" s="62"/>
      <c r="B1647" s="62"/>
      <c r="C1647" s="62"/>
      <c r="D1647" s="62"/>
      <c r="E1647" s="62"/>
      <c r="F1647" s="62"/>
      <c r="G1647" s="62"/>
      <c r="H1647" s="62"/>
      <c r="I1647" s="62"/>
      <c r="J1647" s="62"/>
    </row>
    <row r="1648" spans="1:10" x14ac:dyDescent="0.3">
      <c r="A1648" s="62"/>
      <c r="B1648" s="62"/>
      <c r="C1648" s="62"/>
      <c r="D1648" s="62"/>
      <c r="E1648" s="62"/>
      <c r="F1648" s="62"/>
      <c r="G1648" s="62"/>
      <c r="H1648" s="62"/>
      <c r="I1648" s="62"/>
      <c r="J1648" s="62"/>
    </row>
    <row r="1649" spans="1:10" x14ac:dyDescent="0.3">
      <c r="A1649" s="62"/>
      <c r="B1649" s="62"/>
      <c r="C1649" s="62"/>
      <c r="D1649" s="62"/>
      <c r="E1649" s="62"/>
      <c r="F1649" s="62"/>
      <c r="G1649" s="62"/>
      <c r="H1649" s="62"/>
      <c r="I1649" s="62"/>
      <c r="J1649" s="62"/>
    </row>
    <row r="1650" spans="1:10" x14ac:dyDescent="0.3">
      <c r="A1650" s="62"/>
      <c r="B1650" s="62"/>
      <c r="C1650" s="62"/>
      <c r="D1650" s="62"/>
      <c r="E1650" s="62"/>
      <c r="F1650" s="62"/>
      <c r="G1650" s="62"/>
      <c r="H1650" s="62"/>
      <c r="I1650" s="62"/>
      <c r="J1650" s="62"/>
    </row>
    <row r="1651" spans="1:10" x14ac:dyDescent="0.3">
      <c r="A1651" s="62"/>
      <c r="B1651" s="62"/>
      <c r="C1651" s="62"/>
      <c r="D1651" s="62"/>
      <c r="E1651" s="62"/>
      <c r="F1651" s="62"/>
      <c r="G1651" s="62"/>
      <c r="H1651" s="62"/>
      <c r="I1651" s="62"/>
      <c r="J1651" s="62"/>
    </row>
    <row r="1652" spans="1:10" x14ac:dyDescent="0.3">
      <c r="A1652" s="62"/>
      <c r="B1652" s="62"/>
      <c r="C1652" s="62"/>
      <c r="D1652" s="62"/>
      <c r="E1652" s="62"/>
      <c r="F1652" s="62"/>
      <c r="G1652" s="62"/>
      <c r="H1652" s="62"/>
      <c r="I1652" s="62"/>
      <c r="J1652" s="62"/>
    </row>
    <row r="1653" spans="1:10" x14ac:dyDescent="0.3">
      <c r="A1653" s="62"/>
      <c r="B1653" s="62"/>
      <c r="C1653" s="62"/>
      <c r="D1653" s="62"/>
      <c r="E1653" s="62"/>
      <c r="F1653" s="62"/>
      <c r="G1653" s="62"/>
      <c r="H1653" s="62"/>
      <c r="I1653" s="62"/>
      <c r="J1653" s="62"/>
    </row>
    <row r="1654" spans="1:10" x14ac:dyDescent="0.3">
      <c r="A1654" s="62"/>
      <c r="B1654" s="62"/>
      <c r="C1654" s="62"/>
      <c r="D1654" s="62"/>
      <c r="E1654" s="62"/>
      <c r="F1654" s="62"/>
      <c r="G1654" s="62"/>
      <c r="H1654" s="62"/>
      <c r="I1654" s="62"/>
      <c r="J1654" s="62"/>
    </row>
    <row r="1655" spans="1:10" x14ac:dyDescent="0.3">
      <c r="A1655" s="62"/>
      <c r="B1655" s="62"/>
      <c r="C1655" s="62"/>
      <c r="D1655" s="62"/>
      <c r="E1655" s="62"/>
      <c r="F1655" s="62"/>
      <c r="G1655" s="62"/>
      <c r="H1655" s="62"/>
      <c r="I1655" s="62"/>
      <c r="J1655" s="62"/>
    </row>
    <row r="1656" spans="1:10" x14ac:dyDescent="0.3">
      <c r="A1656" s="62"/>
      <c r="B1656" s="62"/>
      <c r="C1656" s="62"/>
      <c r="D1656" s="62"/>
      <c r="E1656" s="62"/>
      <c r="F1656" s="62"/>
      <c r="G1656" s="62"/>
      <c r="H1656" s="62"/>
      <c r="I1656" s="62"/>
      <c r="J1656" s="62"/>
    </row>
    <row r="1657" spans="1:10" x14ac:dyDescent="0.3">
      <c r="A1657" s="62"/>
      <c r="B1657" s="62"/>
      <c r="C1657" s="62"/>
      <c r="D1657" s="62"/>
      <c r="E1657" s="62"/>
      <c r="F1657" s="62"/>
      <c r="G1657" s="62"/>
      <c r="H1657" s="62"/>
      <c r="I1657" s="62"/>
      <c r="J1657" s="62"/>
    </row>
    <row r="1658" spans="1:10" x14ac:dyDescent="0.3">
      <c r="A1658" s="62"/>
      <c r="B1658" s="62"/>
      <c r="C1658" s="62"/>
      <c r="D1658" s="62"/>
      <c r="E1658" s="62"/>
      <c r="F1658" s="62"/>
      <c r="G1658" s="62"/>
      <c r="H1658" s="62"/>
      <c r="I1658" s="62"/>
      <c r="J1658" s="62"/>
    </row>
    <row r="1659" spans="1:10" x14ac:dyDescent="0.3">
      <c r="A1659" s="62"/>
      <c r="B1659" s="62"/>
      <c r="C1659" s="62"/>
      <c r="D1659" s="62"/>
      <c r="E1659" s="62"/>
      <c r="F1659" s="62"/>
      <c r="G1659" s="62"/>
      <c r="H1659" s="62"/>
      <c r="I1659" s="62"/>
      <c r="J1659" s="62"/>
    </row>
    <row r="1660" spans="1:10" x14ac:dyDescent="0.3">
      <c r="A1660" s="62"/>
      <c r="B1660" s="62"/>
      <c r="C1660" s="62"/>
      <c r="D1660" s="62"/>
      <c r="E1660" s="62"/>
      <c r="F1660" s="62"/>
      <c r="G1660" s="62"/>
      <c r="H1660" s="62"/>
      <c r="I1660" s="62"/>
      <c r="J1660" s="62"/>
    </row>
    <row r="1661" spans="1:10" x14ac:dyDescent="0.3">
      <c r="A1661" s="62"/>
      <c r="B1661" s="62"/>
      <c r="C1661" s="62"/>
      <c r="D1661" s="62"/>
      <c r="E1661" s="62"/>
      <c r="F1661" s="62"/>
      <c r="G1661" s="62"/>
      <c r="H1661" s="62"/>
      <c r="I1661" s="62"/>
      <c r="J1661" s="62"/>
    </row>
    <row r="1662" spans="1:10" x14ac:dyDescent="0.3">
      <c r="A1662" s="62"/>
      <c r="B1662" s="62"/>
      <c r="C1662" s="62"/>
      <c r="D1662" s="62"/>
      <c r="E1662" s="62"/>
      <c r="F1662" s="62"/>
      <c r="G1662" s="62"/>
      <c r="H1662" s="62"/>
      <c r="I1662" s="62"/>
      <c r="J1662" s="62"/>
    </row>
    <row r="1663" spans="1:10" x14ac:dyDescent="0.3">
      <c r="A1663" s="62"/>
      <c r="B1663" s="62"/>
      <c r="C1663" s="62"/>
      <c r="D1663" s="62"/>
      <c r="E1663" s="62"/>
      <c r="F1663" s="62"/>
      <c r="G1663" s="62"/>
      <c r="H1663" s="62"/>
      <c r="I1663" s="62"/>
      <c r="J1663" s="62"/>
    </row>
    <row r="1664" spans="1:10" x14ac:dyDescent="0.3">
      <c r="A1664" s="62"/>
      <c r="B1664" s="62"/>
      <c r="C1664" s="62"/>
      <c r="D1664" s="62"/>
      <c r="E1664" s="62"/>
      <c r="F1664" s="62"/>
      <c r="G1664" s="62"/>
      <c r="H1664" s="62"/>
      <c r="I1664" s="62"/>
      <c r="J1664" s="62"/>
    </row>
    <row r="1665" spans="1:10" x14ac:dyDescent="0.3">
      <c r="A1665" s="62"/>
      <c r="B1665" s="62"/>
      <c r="C1665" s="62"/>
      <c r="D1665" s="62"/>
      <c r="E1665" s="62"/>
      <c r="F1665" s="62"/>
      <c r="G1665" s="62"/>
      <c r="H1665" s="62"/>
      <c r="I1665" s="62"/>
      <c r="J1665" s="62"/>
    </row>
    <row r="1666" spans="1:10" x14ac:dyDescent="0.3">
      <c r="A1666" s="62"/>
      <c r="B1666" s="62"/>
      <c r="C1666" s="62"/>
      <c r="D1666" s="62"/>
      <c r="E1666" s="62"/>
      <c r="F1666" s="62"/>
      <c r="G1666" s="62"/>
      <c r="H1666" s="62"/>
      <c r="I1666" s="62"/>
      <c r="J1666" s="62"/>
    </row>
    <row r="1667" spans="1:10" x14ac:dyDescent="0.3">
      <c r="A1667" s="62"/>
      <c r="B1667" s="62"/>
      <c r="C1667" s="62"/>
      <c r="D1667" s="62"/>
      <c r="E1667" s="62"/>
      <c r="F1667" s="62"/>
      <c r="G1667" s="62"/>
      <c r="H1667" s="62"/>
      <c r="I1667" s="62"/>
      <c r="J1667" s="62"/>
    </row>
    <row r="1668" spans="1:10" x14ac:dyDescent="0.3">
      <c r="A1668" s="62"/>
      <c r="B1668" s="62"/>
      <c r="C1668" s="62"/>
      <c r="D1668" s="62"/>
      <c r="E1668" s="62"/>
      <c r="F1668" s="62"/>
      <c r="G1668" s="62"/>
      <c r="H1668" s="62"/>
      <c r="I1668" s="62"/>
      <c r="J1668" s="62"/>
    </row>
    <row r="1669" spans="1:10" x14ac:dyDescent="0.3">
      <c r="A1669" s="62"/>
      <c r="B1669" s="62"/>
      <c r="C1669" s="62"/>
      <c r="D1669" s="62"/>
      <c r="E1669" s="62"/>
      <c r="F1669" s="62"/>
      <c r="G1669" s="62"/>
      <c r="H1669" s="62"/>
      <c r="I1669" s="62"/>
      <c r="J1669" s="62"/>
    </row>
    <row r="1670" spans="1:10" x14ac:dyDescent="0.3">
      <c r="A1670" s="62"/>
      <c r="B1670" s="62"/>
      <c r="C1670" s="62"/>
      <c r="D1670" s="62"/>
      <c r="E1670" s="62"/>
      <c r="F1670" s="62"/>
      <c r="G1670" s="62"/>
      <c r="H1670" s="62"/>
      <c r="I1670" s="62"/>
      <c r="J1670" s="62"/>
    </row>
    <row r="1671" spans="1:10" x14ac:dyDescent="0.3">
      <c r="A1671" s="62"/>
      <c r="B1671" s="62"/>
      <c r="C1671" s="62"/>
      <c r="D1671" s="62"/>
      <c r="E1671" s="62"/>
      <c r="F1671" s="62"/>
      <c r="G1671" s="62"/>
      <c r="H1671" s="62"/>
      <c r="I1671" s="62"/>
      <c r="J1671" s="62"/>
    </row>
    <row r="1672" spans="1:10" x14ac:dyDescent="0.3">
      <c r="A1672" s="62"/>
      <c r="B1672" s="62"/>
      <c r="C1672" s="62"/>
      <c r="D1672" s="62"/>
      <c r="E1672" s="62"/>
      <c r="F1672" s="62"/>
      <c r="G1672" s="62"/>
      <c r="H1672" s="62"/>
      <c r="I1672" s="62"/>
      <c r="J1672" s="62"/>
    </row>
    <row r="1673" spans="1:10" x14ac:dyDescent="0.3">
      <c r="A1673" s="62"/>
      <c r="B1673" s="62"/>
      <c r="C1673" s="62"/>
      <c r="D1673" s="62"/>
      <c r="E1673" s="62"/>
      <c r="F1673" s="62"/>
      <c r="G1673" s="62"/>
      <c r="H1673" s="62"/>
      <c r="I1673" s="62"/>
      <c r="J1673" s="62"/>
    </row>
    <row r="1674" spans="1:10" x14ac:dyDescent="0.3">
      <c r="A1674" s="62"/>
      <c r="B1674" s="62"/>
      <c r="C1674" s="62"/>
      <c r="D1674" s="62"/>
      <c r="E1674" s="62"/>
      <c r="F1674" s="62"/>
      <c r="G1674" s="62"/>
      <c r="H1674" s="62"/>
      <c r="I1674" s="62"/>
      <c r="J1674" s="62"/>
    </row>
    <row r="1675" spans="1:10" x14ac:dyDescent="0.3">
      <c r="A1675" s="62"/>
      <c r="B1675" s="62"/>
      <c r="C1675" s="62"/>
      <c r="D1675" s="62"/>
      <c r="E1675" s="62"/>
      <c r="F1675" s="62"/>
      <c r="G1675" s="62"/>
      <c r="H1675" s="62"/>
      <c r="I1675" s="62"/>
      <c r="J1675" s="62"/>
    </row>
    <row r="1676" spans="1:10" x14ac:dyDescent="0.3">
      <c r="A1676" s="62"/>
      <c r="B1676" s="62"/>
      <c r="C1676" s="62"/>
      <c r="D1676" s="62"/>
      <c r="E1676" s="62"/>
      <c r="F1676" s="62"/>
      <c r="G1676" s="62"/>
      <c r="H1676" s="62"/>
      <c r="I1676" s="62"/>
      <c r="J1676" s="62"/>
    </row>
    <row r="1677" spans="1:10" x14ac:dyDescent="0.3">
      <c r="A1677" s="62"/>
      <c r="B1677" s="62"/>
      <c r="C1677" s="62"/>
      <c r="D1677" s="62"/>
      <c r="E1677" s="62"/>
      <c r="F1677" s="62"/>
      <c r="G1677" s="62"/>
      <c r="H1677" s="62"/>
      <c r="I1677" s="62"/>
      <c r="J1677" s="62"/>
    </row>
    <row r="1678" spans="1:10" x14ac:dyDescent="0.3">
      <c r="A1678" s="62"/>
      <c r="B1678" s="62"/>
      <c r="C1678" s="62"/>
      <c r="D1678" s="62"/>
      <c r="E1678" s="62"/>
      <c r="F1678" s="62"/>
      <c r="G1678" s="62"/>
      <c r="H1678" s="62"/>
      <c r="I1678" s="62"/>
      <c r="J1678" s="62"/>
    </row>
    <row r="1679" spans="1:10" x14ac:dyDescent="0.3">
      <c r="A1679" s="62"/>
      <c r="B1679" s="62"/>
      <c r="C1679" s="62"/>
      <c r="D1679" s="62"/>
      <c r="E1679" s="62"/>
      <c r="F1679" s="62"/>
      <c r="G1679" s="62"/>
      <c r="H1679" s="62"/>
      <c r="I1679" s="62"/>
      <c r="J1679" s="62"/>
    </row>
    <row r="1680" spans="1:10" x14ac:dyDescent="0.3">
      <c r="A1680" s="62"/>
      <c r="B1680" s="62"/>
      <c r="C1680" s="62"/>
      <c r="D1680" s="62"/>
      <c r="E1680" s="62"/>
      <c r="F1680" s="62"/>
      <c r="G1680" s="62"/>
      <c r="H1680" s="62"/>
      <c r="I1680" s="62"/>
      <c r="J1680" s="62"/>
    </row>
    <row r="1681" spans="1:10" x14ac:dyDescent="0.3">
      <c r="A1681" s="62"/>
      <c r="B1681" s="62"/>
      <c r="C1681" s="62"/>
      <c r="D1681" s="62"/>
      <c r="E1681" s="62"/>
      <c r="F1681" s="62"/>
      <c r="G1681" s="62"/>
      <c r="H1681" s="62"/>
      <c r="I1681" s="62"/>
      <c r="J1681" s="62"/>
    </row>
    <row r="1682" spans="1:10" x14ac:dyDescent="0.3">
      <c r="A1682" s="62"/>
      <c r="B1682" s="62"/>
      <c r="C1682" s="62"/>
      <c r="D1682" s="62"/>
      <c r="E1682" s="62"/>
      <c r="F1682" s="62"/>
      <c r="G1682" s="62"/>
      <c r="H1682" s="62"/>
      <c r="I1682" s="62"/>
      <c r="J1682" s="62"/>
    </row>
    <row r="1683" spans="1:10" x14ac:dyDescent="0.3">
      <c r="A1683" s="62"/>
      <c r="B1683" s="62"/>
      <c r="C1683" s="62"/>
      <c r="D1683" s="62"/>
      <c r="E1683" s="62"/>
      <c r="F1683" s="62"/>
      <c r="G1683" s="62"/>
      <c r="H1683" s="62"/>
      <c r="I1683" s="62"/>
      <c r="J1683" s="62"/>
    </row>
    <row r="1684" spans="1:10" x14ac:dyDescent="0.3">
      <c r="A1684" s="62"/>
      <c r="B1684" s="62"/>
      <c r="C1684" s="62"/>
      <c r="D1684" s="62"/>
      <c r="E1684" s="62"/>
      <c r="F1684" s="62"/>
      <c r="G1684" s="62"/>
      <c r="H1684" s="62"/>
      <c r="I1684" s="62"/>
      <c r="J1684" s="62"/>
    </row>
    <row r="1685" spans="1:10" x14ac:dyDescent="0.3">
      <c r="A1685" s="62"/>
      <c r="B1685" s="62"/>
      <c r="C1685" s="62"/>
      <c r="D1685" s="62"/>
      <c r="E1685" s="62"/>
      <c r="F1685" s="62"/>
      <c r="G1685" s="62"/>
      <c r="H1685" s="62"/>
      <c r="I1685" s="62"/>
      <c r="J1685" s="62"/>
    </row>
    <row r="1686" spans="1:10" x14ac:dyDescent="0.3">
      <c r="A1686" s="62"/>
      <c r="B1686" s="62"/>
      <c r="C1686" s="62"/>
      <c r="D1686" s="62"/>
      <c r="E1686" s="62"/>
      <c r="F1686" s="62"/>
      <c r="G1686" s="62"/>
      <c r="H1686" s="62"/>
      <c r="I1686" s="62"/>
      <c r="J1686" s="62"/>
    </row>
    <row r="1687" spans="1:10" x14ac:dyDescent="0.3">
      <c r="A1687" s="62"/>
      <c r="B1687" s="62"/>
      <c r="C1687" s="62"/>
      <c r="D1687" s="62"/>
      <c r="E1687" s="62"/>
      <c r="F1687" s="62"/>
      <c r="G1687" s="62"/>
      <c r="H1687" s="62"/>
      <c r="I1687" s="62"/>
      <c r="J1687" s="62"/>
    </row>
    <row r="1688" spans="1:10" x14ac:dyDescent="0.3">
      <c r="A1688" s="62"/>
      <c r="B1688" s="62"/>
      <c r="C1688" s="62"/>
      <c r="D1688" s="62"/>
      <c r="E1688" s="62"/>
      <c r="F1688" s="62"/>
      <c r="G1688" s="62"/>
      <c r="H1688" s="62"/>
      <c r="I1688" s="62"/>
      <c r="J1688" s="62"/>
    </row>
    <row r="1689" spans="1:10" x14ac:dyDescent="0.3">
      <c r="A1689" s="62"/>
      <c r="B1689" s="62"/>
      <c r="C1689" s="62"/>
      <c r="D1689" s="62"/>
      <c r="E1689" s="62"/>
      <c r="F1689" s="62"/>
      <c r="G1689" s="62"/>
      <c r="H1689" s="62"/>
      <c r="I1689" s="62"/>
      <c r="J1689" s="62"/>
    </row>
    <row r="1690" spans="1:10" x14ac:dyDescent="0.3">
      <c r="A1690" s="62"/>
      <c r="B1690" s="62"/>
      <c r="C1690" s="62"/>
      <c r="D1690" s="62"/>
      <c r="E1690" s="62"/>
      <c r="F1690" s="62"/>
      <c r="G1690" s="62"/>
      <c r="H1690" s="62"/>
      <c r="I1690" s="62"/>
      <c r="J1690" s="62"/>
    </row>
    <row r="1691" spans="1:10" x14ac:dyDescent="0.3">
      <c r="A1691" s="62"/>
      <c r="B1691" s="62"/>
      <c r="C1691" s="62"/>
      <c r="D1691" s="62"/>
      <c r="E1691" s="62"/>
      <c r="F1691" s="62"/>
      <c r="G1691" s="62"/>
      <c r="H1691" s="62"/>
      <c r="I1691" s="62"/>
      <c r="J1691" s="62"/>
    </row>
    <row r="1692" spans="1:10" x14ac:dyDescent="0.3">
      <c r="A1692" s="62"/>
      <c r="B1692" s="62"/>
      <c r="C1692" s="62"/>
      <c r="D1692" s="62"/>
      <c r="E1692" s="62"/>
      <c r="F1692" s="62"/>
      <c r="G1692" s="62"/>
      <c r="H1692" s="62"/>
      <c r="I1692" s="62"/>
      <c r="J1692" s="62"/>
    </row>
    <row r="1693" spans="1:10" x14ac:dyDescent="0.3">
      <c r="A1693" s="62"/>
      <c r="B1693" s="62"/>
      <c r="C1693" s="62"/>
      <c r="D1693" s="62"/>
      <c r="E1693" s="62"/>
      <c r="F1693" s="62"/>
      <c r="G1693" s="62"/>
      <c r="H1693" s="62"/>
      <c r="I1693" s="62"/>
      <c r="J1693" s="62"/>
    </row>
    <row r="1694" spans="1:10" x14ac:dyDescent="0.3">
      <c r="A1694" s="62"/>
      <c r="B1694" s="62"/>
      <c r="C1694" s="62"/>
      <c r="D1694" s="62"/>
      <c r="E1694" s="62"/>
      <c r="F1694" s="62"/>
      <c r="G1694" s="62"/>
      <c r="H1694" s="62"/>
      <c r="I1694" s="62"/>
      <c r="J1694" s="62"/>
    </row>
    <row r="1695" spans="1:10" x14ac:dyDescent="0.3">
      <c r="A1695" s="62"/>
      <c r="B1695" s="62"/>
      <c r="C1695" s="62"/>
      <c r="D1695" s="62"/>
      <c r="E1695" s="62"/>
      <c r="F1695" s="62"/>
      <c r="G1695" s="62"/>
      <c r="H1695" s="62"/>
      <c r="I1695" s="62"/>
      <c r="J1695" s="62"/>
    </row>
    <row r="1696" spans="1:10" x14ac:dyDescent="0.3">
      <c r="A1696" s="62"/>
      <c r="B1696" s="62"/>
      <c r="C1696" s="62"/>
      <c r="D1696" s="62"/>
      <c r="E1696" s="62"/>
      <c r="F1696" s="62"/>
      <c r="G1696" s="62"/>
      <c r="H1696" s="62"/>
      <c r="I1696" s="62"/>
      <c r="J1696" s="62"/>
    </row>
    <row r="1697" spans="1:10" x14ac:dyDescent="0.3">
      <c r="A1697" s="62"/>
      <c r="B1697" s="62"/>
      <c r="C1697" s="62"/>
      <c r="D1697" s="62"/>
      <c r="E1697" s="62"/>
      <c r="F1697" s="62"/>
      <c r="G1697" s="62"/>
      <c r="H1697" s="62"/>
      <c r="I1697" s="62"/>
      <c r="J1697" s="62"/>
    </row>
    <row r="1698" spans="1:10" x14ac:dyDescent="0.3">
      <c r="A1698" s="62"/>
      <c r="B1698" s="62"/>
      <c r="C1698" s="62"/>
      <c r="D1698" s="62"/>
      <c r="E1698" s="62"/>
      <c r="F1698" s="62"/>
      <c r="G1698" s="62"/>
      <c r="H1698" s="62"/>
      <c r="I1698" s="62"/>
      <c r="J1698" s="62"/>
    </row>
    <row r="1699" spans="1:10" x14ac:dyDescent="0.3">
      <c r="A1699" s="62"/>
      <c r="B1699" s="62"/>
      <c r="C1699" s="62"/>
      <c r="D1699" s="62"/>
      <c r="E1699" s="62"/>
      <c r="F1699" s="62"/>
      <c r="G1699" s="62"/>
      <c r="H1699" s="62"/>
      <c r="I1699" s="62"/>
      <c r="J1699" s="62"/>
    </row>
    <row r="1700" spans="1:10" x14ac:dyDescent="0.3">
      <c r="A1700" s="62"/>
      <c r="B1700" s="62"/>
      <c r="C1700" s="62"/>
      <c r="D1700" s="62"/>
      <c r="E1700" s="62"/>
      <c r="F1700" s="62"/>
      <c r="G1700" s="62"/>
      <c r="H1700" s="62"/>
      <c r="I1700" s="62"/>
      <c r="J1700" s="62"/>
    </row>
    <row r="1701" spans="1:10" x14ac:dyDescent="0.3">
      <c r="A1701" s="62"/>
      <c r="B1701" s="62"/>
      <c r="C1701" s="62"/>
      <c r="D1701" s="62"/>
      <c r="E1701" s="62"/>
      <c r="F1701" s="62"/>
      <c r="G1701" s="62"/>
      <c r="H1701" s="62"/>
      <c r="I1701" s="62"/>
      <c r="J1701" s="62"/>
    </row>
    <row r="1702" spans="1:10" x14ac:dyDescent="0.3">
      <c r="A1702" s="62"/>
      <c r="B1702" s="62"/>
      <c r="C1702" s="62"/>
      <c r="D1702" s="62"/>
      <c r="E1702" s="62"/>
      <c r="F1702" s="62"/>
      <c r="G1702" s="62"/>
      <c r="H1702" s="62"/>
      <c r="I1702" s="62"/>
      <c r="J1702" s="62"/>
    </row>
    <row r="1703" spans="1:10" x14ac:dyDescent="0.3">
      <c r="A1703" s="62"/>
      <c r="B1703" s="62"/>
      <c r="C1703" s="62"/>
      <c r="D1703" s="62"/>
      <c r="E1703" s="62"/>
      <c r="F1703" s="62"/>
      <c r="G1703" s="62"/>
      <c r="H1703" s="62"/>
      <c r="I1703" s="62"/>
      <c r="J1703" s="62"/>
    </row>
    <row r="1704" spans="1:10" x14ac:dyDescent="0.3">
      <c r="A1704" s="62"/>
      <c r="B1704" s="62"/>
      <c r="C1704" s="62"/>
      <c r="D1704" s="62"/>
      <c r="E1704" s="62"/>
      <c r="F1704" s="62"/>
      <c r="G1704" s="62"/>
      <c r="H1704" s="62"/>
      <c r="I1704" s="62"/>
      <c r="J1704" s="62"/>
    </row>
    <row r="1705" spans="1:10" x14ac:dyDescent="0.3">
      <c r="A1705" s="62"/>
      <c r="B1705" s="62"/>
      <c r="C1705" s="62"/>
      <c r="D1705" s="62"/>
      <c r="E1705" s="62"/>
      <c r="F1705" s="62"/>
      <c r="G1705" s="62"/>
      <c r="H1705" s="62"/>
      <c r="I1705" s="62"/>
      <c r="J1705" s="62"/>
    </row>
    <row r="1706" spans="1:10" x14ac:dyDescent="0.3">
      <c r="A1706" s="62"/>
      <c r="B1706" s="62"/>
      <c r="C1706" s="62"/>
      <c r="D1706" s="62"/>
      <c r="E1706" s="62"/>
      <c r="F1706" s="62"/>
      <c r="G1706" s="62"/>
      <c r="H1706" s="62"/>
      <c r="I1706" s="62"/>
      <c r="J1706" s="62"/>
    </row>
    <row r="1707" spans="1:10" x14ac:dyDescent="0.3">
      <c r="A1707" s="62"/>
      <c r="B1707" s="62"/>
      <c r="C1707" s="62"/>
      <c r="D1707" s="62"/>
      <c r="E1707" s="62"/>
      <c r="F1707" s="62"/>
      <c r="G1707" s="62"/>
      <c r="H1707" s="62"/>
      <c r="I1707" s="62"/>
      <c r="J1707" s="62"/>
    </row>
    <row r="1708" spans="1:10" x14ac:dyDescent="0.3">
      <c r="A1708" s="62"/>
      <c r="B1708" s="62"/>
      <c r="C1708" s="62"/>
      <c r="D1708" s="62"/>
      <c r="E1708" s="62"/>
      <c r="F1708" s="62"/>
      <c r="G1708" s="62"/>
      <c r="H1708" s="62"/>
      <c r="I1708" s="62"/>
      <c r="J1708" s="62"/>
    </row>
    <row r="1709" spans="1:10" x14ac:dyDescent="0.3">
      <c r="A1709" s="62"/>
      <c r="B1709" s="62"/>
      <c r="C1709" s="62"/>
      <c r="D1709" s="62"/>
      <c r="E1709" s="62"/>
      <c r="F1709" s="62"/>
      <c r="G1709" s="62"/>
      <c r="H1709" s="62"/>
      <c r="I1709" s="62"/>
      <c r="J1709" s="62"/>
    </row>
    <row r="1710" spans="1:10" x14ac:dyDescent="0.3">
      <c r="A1710" s="62"/>
      <c r="B1710" s="62"/>
      <c r="C1710" s="62"/>
      <c r="D1710" s="62"/>
      <c r="E1710" s="62"/>
      <c r="F1710" s="62"/>
      <c r="G1710" s="62"/>
      <c r="H1710" s="62"/>
      <c r="I1710" s="62"/>
      <c r="J1710" s="62"/>
    </row>
    <row r="1711" spans="1:10" x14ac:dyDescent="0.3">
      <c r="A1711" s="62"/>
      <c r="B1711" s="62"/>
      <c r="C1711" s="62"/>
      <c r="D1711" s="62"/>
      <c r="E1711" s="62"/>
      <c r="F1711" s="62"/>
      <c r="G1711" s="62"/>
      <c r="H1711" s="62"/>
      <c r="I1711" s="62"/>
      <c r="J1711" s="62"/>
    </row>
    <row r="1712" spans="1:10" x14ac:dyDescent="0.3">
      <c r="A1712" s="62"/>
      <c r="B1712" s="62"/>
      <c r="C1712" s="62"/>
      <c r="D1712" s="62"/>
      <c r="E1712" s="62"/>
      <c r="F1712" s="62"/>
      <c r="G1712" s="62"/>
      <c r="H1712" s="62"/>
      <c r="I1712" s="62"/>
      <c r="J1712" s="62"/>
    </row>
    <row r="1713" spans="1:10" x14ac:dyDescent="0.3">
      <c r="A1713" s="62"/>
      <c r="B1713" s="62"/>
      <c r="C1713" s="62"/>
      <c r="D1713" s="62"/>
      <c r="E1713" s="62"/>
      <c r="F1713" s="62"/>
      <c r="G1713" s="62"/>
      <c r="H1713" s="62"/>
      <c r="I1713" s="62"/>
      <c r="J1713" s="62"/>
    </row>
    <row r="1714" spans="1:10" x14ac:dyDescent="0.3">
      <c r="A1714" s="62"/>
      <c r="B1714" s="62"/>
      <c r="C1714" s="62"/>
      <c r="D1714" s="62"/>
      <c r="E1714" s="62"/>
      <c r="F1714" s="62"/>
      <c r="G1714" s="62"/>
      <c r="H1714" s="62"/>
      <c r="I1714" s="62"/>
      <c r="J1714" s="62"/>
    </row>
    <row r="1715" spans="1:10" x14ac:dyDescent="0.3">
      <c r="A1715" s="62"/>
      <c r="B1715" s="62"/>
      <c r="C1715" s="62"/>
      <c r="D1715" s="62"/>
      <c r="E1715" s="62"/>
      <c r="F1715" s="62"/>
      <c r="G1715" s="62"/>
      <c r="H1715" s="62"/>
      <c r="I1715" s="62"/>
      <c r="J1715" s="62"/>
    </row>
    <row r="1716" spans="1:10" x14ac:dyDescent="0.3">
      <c r="A1716" s="62"/>
      <c r="B1716" s="62"/>
      <c r="C1716" s="62"/>
      <c r="D1716" s="62"/>
      <c r="E1716" s="62"/>
      <c r="F1716" s="62"/>
      <c r="G1716" s="62"/>
      <c r="H1716" s="62"/>
      <c r="I1716" s="62"/>
      <c r="J1716" s="62"/>
    </row>
    <row r="1717" spans="1:10" x14ac:dyDescent="0.3">
      <c r="A1717" s="62"/>
      <c r="B1717" s="62"/>
      <c r="C1717" s="62"/>
      <c r="D1717" s="62"/>
      <c r="E1717" s="62"/>
      <c r="F1717" s="62"/>
      <c r="G1717" s="62"/>
      <c r="H1717" s="62"/>
      <c r="I1717" s="62"/>
      <c r="J1717" s="62"/>
    </row>
    <row r="1718" spans="1:10" x14ac:dyDescent="0.3">
      <c r="A1718" s="62"/>
      <c r="B1718" s="62"/>
      <c r="C1718" s="62"/>
      <c r="D1718" s="62"/>
      <c r="E1718" s="62"/>
      <c r="F1718" s="62"/>
      <c r="G1718" s="62"/>
      <c r="H1718" s="62"/>
      <c r="I1718" s="62"/>
      <c r="J1718" s="62"/>
    </row>
    <row r="1719" spans="1:10" x14ac:dyDescent="0.3">
      <c r="A1719" s="62"/>
      <c r="B1719" s="62"/>
      <c r="C1719" s="62"/>
      <c r="D1719" s="62"/>
      <c r="E1719" s="62"/>
      <c r="F1719" s="62"/>
      <c r="G1719" s="62"/>
      <c r="H1719" s="62"/>
      <c r="I1719" s="62"/>
      <c r="J1719" s="62"/>
    </row>
    <row r="1720" spans="1:10" x14ac:dyDescent="0.3">
      <c r="A1720" s="62"/>
      <c r="B1720" s="62"/>
      <c r="C1720" s="62"/>
      <c r="D1720" s="62"/>
      <c r="E1720" s="62"/>
      <c r="F1720" s="62"/>
      <c r="G1720" s="62"/>
      <c r="H1720" s="62"/>
      <c r="I1720" s="62"/>
      <c r="J1720" s="62"/>
    </row>
    <row r="1721" spans="1:10" x14ac:dyDescent="0.3">
      <c r="A1721" s="62"/>
      <c r="B1721" s="62"/>
      <c r="C1721" s="62"/>
      <c r="D1721" s="62"/>
      <c r="E1721" s="62"/>
      <c r="F1721" s="62"/>
      <c r="G1721" s="62"/>
      <c r="H1721" s="62"/>
      <c r="I1721" s="62"/>
      <c r="J1721" s="62"/>
    </row>
    <row r="1722" spans="1:10" x14ac:dyDescent="0.3">
      <c r="A1722" s="62"/>
      <c r="B1722" s="62"/>
      <c r="C1722" s="62"/>
      <c r="D1722" s="62"/>
      <c r="E1722" s="62"/>
      <c r="F1722" s="62"/>
      <c r="G1722" s="62"/>
      <c r="H1722" s="62"/>
      <c r="I1722" s="62"/>
      <c r="J1722" s="62"/>
    </row>
    <row r="1723" spans="1:10" x14ac:dyDescent="0.3">
      <c r="A1723" s="62"/>
      <c r="B1723" s="62"/>
      <c r="C1723" s="62"/>
      <c r="D1723" s="62"/>
      <c r="E1723" s="62"/>
      <c r="F1723" s="62"/>
      <c r="G1723" s="62"/>
      <c r="H1723" s="62"/>
      <c r="I1723" s="62"/>
      <c r="J1723" s="62"/>
    </row>
    <row r="1724" spans="1:10" x14ac:dyDescent="0.3">
      <c r="A1724" s="62"/>
      <c r="B1724" s="62"/>
      <c r="C1724" s="62"/>
      <c r="D1724" s="62"/>
      <c r="E1724" s="62"/>
      <c r="F1724" s="62"/>
      <c r="G1724" s="62"/>
      <c r="H1724" s="62"/>
      <c r="I1724" s="62"/>
      <c r="J1724" s="62"/>
    </row>
    <row r="1725" spans="1:10" x14ac:dyDescent="0.3">
      <c r="A1725" s="62"/>
      <c r="B1725" s="62"/>
      <c r="C1725" s="62"/>
      <c r="D1725" s="62"/>
      <c r="E1725" s="62"/>
      <c r="F1725" s="62"/>
      <c r="G1725" s="62"/>
      <c r="H1725" s="62"/>
      <c r="I1725" s="62"/>
      <c r="J1725" s="62"/>
    </row>
    <row r="1726" spans="1:10" x14ac:dyDescent="0.3">
      <c r="A1726" s="62"/>
      <c r="B1726" s="62"/>
      <c r="C1726" s="62"/>
      <c r="D1726" s="62"/>
      <c r="E1726" s="62"/>
      <c r="F1726" s="62"/>
      <c r="G1726" s="62"/>
      <c r="H1726" s="62"/>
      <c r="I1726" s="62"/>
      <c r="J1726" s="62"/>
    </row>
    <row r="1727" spans="1:10" x14ac:dyDescent="0.3">
      <c r="A1727" s="62"/>
      <c r="B1727" s="62"/>
      <c r="C1727" s="62"/>
      <c r="D1727" s="62"/>
      <c r="E1727" s="62"/>
      <c r="F1727" s="62"/>
      <c r="G1727" s="62"/>
      <c r="H1727" s="62"/>
      <c r="I1727" s="62"/>
      <c r="J1727" s="62"/>
    </row>
    <row r="1728" spans="1:10" x14ac:dyDescent="0.3">
      <c r="A1728" s="62"/>
      <c r="B1728" s="62"/>
      <c r="C1728" s="62"/>
      <c r="D1728" s="62"/>
      <c r="E1728" s="62"/>
      <c r="F1728" s="62"/>
      <c r="G1728" s="62"/>
      <c r="H1728" s="62"/>
      <c r="I1728" s="62"/>
      <c r="J1728" s="62"/>
    </row>
    <row r="1729" spans="1:10" x14ac:dyDescent="0.3">
      <c r="A1729" s="62"/>
      <c r="B1729" s="62"/>
      <c r="C1729" s="62"/>
      <c r="D1729" s="62"/>
      <c r="E1729" s="62"/>
      <c r="F1729" s="62"/>
      <c r="G1729" s="62"/>
      <c r="H1729" s="62"/>
      <c r="I1729" s="62"/>
      <c r="J1729" s="62"/>
    </row>
    <row r="1730" spans="1:10" x14ac:dyDescent="0.3">
      <c r="A1730" s="62"/>
      <c r="B1730" s="62"/>
      <c r="C1730" s="62"/>
      <c r="D1730" s="62"/>
      <c r="E1730" s="62"/>
      <c r="F1730" s="62"/>
      <c r="G1730" s="62"/>
      <c r="H1730" s="62"/>
      <c r="I1730" s="62"/>
      <c r="J1730" s="62"/>
    </row>
    <row r="1731" spans="1:10" x14ac:dyDescent="0.3">
      <c r="A1731" s="62"/>
      <c r="B1731" s="62"/>
      <c r="C1731" s="62"/>
      <c r="D1731" s="62"/>
      <c r="E1731" s="62"/>
      <c r="F1731" s="62"/>
      <c r="G1731" s="62"/>
      <c r="H1731" s="62"/>
      <c r="I1731" s="62"/>
      <c r="J1731" s="62"/>
    </row>
    <row r="1732" spans="1:10" x14ac:dyDescent="0.3">
      <c r="A1732" s="62"/>
      <c r="B1732" s="62"/>
      <c r="C1732" s="62"/>
      <c r="D1732" s="62"/>
      <c r="E1732" s="62"/>
      <c r="F1732" s="62"/>
      <c r="G1732" s="62"/>
      <c r="H1732" s="62"/>
      <c r="I1732" s="62"/>
      <c r="J1732" s="62"/>
    </row>
    <row r="1733" spans="1:10" x14ac:dyDescent="0.3">
      <c r="A1733" s="62"/>
      <c r="B1733" s="62"/>
      <c r="C1733" s="62"/>
      <c r="D1733" s="62"/>
      <c r="E1733" s="62"/>
      <c r="F1733" s="62"/>
      <c r="G1733" s="62"/>
      <c r="H1733" s="62"/>
      <c r="I1733" s="62"/>
      <c r="J1733" s="62"/>
    </row>
    <row r="1734" spans="1:10" x14ac:dyDescent="0.3">
      <c r="A1734" s="62"/>
      <c r="B1734" s="62"/>
      <c r="C1734" s="62"/>
      <c r="D1734" s="62"/>
      <c r="E1734" s="62"/>
      <c r="F1734" s="62"/>
      <c r="G1734" s="62"/>
      <c r="H1734" s="62"/>
      <c r="I1734" s="62"/>
      <c r="J1734" s="62"/>
    </row>
    <row r="1735" spans="1:10" x14ac:dyDescent="0.3">
      <c r="A1735" s="62"/>
      <c r="B1735" s="62"/>
      <c r="C1735" s="62"/>
      <c r="D1735" s="62"/>
      <c r="E1735" s="62"/>
      <c r="F1735" s="62"/>
      <c r="G1735" s="62"/>
      <c r="H1735" s="62"/>
      <c r="I1735" s="62"/>
      <c r="J1735" s="62"/>
    </row>
    <row r="1736" spans="1:10" x14ac:dyDescent="0.3">
      <c r="A1736" s="62"/>
      <c r="B1736" s="62"/>
      <c r="C1736" s="62"/>
      <c r="D1736" s="62"/>
      <c r="E1736" s="62"/>
      <c r="F1736" s="62"/>
      <c r="G1736" s="62"/>
      <c r="H1736" s="62"/>
      <c r="I1736" s="62"/>
      <c r="J1736" s="62"/>
    </row>
    <row r="1737" spans="1:10" x14ac:dyDescent="0.3">
      <c r="A1737" s="62"/>
      <c r="B1737" s="62"/>
      <c r="C1737" s="62"/>
      <c r="D1737" s="62"/>
      <c r="E1737" s="62"/>
      <c r="F1737" s="62"/>
      <c r="G1737" s="62"/>
      <c r="H1737" s="62"/>
      <c r="I1737" s="62"/>
      <c r="J1737" s="62"/>
    </row>
    <row r="1738" spans="1:10" x14ac:dyDescent="0.3">
      <c r="A1738" s="62"/>
      <c r="B1738" s="62"/>
      <c r="C1738" s="62"/>
      <c r="D1738" s="62"/>
      <c r="E1738" s="62"/>
      <c r="F1738" s="62"/>
      <c r="G1738" s="62"/>
      <c r="H1738" s="62"/>
      <c r="I1738" s="62"/>
      <c r="J1738" s="62"/>
    </row>
    <row r="1739" spans="1:10" x14ac:dyDescent="0.3">
      <c r="A1739" s="62"/>
      <c r="B1739" s="62"/>
      <c r="C1739" s="62"/>
      <c r="D1739" s="62"/>
      <c r="E1739" s="62"/>
      <c r="F1739" s="62"/>
      <c r="G1739" s="62"/>
      <c r="H1739" s="62"/>
      <c r="I1739" s="62"/>
      <c r="J1739" s="62"/>
    </row>
    <row r="1740" spans="1:10" x14ac:dyDescent="0.3">
      <c r="A1740" s="62"/>
      <c r="B1740" s="62"/>
      <c r="C1740" s="62"/>
      <c r="D1740" s="62"/>
      <c r="E1740" s="62"/>
      <c r="F1740" s="62"/>
      <c r="G1740" s="62"/>
      <c r="H1740" s="62"/>
      <c r="I1740" s="62"/>
      <c r="J1740" s="62"/>
    </row>
    <row r="1741" spans="1:10" x14ac:dyDescent="0.3">
      <c r="A1741" s="62"/>
      <c r="B1741" s="62"/>
      <c r="C1741" s="62"/>
      <c r="D1741" s="62"/>
      <c r="E1741" s="62"/>
      <c r="F1741" s="62"/>
      <c r="G1741" s="62"/>
      <c r="H1741" s="62"/>
      <c r="I1741" s="62"/>
      <c r="J1741" s="62"/>
    </row>
    <row r="1742" spans="1:10" x14ac:dyDescent="0.3">
      <c r="A1742" s="62"/>
      <c r="B1742" s="62"/>
      <c r="C1742" s="62"/>
      <c r="D1742" s="62"/>
      <c r="E1742" s="62"/>
      <c r="F1742" s="62"/>
      <c r="G1742" s="62"/>
      <c r="H1742" s="62"/>
      <c r="I1742" s="62"/>
      <c r="J1742" s="62"/>
    </row>
    <row r="1743" spans="1:10" x14ac:dyDescent="0.3">
      <c r="A1743" s="62"/>
      <c r="B1743" s="62"/>
      <c r="C1743" s="62"/>
      <c r="D1743" s="62"/>
      <c r="E1743" s="62"/>
      <c r="F1743" s="62"/>
      <c r="G1743" s="62"/>
      <c r="H1743" s="62"/>
      <c r="I1743" s="62"/>
      <c r="J1743" s="62"/>
    </row>
    <row r="1744" spans="1:10" x14ac:dyDescent="0.3">
      <c r="A1744" s="62"/>
      <c r="B1744" s="62"/>
      <c r="C1744" s="62"/>
      <c r="D1744" s="62"/>
      <c r="E1744" s="62"/>
      <c r="F1744" s="62"/>
      <c r="G1744" s="62"/>
      <c r="H1744" s="62"/>
      <c r="I1744" s="62"/>
      <c r="J1744" s="62"/>
    </row>
    <row r="1745" spans="1:10" x14ac:dyDescent="0.3">
      <c r="A1745" s="62"/>
      <c r="B1745" s="62"/>
      <c r="C1745" s="62"/>
      <c r="D1745" s="62"/>
      <c r="E1745" s="62"/>
      <c r="F1745" s="62"/>
      <c r="G1745" s="62"/>
      <c r="H1745" s="62"/>
      <c r="I1745" s="62"/>
      <c r="J1745" s="62"/>
    </row>
    <row r="1746" spans="1:10" x14ac:dyDescent="0.3">
      <c r="A1746" s="62"/>
      <c r="B1746" s="62"/>
      <c r="C1746" s="62"/>
      <c r="D1746" s="62"/>
      <c r="E1746" s="62"/>
      <c r="F1746" s="62"/>
      <c r="G1746" s="62"/>
      <c r="H1746" s="62"/>
      <c r="I1746" s="62"/>
      <c r="J1746" s="62"/>
    </row>
    <row r="1747" spans="1:10" x14ac:dyDescent="0.3">
      <c r="A1747" s="62"/>
      <c r="B1747" s="62"/>
      <c r="C1747" s="62"/>
      <c r="D1747" s="62"/>
      <c r="E1747" s="62"/>
      <c r="F1747" s="62"/>
      <c r="G1747" s="62"/>
      <c r="H1747" s="62"/>
      <c r="I1747" s="62"/>
      <c r="J1747" s="62"/>
    </row>
    <row r="1748" spans="1:10" x14ac:dyDescent="0.3">
      <c r="A1748" s="62"/>
      <c r="B1748" s="62"/>
      <c r="C1748" s="62"/>
      <c r="D1748" s="62"/>
      <c r="E1748" s="62"/>
      <c r="F1748" s="62"/>
      <c r="G1748" s="62"/>
      <c r="H1748" s="62"/>
      <c r="I1748" s="62"/>
      <c r="J1748" s="62"/>
    </row>
    <row r="1749" spans="1:10" x14ac:dyDescent="0.3">
      <c r="A1749" s="62"/>
      <c r="B1749" s="62"/>
      <c r="C1749" s="62"/>
      <c r="D1749" s="62"/>
      <c r="E1749" s="62"/>
      <c r="F1749" s="62"/>
      <c r="G1749" s="62"/>
      <c r="H1749" s="62"/>
      <c r="I1749" s="62"/>
      <c r="J1749" s="62"/>
    </row>
    <row r="1750" spans="1:10" x14ac:dyDescent="0.3">
      <c r="A1750" s="62"/>
      <c r="B1750" s="62"/>
      <c r="C1750" s="62"/>
      <c r="D1750" s="62"/>
      <c r="E1750" s="62"/>
      <c r="F1750" s="62"/>
      <c r="G1750" s="62"/>
      <c r="H1750" s="62"/>
      <c r="I1750" s="62"/>
      <c r="J1750" s="62"/>
    </row>
    <row r="1751" spans="1:10" x14ac:dyDescent="0.3">
      <c r="A1751" s="62"/>
      <c r="B1751" s="62"/>
      <c r="C1751" s="62"/>
      <c r="D1751" s="62"/>
      <c r="E1751" s="62"/>
      <c r="F1751" s="62"/>
      <c r="G1751" s="62"/>
      <c r="H1751" s="62"/>
      <c r="I1751" s="62"/>
      <c r="J1751" s="62"/>
    </row>
    <row r="1752" spans="1:10" x14ac:dyDescent="0.3">
      <c r="A1752" s="62"/>
      <c r="B1752" s="62"/>
      <c r="C1752" s="62"/>
      <c r="D1752" s="62"/>
      <c r="E1752" s="62"/>
      <c r="F1752" s="62"/>
      <c r="G1752" s="62"/>
      <c r="H1752" s="62"/>
      <c r="I1752" s="62"/>
      <c r="J1752" s="62"/>
    </row>
    <row r="1753" spans="1:10" x14ac:dyDescent="0.3">
      <c r="A1753" s="62"/>
      <c r="B1753" s="62"/>
      <c r="C1753" s="62"/>
      <c r="D1753" s="62"/>
      <c r="E1753" s="62"/>
      <c r="F1753" s="62"/>
      <c r="G1753" s="62"/>
      <c r="H1753" s="62"/>
      <c r="I1753" s="62"/>
      <c r="J1753" s="62"/>
    </row>
    <row r="1754" spans="1:10" x14ac:dyDescent="0.3">
      <c r="A1754" s="62"/>
      <c r="B1754" s="62"/>
      <c r="C1754" s="62"/>
      <c r="D1754" s="62"/>
      <c r="E1754" s="62"/>
      <c r="F1754" s="62"/>
      <c r="G1754" s="62"/>
      <c r="H1754" s="62"/>
      <c r="I1754" s="62"/>
      <c r="J1754" s="62"/>
    </row>
    <row r="1755" spans="1:10" x14ac:dyDescent="0.3">
      <c r="A1755" s="62"/>
      <c r="B1755" s="62"/>
      <c r="C1755" s="62"/>
      <c r="D1755" s="62"/>
      <c r="E1755" s="62"/>
      <c r="F1755" s="62"/>
      <c r="G1755" s="62"/>
      <c r="H1755" s="62"/>
      <c r="I1755" s="62"/>
      <c r="J1755" s="62"/>
    </row>
    <row r="1756" spans="1:10" x14ac:dyDescent="0.3">
      <c r="A1756" s="62"/>
      <c r="B1756" s="62"/>
      <c r="C1756" s="62"/>
      <c r="D1756" s="62"/>
      <c r="E1756" s="62"/>
      <c r="F1756" s="62"/>
      <c r="G1756" s="62"/>
      <c r="H1756" s="62"/>
      <c r="I1756" s="62"/>
      <c r="J1756" s="62"/>
    </row>
    <row r="1757" spans="1:10" x14ac:dyDescent="0.3">
      <c r="A1757" s="62"/>
      <c r="B1757" s="62"/>
      <c r="C1757" s="62"/>
      <c r="D1757" s="62"/>
      <c r="E1757" s="62"/>
      <c r="F1757" s="62"/>
      <c r="G1757" s="62"/>
      <c r="H1757" s="62"/>
      <c r="I1757" s="62"/>
      <c r="J1757" s="62"/>
    </row>
    <row r="1758" spans="1:10" x14ac:dyDescent="0.3">
      <c r="A1758" s="62"/>
      <c r="B1758" s="62"/>
      <c r="C1758" s="62"/>
      <c r="D1758" s="62"/>
      <c r="E1758" s="62"/>
      <c r="F1758" s="62"/>
      <c r="G1758" s="62"/>
      <c r="H1758" s="62"/>
      <c r="I1758" s="62"/>
      <c r="J1758" s="62"/>
    </row>
    <row r="1759" spans="1:10" x14ac:dyDescent="0.3">
      <c r="A1759" s="62"/>
      <c r="B1759" s="62"/>
      <c r="C1759" s="62"/>
      <c r="D1759" s="62"/>
      <c r="E1759" s="62"/>
      <c r="F1759" s="62"/>
      <c r="G1759" s="62"/>
      <c r="H1759" s="62"/>
      <c r="I1759" s="62"/>
      <c r="J1759" s="62"/>
    </row>
    <row r="1760" spans="1:10" x14ac:dyDescent="0.3">
      <c r="A1760" s="62"/>
      <c r="B1760" s="62"/>
      <c r="C1760" s="62"/>
      <c r="D1760" s="62"/>
      <c r="E1760" s="62"/>
      <c r="F1760" s="62"/>
      <c r="G1760" s="62"/>
      <c r="H1760" s="62"/>
      <c r="I1760" s="62"/>
      <c r="J1760" s="62"/>
    </row>
    <row r="1761" spans="1:10" x14ac:dyDescent="0.3">
      <c r="A1761" s="62"/>
      <c r="B1761" s="62"/>
      <c r="C1761" s="62"/>
      <c r="D1761" s="62"/>
      <c r="E1761" s="62"/>
      <c r="F1761" s="62"/>
      <c r="G1761" s="62"/>
      <c r="H1761" s="62"/>
      <c r="I1761" s="62"/>
      <c r="J1761" s="62"/>
    </row>
    <row r="1762" spans="1:10" x14ac:dyDescent="0.3">
      <c r="A1762" s="62"/>
      <c r="B1762" s="62"/>
      <c r="C1762" s="62"/>
      <c r="D1762" s="62"/>
      <c r="E1762" s="62"/>
      <c r="F1762" s="62"/>
      <c r="G1762" s="62"/>
      <c r="H1762" s="62"/>
      <c r="I1762" s="62"/>
      <c r="J1762" s="62"/>
    </row>
    <row r="1763" spans="1:10" x14ac:dyDescent="0.3">
      <c r="A1763" s="62"/>
      <c r="B1763" s="62"/>
      <c r="C1763" s="62"/>
      <c r="D1763" s="62"/>
      <c r="E1763" s="62"/>
      <c r="F1763" s="62"/>
      <c r="G1763" s="62"/>
      <c r="H1763" s="62"/>
      <c r="I1763" s="62"/>
      <c r="J1763" s="62"/>
    </row>
    <row r="1764" spans="1:10" x14ac:dyDescent="0.3">
      <c r="A1764" s="62"/>
      <c r="B1764" s="62"/>
      <c r="C1764" s="62"/>
      <c r="D1764" s="62"/>
      <c r="E1764" s="62"/>
      <c r="F1764" s="62"/>
      <c r="G1764" s="62"/>
      <c r="H1764" s="62"/>
      <c r="I1764" s="62"/>
      <c r="J1764" s="62"/>
    </row>
    <row r="1765" spans="1:10" x14ac:dyDescent="0.3">
      <c r="A1765" s="62"/>
      <c r="B1765" s="62"/>
      <c r="C1765" s="62"/>
      <c r="D1765" s="62"/>
      <c r="E1765" s="62"/>
      <c r="F1765" s="62"/>
      <c r="G1765" s="62"/>
      <c r="H1765" s="62"/>
      <c r="I1765" s="62"/>
      <c r="J1765" s="62"/>
    </row>
    <row r="1766" spans="1:10" x14ac:dyDescent="0.3">
      <c r="A1766" s="62"/>
      <c r="B1766" s="62"/>
      <c r="C1766" s="62"/>
      <c r="D1766" s="62"/>
      <c r="E1766" s="62"/>
      <c r="F1766" s="62"/>
      <c r="G1766" s="62"/>
      <c r="H1766" s="62"/>
      <c r="I1766" s="62"/>
      <c r="J1766" s="62"/>
    </row>
    <row r="1767" spans="1:10" x14ac:dyDescent="0.3">
      <c r="A1767" s="62"/>
      <c r="B1767" s="62"/>
      <c r="C1767" s="62"/>
      <c r="D1767" s="62"/>
      <c r="E1767" s="62"/>
      <c r="F1767" s="62"/>
      <c r="G1767" s="62"/>
      <c r="H1767" s="62"/>
      <c r="I1767" s="62"/>
      <c r="J1767" s="62"/>
    </row>
    <row r="1768" spans="1:10" x14ac:dyDescent="0.3">
      <c r="A1768" s="62"/>
      <c r="B1768" s="62"/>
      <c r="C1768" s="62"/>
      <c r="D1768" s="62"/>
      <c r="E1768" s="62"/>
      <c r="F1768" s="62"/>
      <c r="G1768" s="62"/>
      <c r="H1768" s="62"/>
      <c r="I1768" s="62"/>
      <c r="J1768" s="62"/>
    </row>
    <row r="1769" spans="1:10" x14ac:dyDescent="0.3">
      <c r="A1769" s="62"/>
      <c r="B1769" s="62"/>
      <c r="C1769" s="62"/>
      <c r="D1769" s="62"/>
      <c r="E1769" s="62"/>
      <c r="F1769" s="62"/>
      <c r="G1769" s="62"/>
      <c r="H1769" s="62"/>
      <c r="I1769" s="62"/>
      <c r="J1769" s="62"/>
    </row>
    <row r="1770" spans="1:10" x14ac:dyDescent="0.3">
      <c r="A1770" s="62"/>
      <c r="B1770" s="62"/>
      <c r="C1770" s="62"/>
      <c r="D1770" s="62"/>
      <c r="E1770" s="62"/>
      <c r="F1770" s="62"/>
      <c r="G1770" s="62"/>
      <c r="H1770" s="62"/>
      <c r="I1770" s="62"/>
      <c r="J1770" s="62"/>
    </row>
    <row r="1771" spans="1:10" x14ac:dyDescent="0.3">
      <c r="A1771" s="62"/>
      <c r="B1771" s="62"/>
      <c r="C1771" s="62"/>
      <c r="D1771" s="62"/>
      <c r="E1771" s="62"/>
      <c r="F1771" s="62"/>
      <c r="G1771" s="62"/>
      <c r="H1771" s="62"/>
      <c r="I1771" s="62"/>
      <c r="J1771" s="62"/>
    </row>
    <row r="1772" spans="1:10" x14ac:dyDescent="0.3">
      <c r="A1772" s="62"/>
      <c r="B1772" s="62"/>
      <c r="C1772" s="62"/>
      <c r="D1772" s="62"/>
      <c r="E1772" s="62"/>
      <c r="F1772" s="62"/>
      <c r="G1772" s="62"/>
      <c r="H1772" s="62"/>
      <c r="I1772" s="62"/>
      <c r="J1772" s="62"/>
    </row>
    <row r="1773" spans="1:10" x14ac:dyDescent="0.3">
      <c r="A1773" s="62"/>
      <c r="B1773" s="62"/>
      <c r="C1773" s="62"/>
      <c r="D1773" s="62"/>
      <c r="E1773" s="62"/>
      <c r="F1773" s="62"/>
      <c r="G1773" s="62"/>
      <c r="H1773" s="62"/>
      <c r="I1773" s="62"/>
      <c r="J1773" s="62"/>
    </row>
    <row r="1774" spans="1:10" x14ac:dyDescent="0.3">
      <c r="A1774" s="62"/>
      <c r="B1774" s="62"/>
      <c r="C1774" s="62"/>
      <c r="D1774" s="62"/>
      <c r="E1774" s="62"/>
      <c r="F1774" s="62"/>
      <c r="G1774" s="62"/>
      <c r="H1774" s="62"/>
      <c r="I1774" s="62"/>
      <c r="J1774" s="62"/>
    </row>
    <row r="1775" spans="1:10" x14ac:dyDescent="0.3">
      <c r="A1775" s="62"/>
      <c r="B1775" s="62"/>
      <c r="C1775" s="62"/>
      <c r="D1775" s="62"/>
      <c r="E1775" s="62"/>
      <c r="F1775" s="62"/>
      <c r="G1775" s="62"/>
      <c r="H1775" s="62"/>
      <c r="I1775" s="62"/>
      <c r="J1775" s="62"/>
    </row>
    <row r="1776" spans="1:10" x14ac:dyDescent="0.3">
      <c r="A1776" s="62"/>
      <c r="B1776" s="62"/>
      <c r="C1776" s="62"/>
      <c r="D1776" s="62"/>
      <c r="E1776" s="62"/>
      <c r="F1776" s="62"/>
      <c r="G1776" s="62"/>
      <c r="H1776" s="62"/>
      <c r="I1776" s="62"/>
      <c r="J1776" s="62"/>
    </row>
    <row r="1777" spans="1:10" x14ac:dyDescent="0.3">
      <c r="A1777" s="62"/>
      <c r="B1777" s="62"/>
      <c r="C1777" s="62"/>
      <c r="D1777" s="62"/>
      <c r="E1777" s="62"/>
      <c r="F1777" s="62"/>
      <c r="G1777" s="62"/>
      <c r="H1777" s="62"/>
      <c r="I1777" s="62"/>
      <c r="J1777" s="62"/>
    </row>
    <row r="1778" spans="1:10" x14ac:dyDescent="0.3">
      <c r="A1778" s="62"/>
      <c r="B1778" s="62"/>
      <c r="C1778" s="62"/>
      <c r="D1778" s="62"/>
      <c r="E1778" s="62"/>
      <c r="F1778" s="62"/>
      <c r="G1778" s="62"/>
      <c r="H1778" s="62"/>
      <c r="I1778" s="62"/>
      <c r="J1778" s="62"/>
    </row>
    <row r="1779" spans="1:10" x14ac:dyDescent="0.3">
      <c r="A1779" s="62"/>
      <c r="B1779" s="62"/>
      <c r="C1779" s="62"/>
      <c r="D1779" s="62"/>
      <c r="E1779" s="62"/>
      <c r="F1779" s="62"/>
      <c r="G1779" s="62"/>
      <c r="H1779" s="62"/>
      <c r="I1779" s="62"/>
      <c r="J1779" s="62"/>
    </row>
    <row r="1780" spans="1:10" x14ac:dyDescent="0.3">
      <c r="A1780" s="62"/>
      <c r="B1780" s="62"/>
      <c r="C1780" s="62"/>
      <c r="D1780" s="62"/>
      <c r="E1780" s="62"/>
      <c r="F1780" s="62"/>
      <c r="G1780" s="62"/>
      <c r="H1780" s="62"/>
      <c r="I1780" s="62"/>
      <c r="J1780" s="62"/>
    </row>
    <row r="1781" spans="1:10" x14ac:dyDescent="0.3">
      <c r="A1781" s="62"/>
      <c r="B1781" s="62"/>
      <c r="C1781" s="62"/>
      <c r="D1781" s="62"/>
      <c r="E1781" s="62"/>
      <c r="F1781" s="62"/>
      <c r="G1781" s="62"/>
      <c r="H1781" s="62"/>
      <c r="I1781" s="62"/>
      <c r="J1781" s="62"/>
    </row>
    <row r="1782" spans="1:10" x14ac:dyDescent="0.3">
      <c r="A1782" s="62"/>
      <c r="B1782" s="62"/>
      <c r="C1782" s="62"/>
      <c r="D1782" s="62"/>
      <c r="E1782" s="62"/>
      <c r="F1782" s="62"/>
      <c r="G1782" s="62"/>
      <c r="H1782" s="62"/>
      <c r="I1782" s="62"/>
      <c r="J1782" s="62"/>
    </row>
    <row r="1783" spans="1:10" x14ac:dyDescent="0.3">
      <c r="A1783" s="62"/>
      <c r="B1783" s="62"/>
      <c r="C1783" s="62"/>
      <c r="D1783" s="62"/>
      <c r="E1783" s="62"/>
      <c r="F1783" s="62"/>
      <c r="G1783" s="62"/>
      <c r="H1783" s="62"/>
      <c r="I1783" s="62"/>
      <c r="J1783" s="62"/>
    </row>
    <row r="1784" spans="1:10" x14ac:dyDescent="0.3">
      <c r="A1784" s="62"/>
      <c r="B1784" s="62"/>
      <c r="C1784" s="62"/>
      <c r="D1784" s="62"/>
      <c r="E1784" s="62"/>
      <c r="F1784" s="62"/>
      <c r="G1784" s="62"/>
      <c r="H1784" s="62"/>
      <c r="I1784" s="62"/>
      <c r="J1784" s="62"/>
    </row>
    <row r="1785" spans="1:10" x14ac:dyDescent="0.3">
      <c r="A1785" s="62"/>
      <c r="B1785" s="62"/>
      <c r="C1785" s="62"/>
      <c r="D1785" s="62"/>
      <c r="E1785" s="62"/>
      <c r="F1785" s="62"/>
      <c r="G1785" s="62"/>
      <c r="H1785" s="62"/>
      <c r="I1785" s="62"/>
      <c r="J1785" s="62"/>
    </row>
    <row r="1786" spans="1:10" x14ac:dyDescent="0.3">
      <c r="A1786" s="62"/>
      <c r="B1786" s="62"/>
      <c r="C1786" s="62"/>
      <c r="D1786" s="62"/>
      <c r="E1786" s="62"/>
      <c r="F1786" s="62"/>
      <c r="G1786" s="62"/>
      <c r="H1786" s="62"/>
      <c r="I1786" s="62"/>
      <c r="J1786" s="62"/>
    </row>
    <row r="1787" spans="1:10" x14ac:dyDescent="0.3">
      <c r="A1787" s="62"/>
      <c r="B1787" s="62"/>
      <c r="C1787" s="62"/>
      <c r="D1787" s="62"/>
      <c r="E1787" s="62"/>
      <c r="F1787" s="62"/>
      <c r="G1787" s="62"/>
      <c r="H1787" s="62"/>
      <c r="I1787" s="62"/>
      <c r="J1787" s="62"/>
    </row>
    <row r="1788" spans="1:10" x14ac:dyDescent="0.3">
      <c r="A1788" s="62"/>
      <c r="B1788" s="62"/>
      <c r="C1788" s="62"/>
      <c r="D1788" s="62"/>
      <c r="E1788" s="62"/>
      <c r="F1788" s="62"/>
      <c r="G1788" s="62"/>
      <c r="H1788" s="62"/>
      <c r="I1788" s="62"/>
      <c r="J1788" s="62"/>
    </row>
    <row r="1789" spans="1:10" x14ac:dyDescent="0.3">
      <c r="A1789" s="62"/>
      <c r="B1789" s="62"/>
      <c r="C1789" s="62"/>
      <c r="D1789" s="62"/>
      <c r="E1789" s="62"/>
      <c r="F1789" s="62"/>
      <c r="G1789" s="62"/>
      <c r="H1789" s="62"/>
      <c r="I1789" s="62"/>
      <c r="J1789" s="62"/>
    </row>
    <row r="1790" spans="1:10" x14ac:dyDescent="0.3">
      <c r="A1790" s="62"/>
      <c r="B1790" s="62"/>
      <c r="C1790" s="62"/>
      <c r="D1790" s="62"/>
      <c r="E1790" s="62"/>
      <c r="F1790" s="62"/>
      <c r="G1790" s="62"/>
      <c r="H1790" s="62"/>
      <c r="I1790" s="62"/>
      <c r="J1790" s="62"/>
    </row>
    <row r="1791" spans="1:10" x14ac:dyDescent="0.3">
      <c r="A1791" s="62"/>
      <c r="B1791" s="62"/>
      <c r="C1791" s="62"/>
      <c r="D1791" s="62"/>
      <c r="E1791" s="62"/>
      <c r="F1791" s="62"/>
      <c r="G1791" s="62"/>
      <c r="H1791" s="62"/>
      <c r="I1791" s="62"/>
      <c r="J1791" s="62"/>
    </row>
    <row r="1792" spans="1:10" x14ac:dyDescent="0.3">
      <c r="A1792" s="62"/>
      <c r="B1792" s="62"/>
      <c r="C1792" s="62"/>
      <c r="D1792" s="62"/>
      <c r="E1792" s="62"/>
      <c r="F1792" s="62"/>
      <c r="G1792" s="62"/>
      <c r="H1792" s="62"/>
      <c r="I1792" s="62"/>
      <c r="J1792" s="62"/>
    </row>
    <row r="1793" spans="1:10" x14ac:dyDescent="0.3">
      <c r="A1793" s="62"/>
      <c r="B1793" s="62"/>
      <c r="C1793" s="62"/>
      <c r="D1793" s="62"/>
      <c r="E1793" s="62"/>
      <c r="F1793" s="62"/>
      <c r="G1793" s="62"/>
      <c r="H1793" s="62"/>
      <c r="I1793" s="62"/>
      <c r="J1793" s="62"/>
    </row>
    <row r="1794" spans="1:10" x14ac:dyDescent="0.3">
      <c r="A1794" s="62"/>
      <c r="B1794" s="62"/>
      <c r="C1794" s="62"/>
      <c r="D1794" s="62"/>
      <c r="E1794" s="62"/>
      <c r="F1794" s="62"/>
      <c r="G1794" s="62"/>
      <c r="H1794" s="62"/>
      <c r="I1794" s="62"/>
      <c r="J1794" s="62"/>
    </row>
    <row r="1795" spans="1:10" x14ac:dyDescent="0.3">
      <c r="A1795" s="62"/>
      <c r="B1795" s="62"/>
      <c r="C1795" s="62"/>
      <c r="D1795" s="62"/>
      <c r="E1795" s="62"/>
      <c r="F1795" s="62"/>
      <c r="G1795" s="62"/>
      <c r="H1795" s="62"/>
      <c r="I1795" s="62"/>
      <c r="J1795" s="62"/>
    </row>
    <row r="1796" spans="1:10" x14ac:dyDescent="0.3">
      <c r="A1796" s="62"/>
      <c r="B1796" s="62"/>
      <c r="C1796" s="62"/>
      <c r="D1796" s="62"/>
      <c r="E1796" s="62"/>
      <c r="F1796" s="62"/>
      <c r="G1796" s="62"/>
      <c r="H1796" s="62"/>
      <c r="I1796" s="62"/>
      <c r="J1796" s="62"/>
    </row>
    <row r="1797" spans="1:10" x14ac:dyDescent="0.3">
      <c r="A1797" s="62"/>
      <c r="B1797" s="62"/>
      <c r="C1797" s="62"/>
      <c r="D1797" s="62"/>
      <c r="E1797" s="62"/>
      <c r="F1797" s="62"/>
      <c r="G1797" s="62"/>
      <c r="H1797" s="62"/>
      <c r="I1797" s="62"/>
      <c r="J1797" s="62"/>
    </row>
    <row r="1798" spans="1:10" x14ac:dyDescent="0.3">
      <c r="A1798" s="62"/>
      <c r="B1798" s="62"/>
      <c r="C1798" s="62"/>
      <c r="D1798" s="62"/>
      <c r="E1798" s="62"/>
      <c r="F1798" s="62"/>
      <c r="G1798" s="62"/>
      <c r="H1798" s="62"/>
      <c r="I1798" s="62"/>
      <c r="J1798" s="62"/>
    </row>
    <row r="1799" spans="1:10" x14ac:dyDescent="0.3">
      <c r="A1799" s="62"/>
      <c r="B1799" s="62"/>
      <c r="C1799" s="62"/>
      <c r="D1799" s="62"/>
      <c r="E1799" s="62"/>
      <c r="F1799" s="62"/>
      <c r="G1799" s="62"/>
      <c r="H1799" s="62"/>
      <c r="I1799" s="62"/>
      <c r="J1799" s="62"/>
    </row>
    <row r="1800" spans="1:10" x14ac:dyDescent="0.3">
      <c r="A1800" s="62"/>
      <c r="B1800" s="62"/>
      <c r="C1800" s="62"/>
      <c r="D1800" s="62"/>
      <c r="E1800" s="62"/>
      <c r="F1800" s="62"/>
      <c r="G1800" s="62"/>
      <c r="H1800" s="62"/>
      <c r="I1800" s="62"/>
      <c r="J1800" s="62"/>
    </row>
    <row r="1801" spans="1:10" x14ac:dyDescent="0.3">
      <c r="A1801" s="62"/>
      <c r="B1801" s="62"/>
      <c r="C1801" s="62"/>
      <c r="D1801" s="62"/>
      <c r="E1801" s="62"/>
      <c r="F1801" s="62"/>
      <c r="G1801" s="62"/>
      <c r="H1801" s="62"/>
      <c r="I1801" s="62"/>
      <c r="J1801" s="62"/>
    </row>
    <row r="1802" spans="1:10" x14ac:dyDescent="0.3">
      <c r="A1802" s="62"/>
      <c r="B1802" s="62"/>
      <c r="C1802" s="62"/>
      <c r="D1802" s="62"/>
      <c r="E1802" s="62"/>
      <c r="F1802" s="62"/>
      <c r="G1802" s="62"/>
      <c r="H1802" s="62"/>
      <c r="I1802" s="62"/>
      <c r="J1802" s="62"/>
    </row>
    <row r="1803" spans="1:10" x14ac:dyDescent="0.3">
      <c r="A1803" s="62"/>
      <c r="B1803" s="62"/>
      <c r="C1803" s="62"/>
      <c r="D1803" s="62"/>
      <c r="E1803" s="62"/>
      <c r="F1803" s="62"/>
      <c r="G1803" s="62"/>
      <c r="H1803" s="62"/>
      <c r="I1803" s="62"/>
      <c r="J1803" s="62"/>
    </row>
    <row r="1804" spans="1:10" x14ac:dyDescent="0.3">
      <c r="A1804" s="62"/>
      <c r="B1804" s="62"/>
      <c r="C1804" s="62"/>
      <c r="D1804" s="62"/>
      <c r="E1804" s="62"/>
      <c r="F1804" s="62"/>
      <c r="G1804" s="62"/>
      <c r="H1804" s="62"/>
      <c r="I1804" s="62"/>
      <c r="J1804" s="62"/>
    </row>
    <row r="1805" spans="1:10" x14ac:dyDescent="0.3">
      <c r="A1805" s="62"/>
      <c r="B1805" s="62"/>
      <c r="C1805" s="62"/>
      <c r="D1805" s="62"/>
      <c r="E1805" s="62"/>
      <c r="F1805" s="62"/>
      <c r="G1805" s="62"/>
      <c r="H1805" s="62"/>
      <c r="I1805" s="62"/>
      <c r="J1805" s="62"/>
    </row>
    <row r="1806" spans="1:10" x14ac:dyDescent="0.3">
      <c r="A1806" s="62"/>
      <c r="B1806" s="62"/>
      <c r="C1806" s="62"/>
      <c r="D1806" s="62"/>
      <c r="E1806" s="62"/>
      <c r="F1806" s="62"/>
      <c r="G1806" s="62"/>
      <c r="H1806" s="62"/>
      <c r="I1806" s="62"/>
      <c r="J1806" s="62"/>
    </row>
    <row r="1807" spans="1:10" x14ac:dyDescent="0.3">
      <c r="A1807" s="62"/>
      <c r="B1807" s="62"/>
      <c r="C1807" s="62"/>
      <c r="D1807" s="62"/>
      <c r="E1807" s="62"/>
      <c r="F1807" s="62"/>
      <c r="G1807" s="62"/>
      <c r="H1807" s="62"/>
      <c r="I1807" s="62"/>
      <c r="J1807" s="62"/>
    </row>
    <row r="1808" spans="1:10" x14ac:dyDescent="0.3">
      <c r="A1808" s="62"/>
      <c r="B1808" s="62"/>
      <c r="C1808" s="62"/>
      <c r="D1808" s="62"/>
      <c r="E1808" s="62"/>
      <c r="F1808" s="62"/>
      <c r="G1808" s="62"/>
      <c r="H1808" s="62"/>
      <c r="I1808" s="62"/>
      <c r="J1808" s="62"/>
    </row>
    <row r="1809" spans="1:10" x14ac:dyDescent="0.3">
      <c r="A1809" s="62"/>
      <c r="B1809" s="62"/>
      <c r="C1809" s="62"/>
      <c r="D1809" s="62"/>
      <c r="E1809" s="62"/>
      <c r="F1809" s="62"/>
      <c r="G1809" s="62"/>
      <c r="H1809" s="62"/>
      <c r="I1809" s="62"/>
      <c r="J1809" s="62"/>
    </row>
    <row r="1810" spans="1:10" x14ac:dyDescent="0.3">
      <c r="A1810" s="62"/>
      <c r="B1810" s="62"/>
      <c r="C1810" s="62"/>
      <c r="D1810" s="62"/>
      <c r="E1810" s="62"/>
      <c r="F1810" s="62"/>
      <c r="G1810" s="62"/>
      <c r="H1810" s="62"/>
      <c r="I1810" s="62"/>
      <c r="J1810" s="62"/>
    </row>
    <row r="1811" spans="1:10" x14ac:dyDescent="0.3">
      <c r="A1811" s="62"/>
      <c r="B1811" s="62"/>
      <c r="C1811" s="62"/>
      <c r="D1811" s="62"/>
      <c r="E1811" s="62"/>
      <c r="F1811" s="62"/>
      <c r="G1811" s="62"/>
      <c r="H1811" s="62"/>
      <c r="I1811" s="62"/>
      <c r="J1811" s="62"/>
    </row>
    <row r="1812" spans="1:10" x14ac:dyDescent="0.3">
      <c r="A1812" s="62"/>
      <c r="B1812" s="62"/>
      <c r="C1812" s="62"/>
      <c r="D1812" s="62"/>
      <c r="E1812" s="62"/>
      <c r="F1812" s="62"/>
      <c r="G1812" s="62"/>
      <c r="H1812" s="62"/>
      <c r="I1812" s="62"/>
      <c r="J1812" s="62"/>
    </row>
    <row r="1813" spans="1:10" x14ac:dyDescent="0.3">
      <c r="A1813" s="62"/>
      <c r="B1813" s="62"/>
      <c r="C1813" s="62"/>
      <c r="D1813" s="62"/>
      <c r="E1813" s="62"/>
      <c r="F1813" s="62"/>
      <c r="G1813" s="62"/>
      <c r="H1813" s="62"/>
      <c r="I1813" s="62"/>
      <c r="J1813" s="62"/>
    </row>
    <row r="1814" spans="1:10" x14ac:dyDescent="0.3">
      <c r="A1814" s="62"/>
      <c r="B1814" s="62"/>
      <c r="C1814" s="62"/>
      <c r="D1814" s="62"/>
      <c r="E1814" s="62"/>
      <c r="F1814" s="62"/>
      <c r="G1814" s="62"/>
      <c r="H1814" s="62"/>
      <c r="I1814" s="62"/>
      <c r="J1814" s="62"/>
    </row>
    <row r="1815" spans="1:10" x14ac:dyDescent="0.3">
      <c r="A1815" s="62"/>
      <c r="B1815" s="62"/>
      <c r="C1815" s="62"/>
      <c r="D1815" s="62"/>
      <c r="E1815" s="62"/>
      <c r="F1815" s="62"/>
      <c r="G1815" s="62"/>
      <c r="H1815" s="62"/>
      <c r="I1815" s="62"/>
      <c r="J1815" s="62"/>
    </row>
    <row r="1816" spans="1:10" x14ac:dyDescent="0.3">
      <c r="A1816" s="62"/>
      <c r="B1816" s="62"/>
      <c r="C1816" s="62"/>
      <c r="D1816" s="62"/>
      <c r="E1816" s="62"/>
      <c r="F1816" s="62"/>
      <c r="G1816" s="62"/>
      <c r="H1816" s="62"/>
      <c r="I1816" s="62"/>
      <c r="J1816" s="62"/>
    </row>
    <row r="1817" spans="1:10" x14ac:dyDescent="0.3">
      <c r="A1817" s="62"/>
      <c r="B1817" s="62"/>
      <c r="C1817" s="62"/>
      <c r="D1817" s="62"/>
      <c r="E1817" s="62"/>
      <c r="F1817" s="62"/>
      <c r="G1817" s="62"/>
      <c r="H1817" s="62"/>
      <c r="I1817" s="62"/>
      <c r="J1817" s="62"/>
    </row>
    <row r="1818" spans="1:10" x14ac:dyDescent="0.3">
      <c r="A1818" s="62"/>
      <c r="B1818" s="62"/>
      <c r="C1818" s="62"/>
      <c r="D1818" s="62"/>
      <c r="E1818" s="62"/>
      <c r="F1818" s="62"/>
      <c r="G1818" s="62"/>
      <c r="H1818" s="62"/>
      <c r="I1818" s="62"/>
      <c r="J1818" s="62"/>
    </row>
    <row r="1819" spans="1:10" x14ac:dyDescent="0.3">
      <c r="A1819" s="62"/>
      <c r="B1819" s="62"/>
      <c r="C1819" s="62"/>
      <c r="D1819" s="62"/>
      <c r="E1819" s="62"/>
      <c r="F1819" s="62"/>
      <c r="G1819" s="62"/>
      <c r="H1819" s="62"/>
      <c r="I1819" s="62"/>
      <c r="J1819" s="62"/>
    </row>
    <row r="1820" spans="1:10" x14ac:dyDescent="0.3">
      <c r="A1820" s="62"/>
      <c r="B1820" s="62"/>
      <c r="C1820" s="62"/>
      <c r="D1820" s="62"/>
      <c r="E1820" s="62"/>
      <c r="F1820" s="62"/>
      <c r="G1820" s="62"/>
      <c r="H1820" s="62"/>
      <c r="I1820" s="62"/>
      <c r="J1820" s="62"/>
    </row>
    <row r="1821" spans="1:10" x14ac:dyDescent="0.3">
      <c r="A1821" s="62"/>
      <c r="B1821" s="62"/>
      <c r="C1821" s="62"/>
      <c r="D1821" s="62"/>
      <c r="E1821" s="62"/>
      <c r="F1821" s="62"/>
      <c r="G1821" s="62"/>
      <c r="H1821" s="62"/>
      <c r="I1821" s="62"/>
      <c r="J1821" s="62"/>
    </row>
    <row r="1822" spans="1:10" x14ac:dyDescent="0.3">
      <c r="A1822" s="62"/>
      <c r="B1822" s="62"/>
      <c r="C1822" s="62"/>
      <c r="D1822" s="62"/>
      <c r="E1822" s="62"/>
      <c r="F1822" s="62"/>
      <c r="G1822" s="62"/>
      <c r="H1822" s="62"/>
      <c r="I1822" s="62"/>
      <c r="J1822" s="62"/>
    </row>
    <row r="1823" spans="1:10" x14ac:dyDescent="0.3">
      <c r="A1823" s="62"/>
      <c r="B1823" s="62"/>
      <c r="C1823" s="62"/>
      <c r="D1823" s="62"/>
      <c r="E1823" s="62"/>
      <c r="F1823" s="62"/>
      <c r="G1823" s="62"/>
      <c r="H1823" s="62"/>
      <c r="I1823" s="62"/>
      <c r="J1823" s="62"/>
    </row>
    <row r="1824" spans="1:10" x14ac:dyDescent="0.3">
      <c r="A1824" s="62"/>
      <c r="B1824" s="62"/>
      <c r="C1824" s="62"/>
      <c r="D1824" s="62"/>
      <c r="E1824" s="62"/>
      <c r="F1824" s="62"/>
      <c r="G1824" s="62"/>
      <c r="H1824" s="62"/>
      <c r="I1824" s="62"/>
      <c r="J1824" s="62"/>
    </row>
    <row r="1825" spans="1:10" x14ac:dyDescent="0.3">
      <c r="A1825" s="62"/>
      <c r="B1825" s="62"/>
      <c r="C1825" s="62"/>
      <c r="D1825" s="62"/>
      <c r="E1825" s="62"/>
      <c r="F1825" s="62"/>
      <c r="G1825" s="62"/>
      <c r="H1825" s="62"/>
      <c r="I1825" s="62"/>
      <c r="J1825" s="62"/>
    </row>
    <row r="1826" spans="1:10" x14ac:dyDescent="0.3">
      <c r="A1826" s="62"/>
      <c r="B1826" s="62"/>
      <c r="C1826" s="62"/>
      <c r="D1826" s="62"/>
      <c r="E1826" s="62"/>
      <c r="F1826" s="62"/>
      <c r="G1826" s="62"/>
      <c r="H1826" s="62"/>
      <c r="I1826" s="62"/>
      <c r="J1826" s="62"/>
    </row>
    <row r="1827" spans="1:10" x14ac:dyDescent="0.3">
      <c r="A1827" s="62"/>
      <c r="B1827" s="62"/>
      <c r="C1827" s="62"/>
      <c r="D1827" s="62"/>
      <c r="E1827" s="62"/>
      <c r="F1827" s="62"/>
      <c r="G1827" s="62"/>
      <c r="H1827" s="62"/>
      <c r="I1827" s="62"/>
      <c r="J1827" s="62"/>
    </row>
    <row r="1828" spans="1:10" x14ac:dyDescent="0.3">
      <c r="A1828" s="62"/>
      <c r="B1828" s="62"/>
      <c r="C1828" s="62"/>
      <c r="D1828" s="62"/>
      <c r="E1828" s="62"/>
      <c r="F1828" s="62"/>
      <c r="G1828" s="62"/>
      <c r="H1828" s="62"/>
      <c r="I1828" s="62"/>
      <c r="J1828" s="62"/>
    </row>
    <row r="1829" spans="1:10" x14ac:dyDescent="0.3">
      <c r="A1829" s="62"/>
      <c r="B1829" s="62"/>
      <c r="C1829" s="62"/>
      <c r="D1829" s="62"/>
      <c r="E1829" s="62"/>
      <c r="F1829" s="62"/>
      <c r="G1829" s="62"/>
      <c r="H1829" s="62"/>
      <c r="I1829" s="62"/>
      <c r="J1829" s="62"/>
    </row>
    <row r="1830" spans="1:10" x14ac:dyDescent="0.3">
      <c r="A1830" s="62"/>
      <c r="B1830" s="62"/>
      <c r="C1830" s="62"/>
      <c r="D1830" s="62"/>
      <c r="E1830" s="62"/>
      <c r="F1830" s="62"/>
      <c r="G1830" s="62"/>
      <c r="H1830" s="62"/>
      <c r="I1830" s="62"/>
      <c r="J1830" s="62"/>
    </row>
    <row r="1831" spans="1:10" x14ac:dyDescent="0.3">
      <c r="A1831" s="62"/>
      <c r="B1831" s="62"/>
      <c r="C1831" s="62"/>
      <c r="D1831" s="62"/>
      <c r="E1831" s="62"/>
      <c r="F1831" s="62"/>
      <c r="G1831" s="62"/>
      <c r="H1831" s="62"/>
      <c r="I1831" s="62"/>
      <c r="J1831" s="62"/>
    </row>
    <row r="1832" spans="1:10" x14ac:dyDescent="0.3">
      <c r="A1832" s="62"/>
      <c r="B1832" s="62"/>
      <c r="C1832" s="62"/>
      <c r="D1832" s="62"/>
      <c r="E1832" s="62"/>
      <c r="F1832" s="62"/>
      <c r="G1832" s="62"/>
      <c r="H1832" s="62"/>
      <c r="I1832" s="62"/>
      <c r="J1832" s="62"/>
    </row>
    <row r="1833" spans="1:10" x14ac:dyDescent="0.3">
      <c r="A1833" s="62"/>
      <c r="B1833" s="62"/>
      <c r="C1833" s="62"/>
      <c r="D1833" s="62"/>
      <c r="E1833" s="62"/>
      <c r="F1833" s="62"/>
      <c r="G1833" s="62"/>
      <c r="H1833" s="62"/>
      <c r="I1833" s="62"/>
      <c r="J1833" s="62"/>
    </row>
    <row r="1834" spans="1:10" x14ac:dyDescent="0.3">
      <c r="A1834" s="62"/>
      <c r="B1834" s="62"/>
      <c r="C1834" s="62"/>
      <c r="D1834" s="62"/>
      <c r="E1834" s="62"/>
      <c r="F1834" s="62"/>
      <c r="G1834" s="62"/>
      <c r="H1834" s="62"/>
      <c r="I1834" s="62"/>
      <c r="J1834" s="62"/>
    </row>
    <row r="1835" spans="1:10" x14ac:dyDescent="0.3">
      <c r="A1835" s="62"/>
      <c r="B1835" s="62"/>
      <c r="C1835" s="62"/>
      <c r="D1835" s="62"/>
      <c r="E1835" s="62"/>
      <c r="F1835" s="62"/>
      <c r="G1835" s="62"/>
      <c r="H1835" s="62"/>
      <c r="I1835" s="62"/>
      <c r="J1835" s="62"/>
    </row>
    <row r="1836" spans="1:10" x14ac:dyDescent="0.3">
      <c r="A1836" s="62"/>
      <c r="B1836" s="62"/>
      <c r="C1836" s="62"/>
      <c r="D1836" s="62"/>
      <c r="E1836" s="62"/>
      <c r="F1836" s="62"/>
      <c r="G1836" s="62"/>
      <c r="H1836" s="62"/>
      <c r="I1836" s="62"/>
      <c r="J1836" s="62"/>
    </row>
    <row r="1837" spans="1:10" x14ac:dyDescent="0.3">
      <c r="A1837" s="62"/>
      <c r="B1837" s="62"/>
      <c r="C1837" s="62"/>
      <c r="D1837" s="62"/>
      <c r="E1837" s="62"/>
      <c r="F1837" s="62"/>
      <c r="G1837" s="62"/>
      <c r="H1837" s="62"/>
      <c r="I1837" s="62"/>
      <c r="J1837" s="62"/>
    </row>
    <row r="1838" spans="1:10" x14ac:dyDescent="0.3">
      <c r="A1838" s="62"/>
      <c r="B1838" s="62"/>
      <c r="C1838" s="62"/>
      <c r="D1838" s="62"/>
      <c r="E1838" s="62"/>
      <c r="F1838" s="62"/>
      <c r="G1838" s="62"/>
      <c r="H1838" s="62"/>
      <c r="I1838" s="62"/>
      <c r="J1838" s="62"/>
    </row>
    <row r="1839" spans="1:10" x14ac:dyDescent="0.3">
      <c r="A1839" s="62"/>
      <c r="B1839" s="62"/>
      <c r="C1839" s="62"/>
      <c r="D1839" s="62"/>
      <c r="E1839" s="62"/>
      <c r="F1839" s="62"/>
      <c r="G1839" s="62"/>
      <c r="H1839" s="62"/>
      <c r="I1839" s="62"/>
      <c r="J1839" s="62"/>
    </row>
    <row r="1840" spans="1:10" x14ac:dyDescent="0.3">
      <c r="A1840" s="62"/>
      <c r="B1840" s="62"/>
      <c r="C1840" s="62"/>
      <c r="D1840" s="62"/>
      <c r="E1840" s="62"/>
      <c r="F1840" s="62"/>
      <c r="G1840" s="62"/>
      <c r="H1840" s="62"/>
      <c r="I1840" s="62"/>
      <c r="J1840" s="62"/>
    </row>
    <row r="1841" spans="1:10" x14ac:dyDescent="0.3">
      <c r="A1841" s="62"/>
      <c r="B1841" s="62"/>
      <c r="C1841" s="62"/>
      <c r="D1841" s="62"/>
      <c r="E1841" s="62"/>
      <c r="F1841" s="62"/>
      <c r="G1841" s="62"/>
      <c r="H1841" s="62"/>
      <c r="I1841" s="62"/>
      <c r="J1841" s="62"/>
    </row>
    <row r="1842" spans="1:10" x14ac:dyDescent="0.3">
      <c r="A1842" s="62"/>
      <c r="B1842" s="62"/>
      <c r="C1842" s="62"/>
      <c r="D1842" s="62"/>
      <c r="E1842" s="62"/>
      <c r="F1842" s="62"/>
      <c r="G1842" s="62"/>
      <c r="H1842" s="62"/>
      <c r="I1842" s="62"/>
      <c r="J1842" s="62"/>
    </row>
    <row r="1843" spans="1:10" x14ac:dyDescent="0.3">
      <c r="A1843" s="62"/>
      <c r="B1843" s="62"/>
      <c r="C1843" s="62"/>
      <c r="D1843" s="62"/>
      <c r="E1843" s="62"/>
      <c r="F1843" s="62"/>
      <c r="G1843" s="62"/>
      <c r="H1843" s="62"/>
      <c r="I1843" s="62"/>
      <c r="J1843" s="62"/>
    </row>
    <row r="1844" spans="1:10" x14ac:dyDescent="0.3">
      <c r="A1844" s="62"/>
      <c r="B1844" s="62"/>
      <c r="C1844" s="62"/>
      <c r="D1844" s="62"/>
      <c r="E1844" s="62"/>
      <c r="F1844" s="62"/>
      <c r="G1844" s="62"/>
      <c r="H1844" s="62"/>
      <c r="I1844" s="62"/>
      <c r="J1844" s="62"/>
    </row>
    <row r="1845" spans="1:10" x14ac:dyDescent="0.3">
      <c r="A1845" s="62"/>
      <c r="B1845" s="62"/>
      <c r="C1845" s="62"/>
      <c r="D1845" s="62"/>
      <c r="E1845" s="62"/>
      <c r="F1845" s="62"/>
      <c r="G1845" s="62"/>
      <c r="H1845" s="62"/>
      <c r="I1845" s="62"/>
      <c r="J1845" s="62"/>
    </row>
    <row r="1846" spans="1:10" x14ac:dyDescent="0.3">
      <c r="A1846" s="62"/>
      <c r="B1846" s="62"/>
      <c r="C1846" s="62"/>
      <c r="D1846" s="62"/>
      <c r="E1846" s="62"/>
      <c r="F1846" s="62"/>
      <c r="G1846" s="62"/>
      <c r="H1846" s="62"/>
      <c r="I1846" s="62"/>
      <c r="J1846" s="62"/>
    </row>
    <row r="1847" spans="1:10" x14ac:dyDescent="0.3">
      <c r="A1847" s="62"/>
      <c r="B1847" s="62"/>
      <c r="C1847" s="62"/>
      <c r="D1847" s="62"/>
      <c r="E1847" s="62"/>
      <c r="F1847" s="62"/>
      <c r="G1847" s="62"/>
      <c r="H1847" s="62"/>
      <c r="I1847" s="62"/>
      <c r="J1847" s="62"/>
    </row>
    <row r="1848" spans="1:10" x14ac:dyDescent="0.3">
      <c r="A1848" s="62"/>
      <c r="B1848" s="62"/>
      <c r="C1848" s="62"/>
      <c r="D1848" s="62"/>
      <c r="E1848" s="62"/>
      <c r="F1848" s="62"/>
      <c r="G1848" s="62"/>
      <c r="H1848" s="62"/>
      <c r="I1848" s="62"/>
      <c r="J1848" s="62"/>
    </row>
    <row r="1849" spans="1:10" x14ac:dyDescent="0.3">
      <c r="A1849" s="62"/>
      <c r="B1849" s="62"/>
      <c r="C1849" s="62"/>
      <c r="D1849" s="62"/>
      <c r="E1849" s="62"/>
      <c r="F1849" s="62"/>
      <c r="G1849" s="62"/>
      <c r="H1849" s="62"/>
      <c r="I1849" s="62"/>
      <c r="J1849" s="62"/>
    </row>
    <row r="1850" spans="1:10" x14ac:dyDescent="0.3">
      <c r="A1850" s="62"/>
      <c r="B1850" s="62"/>
      <c r="C1850" s="62"/>
      <c r="D1850" s="62"/>
      <c r="E1850" s="62"/>
      <c r="F1850" s="62"/>
      <c r="G1850" s="62"/>
      <c r="H1850" s="62"/>
      <c r="I1850" s="62"/>
      <c r="J1850" s="62"/>
    </row>
    <row r="1851" spans="1:10" x14ac:dyDescent="0.3">
      <c r="A1851" s="62"/>
      <c r="B1851" s="62"/>
      <c r="C1851" s="62"/>
      <c r="D1851" s="62"/>
      <c r="E1851" s="62"/>
      <c r="F1851" s="62"/>
      <c r="G1851" s="62"/>
      <c r="H1851" s="62"/>
      <c r="I1851" s="62"/>
      <c r="J1851" s="62"/>
    </row>
    <row r="1852" spans="1:10" x14ac:dyDescent="0.3">
      <c r="A1852" s="62"/>
      <c r="B1852" s="62"/>
      <c r="C1852" s="62"/>
      <c r="D1852" s="62"/>
      <c r="E1852" s="62"/>
      <c r="F1852" s="62"/>
      <c r="G1852" s="62"/>
      <c r="H1852" s="62"/>
      <c r="I1852" s="62"/>
      <c r="J1852" s="62"/>
    </row>
    <row r="1853" spans="1:10" x14ac:dyDescent="0.3">
      <c r="A1853" s="62"/>
      <c r="B1853" s="62"/>
      <c r="C1853" s="62"/>
      <c r="D1853" s="62"/>
      <c r="E1853" s="62"/>
      <c r="F1853" s="62"/>
      <c r="G1853" s="62"/>
      <c r="H1853" s="62"/>
      <c r="I1853" s="62"/>
      <c r="J1853" s="62"/>
    </row>
    <row r="1854" spans="1:10" x14ac:dyDescent="0.3">
      <c r="A1854" s="62"/>
      <c r="B1854" s="62"/>
      <c r="C1854" s="62"/>
      <c r="D1854" s="62"/>
      <c r="E1854" s="62"/>
      <c r="F1854" s="62"/>
      <c r="G1854" s="62"/>
      <c r="H1854" s="62"/>
      <c r="I1854" s="62"/>
      <c r="J1854" s="62"/>
    </row>
    <row r="1855" spans="1:10" x14ac:dyDescent="0.3">
      <c r="A1855" s="62"/>
      <c r="B1855" s="62"/>
      <c r="C1855" s="62"/>
      <c r="D1855" s="62"/>
      <c r="E1855" s="62"/>
      <c r="F1855" s="62"/>
      <c r="G1855" s="62"/>
      <c r="H1855" s="62"/>
      <c r="I1855" s="62"/>
      <c r="J1855" s="62"/>
    </row>
    <row r="1856" spans="1:10" x14ac:dyDescent="0.3">
      <c r="A1856" s="62"/>
      <c r="B1856" s="62"/>
      <c r="C1856" s="62"/>
      <c r="D1856" s="62"/>
      <c r="E1856" s="62"/>
      <c r="F1856" s="62"/>
      <c r="G1856" s="62"/>
      <c r="H1856" s="62"/>
      <c r="I1856" s="62"/>
      <c r="J1856" s="62"/>
    </row>
    <row r="1857" spans="1:10" x14ac:dyDescent="0.3">
      <c r="A1857" s="62"/>
      <c r="B1857" s="62"/>
      <c r="C1857" s="62"/>
      <c r="D1857" s="62"/>
      <c r="E1857" s="62"/>
      <c r="F1857" s="62"/>
      <c r="G1857" s="62"/>
      <c r="H1857" s="62"/>
      <c r="I1857" s="62"/>
      <c r="J1857" s="62"/>
    </row>
    <row r="1858" spans="1:10" x14ac:dyDescent="0.3">
      <c r="A1858" s="62"/>
      <c r="B1858" s="62"/>
      <c r="C1858" s="62"/>
      <c r="D1858" s="62"/>
      <c r="E1858" s="62"/>
      <c r="F1858" s="62"/>
      <c r="G1858" s="62"/>
      <c r="H1858" s="62"/>
      <c r="I1858" s="62"/>
      <c r="J1858" s="62"/>
    </row>
    <row r="1859" spans="1:10" x14ac:dyDescent="0.3">
      <c r="A1859" s="62"/>
      <c r="B1859" s="62"/>
      <c r="C1859" s="62"/>
      <c r="D1859" s="62"/>
      <c r="E1859" s="62"/>
      <c r="F1859" s="62"/>
      <c r="G1859" s="62"/>
      <c r="H1859" s="62"/>
      <c r="I1859" s="62"/>
      <c r="J1859" s="62"/>
    </row>
    <row r="1860" spans="1:10" x14ac:dyDescent="0.3">
      <c r="A1860" s="62"/>
      <c r="B1860" s="62"/>
      <c r="C1860" s="62"/>
      <c r="D1860" s="62"/>
      <c r="E1860" s="62"/>
      <c r="F1860" s="62"/>
      <c r="G1860" s="62"/>
      <c r="H1860" s="62"/>
      <c r="I1860" s="62"/>
      <c r="J1860" s="62"/>
    </row>
    <row r="1861" spans="1:10" x14ac:dyDescent="0.3">
      <c r="A1861" s="62"/>
      <c r="B1861" s="62"/>
      <c r="C1861" s="62"/>
      <c r="D1861" s="62"/>
      <c r="E1861" s="62"/>
      <c r="F1861" s="62"/>
      <c r="G1861" s="62"/>
      <c r="H1861" s="62"/>
      <c r="I1861" s="62"/>
      <c r="J1861" s="62"/>
    </row>
    <row r="1862" spans="1:10" x14ac:dyDescent="0.3">
      <c r="A1862" s="62"/>
      <c r="B1862" s="62"/>
      <c r="C1862" s="62"/>
      <c r="D1862" s="62"/>
      <c r="E1862" s="62"/>
      <c r="F1862" s="62"/>
      <c r="G1862" s="62"/>
      <c r="H1862" s="62"/>
      <c r="I1862" s="62"/>
      <c r="J1862" s="62"/>
    </row>
    <row r="1863" spans="1:10" x14ac:dyDescent="0.3">
      <c r="A1863" s="62"/>
      <c r="B1863" s="62"/>
      <c r="C1863" s="62"/>
      <c r="D1863" s="62"/>
      <c r="E1863" s="62"/>
      <c r="F1863" s="62"/>
      <c r="G1863" s="62"/>
      <c r="H1863" s="62"/>
      <c r="I1863" s="62"/>
      <c r="J1863" s="62"/>
    </row>
    <row r="1864" spans="1:10" x14ac:dyDescent="0.3">
      <c r="A1864" s="62"/>
      <c r="B1864" s="62"/>
      <c r="C1864" s="62"/>
      <c r="D1864" s="62"/>
      <c r="E1864" s="62"/>
      <c r="F1864" s="62"/>
      <c r="G1864" s="62"/>
      <c r="H1864" s="62"/>
      <c r="I1864" s="62"/>
      <c r="J1864" s="62"/>
    </row>
    <row r="1865" spans="1:10" x14ac:dyDescent="0.3">
      <c r="A1865" s="62"/>
      <c r="B1865" s="62"/>
      <c r="C1865" s="62"/>
      <c r="D1865" s="62"/>
      <c r="E1865" s="62"/>
      <c r="F1865" s="62"/>
      <c r="G1865" s="62"/>
      <c r="H1865" s="62"/>
      <c r="I1865" s="62"/>
      <c r="J1865" s="62"/>
    </row>
    <row r="1866" spans="1:10" x14ac:dyDescent="0.3">
      <c r="A1866" s="62"/>
      <c r="B1866" s="62"/>
      <c r="C1866" s="62"/>
      <c r="D1866" s="62"/>
      <c r="E1866" s="62"/>
      <c r="F1866" s="62"/>
      <c r="G1866" s="62"/>
      <c r="H1866" s="62"/>
      <c r="I1866" s="62"/>
      <c r="J1866" s="62"/>
    </row>
    <row r="1867" spans="1:10" x14ac:dyDescent="0.3">
      <c r="A1867" s="62"/>
      <c r="B1867" s="62"/>
      <c r="C1867" s="62"/>
      <c r="D1867" s="62"/>
      <c r="E1867" s="62"/>
      <c r="F1867" s="62"/>
      <c r="G1867" s="62"/>
      <c r="H1867" s="62"/>
      <c r="I1867" s="62"/>
      <c r="J1867" s="62"/>
    </row>
    <row r="1868" spans="1:10" x14ac:dyDescent="0.3">
      <c r="A1868" s="62"/>
      <c r="B1868" s="62"/>
      <c r="C1868" s="62"/>
      <c r="D1868" s="62"/>
      <c r="E1868" s="62"/>
      <c r="F1868" s="62"/>
      <c r="G1868" s="62"/>
      <c r="H1868" s="62"/>
      <c r="I1868" s="62"/>
      <c r="J1868" s="62"/>
    </row>
    <row r="1869" spans="1:10" x14ac:dyDescent="0.3">
      <c r="A1869" s="62"/>
      <c r="B1869" s="62"/>
      <c r="C1869" s="62"/>
      <c r="D1869" s="62"/>
      <c r="E1869" s="62"/>
      <c r="F1869" s="62"/>
      <c r="G1869" s="62"/>
      <c r="H1869" s="62"/>
      <c r="I1869" s="62"/>
      <c r="J1869" s="62"/>
    </row>
    <row r="1870" spans="1:10" x14ac:dyDescent="0.3">
      <c r="A1870" s="62"/>
      <c r="B1870" s="62"/>
      <c r="C1870" s="62"/>
      <c r="D1870" s="62"/>
      <c r="E1870" s="62"/>
      <c r="F1870" s="62"/>
      <c r="G1870" s="62"/>
      <c r="H1870" s="62"/>
      <c r="I1870" s="62"/>
      <c r="J1870" s="62"/>
    </row>
    <row r="1871" spans="1:10" x14ac:dyDescent="0.3">
      <c r="A1871" s="62"/>
      <c r="B1871" s="62"/>
      <c r="C1871" s="62"/>
      <c r="D1871" s="62"/>
      <c r="E1871" s="62"/>
      <c r="F1871" s="62"/>
      <c r="G1871" s="62"/>
      <c r="H1871" s="62"/>
      <c r="I1871" s="62"/>
      <c r="J1871" s="62"/>
    </row>
    <row r="1872" spans="1:10" x14ac:dyDescent="0.3">
      <c r="A1872" s="62"/>
      <c r="B1872" s="62"/>
      <c r="C1872" s="62"/>
      <c r="D1872" s="62"/>
      <c r="E1872" s="62"/>
      <c r="F1872" s="62"/>
      <c r="G1872" s="62"/>
      <c r="H1872" s="62"/>
      <c r="I1872" s="62"/>
      <c r="J1872" s="62"/>
    </row>
    <row r="1873" spans="1:10" x14ac:dyDescent="0.3">
      <c r="A1873" s="62"/>
      <c r="B1873" s="62"/>
      <c r="C1873" s="62"/>
      <c r="D1873" s="62"/>
      <c r="E1873" s="62"/>
      <c r="F1873" s="62"/>
      <c r="G1873" s="62"/>
      <c r="H1873" s="62"/>
      <c r="I1873" s="62"/>
      <c r="J1873" s="62"/>
    </row>
    <row r="1874" spans="1:10" x14ac:dyDescent="0.3">
      <c r="A1874" s="62"/>
      <c r="B1874" s="62"/>
      <c r="C1874" s="62"/>
      <c r="D1874" s="62"/>
      <c r="E1874" s="62"/>
      <c r="F1874" s="62"/>
      <c r="G1874" s="62"/>
      <c r="H1874" s="62"/>
      <c r="I1874" s="62"/>
      <c r="J1874" s="62"/>
    </row>
    <row r="1875" spans="1:10" x14ac:dyDescent="0.3">
      <c r="A1875" s="62"/>
      <c r="B1875" s="62"/>
      <c r="C1875" s="62"/>
      <c r="D1875" s="62"/>
      <c r="E1875" s="62"/>
      <c r="F1875" s="62"/>
      <c r="G1875" s="62"/>
      <c r="H1875" s="62"/>
      <c r="I1875" s="62"/>
      <c r="J1875" s="62"/>
    </row>
    <row r="1876" spans="1:10" x14ac:dyDescent="0.3">
      <c r="A1876" s="62"/>
      <c r="B1876" s="62"/>
      <c r="C1876" s="62"/>
      <c r="D1876" s="62"/>
      <c r="E1876" s="62"/>
      <c r="F1876" s="62"/>
      <c r="G1876" s="62"/>
      <c r="H1876" s="62"/>
      <c r="I1876" s="62"/>
      <c r="J1876" s="62"/>
    </row>
    <row r="1877" spans="1:10" x14ac:dyDescent="0.3">
      <c r="A1877" s="62"/>
      <c r="B1877" s="62"/>
      <c r="C1877" s="62"/>
      <c r="D1877" s="62"/>
      <c r="E1877" s="62"/>
      <c r="F1877" s="62"/>
      <c r="G1877" s="62"/>
      <c r="H1877" s="62"/>
      <c r="I1877" s="62"/>
      <c r="J1877" s="62"/>
    </row>
    <row r="1878" spans="1:10" x14ac:dyDescent="0.3">
      <c r="A1878" s="62"/>
      <c r="B1878" s="62"/>
      <c r="C1878" s="62"/>
      <c r="D1878" s="62"/>
      <c r="E1878" s="62"/>
      <c r="F1878" s="62"/>
      <c r="G1878" s="62"/>
      <c r="H1878" s="62"/>
      <c r="I1878" s="62"/>
      <c r="J1878" s="62"/>
    </row>
    <row r="1879" spans="1:10" x14ac:dyDescent="0.3">
      <c r="A1879" s="62"/>
      <c r="B1879" s="62"/>
      <c r="C1879" s="62"/>
      <c r="D1879" s="62"/>
      <c r="E1879" s="62"/>
      <c r="F1879" s="62"/>
      <c r="G1879" s="62"/>
      <c r="H1879" s="62"/>
      <c r="I1879" s="62"/>
      <c r="J1879" s="62"/>
    </row>
    <row r="1880" spans="1:10" x14ac:dyDescent="0.3">
      <c r="A1880" s="62"/>
      <c r="B1880" s="62"/>
      <c r="C1880" s="62"/>
      <c r="D1880" s="62"/>
      <c r="E1880" s="62"/>
      <c r="F1880" s="62"/>
      <c r="G1880" s="62"/>
      <c r="H1880" s="62"/>
      <c r="I1880" s="62"/>
      <c r="J1880" s="62"/>
    </row>
    <row r="1881" spans="1:10" x14ac:dyDescent="0.3">
      <c r="A1881" s="62"/>
      <c r="B1881" s="62"/>
      <c r="C1881" s="62"/>
      <c r="D1881" s="62"/>
      <c r="E1881" s="62"/>
      <c r="F1881" s="62"/>
      <c r="G1881" s="62"/>
      <c r="H1881" s="62"/>
      <c r="I1881" s="62"/>
      <c r="J1881" s="62"/>
    </row>
    <row r="1882" spans="1:10" x14ac:dyDescent="0.3">
      <c r="A1882" s="62"/>
      <c r="B1882" s="62"/>
      <c r="C1882" s="62"/>
      <c r="D1882" s="62"/>
      <c r="E1882" s="62"/>
      <c r="F1882" s="62"/>
      <c r="G1882" s="62"/>
      <c r="H1882" s="62"/>
      <c r="I1882" s="62"/>
      <c r="J1882" s="62"/>
    </row>
    <row r="1883" spans="1:10" x14ac:dyDescent="0.3">
      <c r="A1883" s="62"/>
      <c r="B1883" s="62"/>
      <c r="C1883" s="62"/>
      <c r="D1883" s="62"/>
      <c r="E1883" s="62"/>
      <c r="F1883" s="62"/>
      <c r="G1883" s="62"/>
      <c r="H1883" s="62"/>
      <c r="I1883" s="62"/>
      <c r="J1883" s="62"/>
    </row>
    <row r="1884" spans="1:10" x14ac:dyDescent="0.3">
      <c r="A1884" s="62"/>
      <c r="B1884" s="62"/>
      <c r="C1884" s="62"/>
      <c r="D1884" s="62"/>
      <c r="E1884" s="62"/>
      <c r="F1884" s="62"/>
      <c r="G1884" s="62"/>
      <c r="H1884" s="62"/>
      <c r="I1884" s="62"/>
      <c r="J1884" s="62"/>
    </row>
    <row r="1885" spans="1:10" x14ac:dyDescent="0.3">
      <c r="A1885" s="62"/>
      <c r="B1885" s="62"/>
      <c r="C1885" s="62"/>
      <c r="D1885" s="62"/>
      <c r="E1885" s="62"/>
      <c r="F1885" s="62"/>
      <c r="G1885" s="62"/>
      <c r="H1885" s="62"/>
      <c r="I1885" s="62"/>
      <c r="J1885" s="62"/>
    </row>
    <row r="1886" spans="1:10" x14ac:dyDescent="0.3">
      <c r="A1886" s="62"/>
      <c r="B1886" s="62"/>
      <c r="C1886" s="62"/>
      <c r="D1886" s="62"/>
      <c r="E1886" s="62"/>
      <c r="F1886" s="62"/>
      <c r="G1886" s="62"/>
      <c r="H1886" s="62"/>
      <c r="I1886" s="62"/>
      <c r="J1886" s="62"/>
    </row>
    <row r="1887" spans="1:10" x14ac:dyDescent="0.3">
      <c r="A1887" s="62"/>
      <c r="B1887" s="62"/>
      <c r="C1887" s="62"/>
      <c r="D1887" s="62"/>
      <c r="E1887" s="62"/>
      <c r="F1887" s="62"/>
      <c r="G1887" s="62"/>
      <c r="H1887" s="62"/>
      <c r="I1887" s="62"/>
      <c r="J1887" s="62"/>
    </row>
    <row r="1888" spans="1:10" x14ac:dyDescent="0.3">
      <c r="A1888" s="62"/>
      <c r="B1888" s="62"/>
      <c r="C1888" s="62"/>
      <c r="D1888" s="62"/>
      <c r="E1888" s="62"/>
      <c r="F1888" s="62"/>
      <c r="G1888" s="62"/>
      <c r="H1888" s="62"/>
      <c r="I1888" s="62"/>
      <c r="J1888" s="62"/>
    </row>
    <row r="1889" spans="1:10" x14ac:dyDescent="0.3">
      <c r="A1889" s="62"/>
      <c r="B1889" s="62"/>
      <c r="C1889" s="62"/>
      <c r="D1889" s="62"/>
      <c r="E1889" s="62"/>
      <c r="F1889" s="62"/>
      <c r="G1889" s="62"/>
      <c r="H1889" s="62"/>
      <c r="I1889" s="62"/>
      <c r="J1889" s="62"/>
    </row>
    <row r="1890" spans="1:10" x14ac:dyDescent="0.3">
      <c r="A1890" s="62"/>
      <c r="B1890" s="62"/>
      <c r="C1890" s="62"/>
      <c r="D1890" s="62"/>
      <c r="E1890" s="62"/>
      <c r="F1890" s="62"/>
      <c r="G1890" s="62"/>
      <c r="H1890" s="62"/>
      <c r="I1890" s="62"/>
      <c r="J1890" s="62"/>
    </row>
    <row r="1891" spans="1:10" x14ac:dyDescent="0.3">
      <c r="A1891" s="62"/>
      <c r="B1891" s="62"/>
      <c r="C1891" s="62"/>
      <c r="D1891" s="62"/>
      <c r="E1891" s="62"/>
      <c r="F1891" s="62"/>
      <c r="G1891" s="62"/>
      <c r="H1891" s="62"/>
      <c r="I1891" s="62"/>
      <c r="J1891" s="62"/>
    </row>
    <row r="1892" spans="1:10" x14ac:dyDescent="0.3">
      <c r="A1892" s="62"/>
      <c r="B1892" s="62"/>
      <c r="C1892" s="62"/>
      <c r="D1892" s="62"/>
      <c r="E1892" s="62"/>
      <c r="F1892" s="62"/>
      <c r="G1892" s="62"/>
      <c r="H1892" s="62"/>
      <c r="I1892" s="62"/>
      <c r="J1892" s="62"/>
    </row>
    <row r="1893" spans="1:10" x14ac:dyDescent="0.3">
      <c r="A1893" s="62"/>
      <c r="B1893" s="62"/>
      <c r="C1893" s="62"/>
      <c r="D1893" s="62"/>
      <c r="E1893" s="62"/>
      <c r="F1893" s="62"/>
      <c r="G1893" s="62"/>
      <c r="H1893" s="62"/>
      <c r="I1893" s="62"/>
      <c r="J1893" s="62"/>
    </row>
    <row r="1894" spans="1:10" x14ac:dyDescent="0.3">
      <c r="A1894" s="62"/>
      <c r="B1894" s="62"/>
      <c r="C1894" s="62"/>
      <c r="D1894" s="62"/>
      <c r="E1894" s="62"/>
      <c r="F1894" s="62"/>
      <c r="G1894" s="62"/>
      <c r="H1894" s="62"/>
      <c r="I1894" s="62"/>
      <c r="J1894" s="62"/>
    </row>
    <row r="1895" spans="1:10" x14ac:dyDescent="0.3">
      <c r="A1895" s="62"/>
      <c r="B1895" s="62"/>
      <c r="C1895" s="62"/>
      <c r="D1895" s="62"/>
      <c r="E1895" s="62"/>
      <c r="F1895" s="62"/>
      <c r="G1895" s="62"/>
      <c r="H1895" s="62"/>
      <c r="I1895" s="62"/>
      <c r="J1895" s="62"/>
    </row>
    <row r="1896" spans="1:10" x14ac:dyDescent="0.3">
      <c r="A1896" s="62"/>
      <c r="B1896" s="62"/>
      <c r="C1896" s="62"/>
      <c r="D1896" s="62"/>
      <c r="E1896" s="62"/>
      <c r="F1896" s="62"/>
      <c r="G1896" s="62"/>
      <c r="H1896" s="62"/>
      <c r="I1896" s="62"/>
      <c r="J1896" s="62"/>
    </row>
    <row r="1897" spans="1:10" x14ac:dyDescent="0.3">
      <c r="A1897" s="62"/>
      <c r="B1897" s="62"/>
      <c r="C1897" s="62"/>
      <c r="D1897" s="62"/>
      <c r="E1897" s="62"/>
      <c r="F1897" s="62"/>
      <c r="G1897" s="62"/>
      <c r="H1897" s="62"/>
      <c r="I1897" s="62"/>
      <c r="J1897" s="62"/>
    </row>
    <row r="1898" spans="1:10" x14ac:dyDescent="0.3">
      <c r="A1898" s="62"/>
      <c r="B1898" s="62"/>
      <c r="C1898" s="62"/>
      <c r="D1898" s="62"/>
      <c r="E1898" s="62"/>
      <c r="F1898" s="62"/>
      <c r="G1898" s="62"/>
      <c r="H1898" s="62"/>
      <c r="I1898" s="62"/>
      <c r="J1898" s="62"/>
    </row>
    <row r="1899" spans="1:10" x14ac:dyDescent="0.3">
      <c r="A1899" s="62"/>
      <c r="B1899" s="62"/>
      <c r="C1899" s="62"/>
      <c r="D1899" s="62"/>
      <c r="E1899" s="62"/>
      <c r="F1899" s="62"/>
      <c r="G1899" s="62"/>
      <c r="H1899" s="62"/>
      <c r="I1899" s="62"/>
      <c r="J1899" s="62"/>
    </row>
    <row r="1900" spans="1:10" x14ac:dyDescent="0.3">
      <c r="A1900" s="62"/>
      <c r="B1900" s="62"/>
      <c r="C1900" s="62"/>
      <c r="D1900" s="62"/>
      <c r="E1900" s="62"/>
      <c r="F1900" s="62"/>
      <c r="G1900" s="62"/>
      <c r="H1900" s="62"/>
      <c r="I1900" s="62"/>
      <c r="J1900" s="62"/>
    </row>
    <row r="1901" spans="1:10" x14ac:dyDescent="0.3">
      <c r="A1901" s="62"/>
      <c r="B1901" s="62"/>
      <c r="C1901" s="62"/>
      <c r="D1901" s="62"/>
      <c r="E1901" s="62"/>
      <c r="F1901" s="62"/>
      <c r="G1901" s="62"/>
      <c r="H1901" s="62"/>
      <c r="I1901" s="62"/>
      <c r="J1901" s="62"/>
    </row>
    <row r="1902" spans="1:10" x14ac:dyDescent="0.3">
      <c r="A1902" s="62"/>
      <c r="B1902" s="62"/>
      <c r="C1902" s="62"/>
      <c r="D1902" s="62"/>
      <c r="E1902" s="62"/>
      <c r="F1902" s="62"/>
      <c r="G1902" s="62"/>
      <c r="H1902" s="62"/>
      <c r="I1902" s="62"/>
      <c r="J1902" s="62"/>
    </row>
    <row r="1903" spans="1:10" x14ac:dyDescent="0.3">
      <c r="A1903" s="62"/>
      <c r="B1903" s="62"/>
      <c r="C1903" s="62"/>
      <c r="D1903" s="62"/>
      <c r="E1903" s="62"/>
      <c r="F1903" s="62"/>
      <c r="G1903" s="62"/>
      <c r="H1903" s="62"/>
      <c r="I1903" s="62"/>
      <c r="J1903" s="62"/>
    </row>
    <row r="1904" spans="1:10" x14ac:dyDescent="0.3">
      <c r="A1904" s="62"/>
      <c r="B1904" s="62"/>
      <c r="C1904" s="62"/>
      <c r="D1904" s="62"/>
      <c r="E1904" s="62"/>
      <c r="F1904" s="62"/>
      <c r="G1904" s="62"/>
      <c r="H1904" s="62"/>
      <c r="I1904" s="62"/>
      <c r="J1904" s="62"/>
    </row>
    <row r="1905" spans="1:10" x14ac:dyDescent="0.3">
      <c r="A1905" s="62"/>
      <c r="B1905" s="62"/>
      <c r="C1905" s="62"/>
      <c r="D1905" s="62"/>
      <c r="E1905" s="62"/>
      <c r="F1905" s="62"/>
      <c r="G1905" s="62"/>
      <c r="H1905" s="62"/>
      <c r="I1905" s="62"/>
      <c r="J1905" s="62"/>
    </row>
    <row r="1906" spans="1:10" x14ac:dyDescent="0.3">
      <c r="A1906" s="62"/>
      <c r="B1906" s="62"/>
      <c r="C1906" s="62"/>
      <c r="D1906" s="62"/>
      <c r="E1906" s="62"/>
      <c r="F1906" s="62"/>
      <c r="G1906" s="62"/>
      <c r="H1906" s="62"/>
      <c r="I1906" s="62"/>
      <c r="J1906" s="62"/>
    </row>
    <row r="1907" spans="1:10" x14ac:dyDescent="0.3">
      <c r="A1907" s="62"/>
      <c r="B1907" s="62"/>
      <c r="C1907" s="62"/>
      <c r="D1907" s="62"/>
      <c r="E1907" s="62"/>
      <c r="F1907" s="62"/>
      <c r="G1907" s="62"/>
      <c r="H1907" s="62"/>
      <c r="I1907" s="62"/>
      <c r="J1907" s="62"/>
    </row>
    <row r="1908" spans="1:10" x14ac:dyDescent="0.3">
      <c r="A1908" s="62"/>
      <c r="B1908" s="62"/>
      <c r="C1908" s="62"/>
      <c r="D1908" s="62"/>
      <c r="E1908" s="62"/>
      <c r="F1908" s="62"/>
      <c r="G1908" s="62"/>
      <c r="H1908" s="62"/>
      <c r="I1908" s="62"/>
      <c r="J1908" s="62"/>
    </row>
    <row r="1909" spans="1:10" x14ac:dyDescent="0.3">
      <c r="A1909" s="62"/>
      <c r="B1909" s="62"/>
      <c r="C1909" s="62"/>
      <c r="D1909" s="62"/>
      <c r="E1909" s="62"/>
      <c r="F1909" s="62"/>
      <c r="G1909" s="62"/>
      <c r="H1909" s="62"/>
      <c r="I1909" s="62"/>
      <c r="J1909" s="62"/>
    </row>
    <row r="1910" spans="1:10" x14ac:dyDescent="0.3">
      <c r="A1910" s="62"/>
      <c r="B1910" s="62"/>
      <c r="C1910" s="62"/>
      <c r="D1910" s="62"/>
      <c r="E1910" s="62"/>
      <c r="F1910" s="62"/>
      <c r="G1910" s="62"/>
      <c r="H1910" s="62"/>
      <c r="I1910" s="62"/>
      <c r="J1910" s="62"/>
    </row>
    <row r="1911" spans="1:10" x14ac:dyDescent="0.3">
      <c r="A1911" s="62"/>
      <c r="B1911" s="62"/>
      <c r="C1911" s="62"/>
      <c r="D1911" s="62"/>
      <c r="E1911" s="62"/>
      <c r="F1911" s="62"/>
      <c r="G1911" s="62"/>
      <c r="H1911" s="62"/>
      <c r="I1911" s="62"/>
      <c r="J1911" s="62"/>
    </row>
    <row r="1912" spans="1:10" x14ac:dyDescent="0.3">
      <c r="A1912" s="62"/>
      <c r="B1912" s="62"/>
      <c r="C1912" s="62"/>
      <c r="D1912" s="62"/>
      <c r="E1912" s="62"/>
      <c r="F1912" s="62"/>
      <c r="G1912" s="62"/>
      <c r="H1912" s="62"/>
      <c r="I1912" s="62"/>
      <c r="J1912" s="62"/>
    </row>
    <row r="1913" spans="1:10" x14ac:dyDescent="0.3">
      <c r="A1913" s="62"/>
      <c r="B1913" s="62"/>
      <c r="C1913" s="62"/>
      <c r="D1913" s="62"/>
      <c r="E1913" s="62"/>
      <c r="F1913" s="62"/>
      <c r="G1913" s="62"/>
      <c r="H1913" s="62"/>
      <c r="I1913" s="62"/>
      <c r="J1913" s="62"/>
    </row>
    <row r="1914" spans="1:10" x14ac:dyDescent="0.3">
      <c r="A1914" s="62"/>
      <c r="B1914" s="62"/>
      <c r="C1914" s="62"/>
      <c r="D1914" s="62"/>
      <c r="E1914" s="62"/>
      <c r="F1914" s="62"/>
      <c r="G1914" s="62"/>
      <c r="H1914" s="62"/>
      <c r="I1914" s="62"/>
      <c r="J1914" s="62"/>
    </row>
    <row r="1915" spans="1:10" x14ac:dyDescent="0.3">
      <c r="A1915" s="62"/>
      <c r="B1915" s="62"/>
      <c r="C1915" s="62"/>
      <c r="D1915" s="62"/>
      <c r="E1915" s="62"/>
      <c r="F1915" s="62"/>
      <c r="G1915" s="62"/>
      <c r="H1915" s="62"/>
      <c r="I1915" s="62"/>
      <c r="J1915" s="62"/>
    </row>
    <row r="1916" spans="1:10" x14ac:dyDescent="0.3">
      <c r="A1916" s="62"/>
      <c r="B1916" s="62"/>
      <c r="C1916" s="62"/>
      <c r="D1916" s="62"/>
      <c r="E1916" s="62"/>
      <c r="F1916" s="62"/>
      <c r="G1916" s="62"/>
      <c r="H1916" s="62"/>
      <c r="I1916" s="62"/>
      <c r="J1916" s="62"/>
    </row>
    <row r="1917" spans="1:10" x14ac:dyDescent="0.3">
      <c r="A1917" s="62"/>
      <c r="B1917" s="62"/>
      <c r="C1917" s="62"/>
      <c r="D1917" s="62"/>
      <c r="E1917" s="62"/>
      <c r="F1917" s="62"/>
      <c r="G1917" s="62"/>
      <c r="H1917" s="62"/>
      <c r="I1917" s="62"/>
      <c r="J1917" s="62"/>
    </row>
    <row r="1918" spans="1:10" x14ac:dyDescent="0.3">
      <c r="A1918" s="62"/>
      <c r="B1918" s="62"/>
      <c r="C1918" s="62"/>
      <c r="D1918" s="62"/>
      <c r="E1918" s="62"/>
      <c r="F1918" s="62"/>
      <c r="G1918" s="62"/>
      <c r="H1918" s="62"/>
      <c r="I1918" s="62"/>
      <c r="J1918" s="62"/>
    </row>
    <row r="1919" spans="1:10" x14ac:dyDescent="0.3">
      <c r="A1919" s="62"/>
      <c r="B1919" s="62"/>
      <c r="C1919" s="62"/>
      <c r="D1919" s="62"/>
      <c r="E1919" s="62"/>
      <c r="F1919" s="62"/>
      <c r="G1919" s="62"/>
      <c r="H1919" s="62"/>
      <c r="I1919" s="62"/>
      <c r="J1919" s="62"/>
    </row>
    <row r="1920" spans="1:10" x14ac:dyDescent="0.3">
      <c r="A1920" s="62"/>
      <c r="B1920" s="62"/>
      <c r="C1920" s="62"/>
      <c r="D1920" s="62"/>
      <c r="E1920" s="62"/>
      <c r="F1920" s="62"/>
      <c r="G1920" s="62"/>
      <c r="H1920" s="62"/>
      <c r="I1920" s="62"/>
      <c r="J1920" s="62"/>
    </row>
    <row r="1921" spans="1:10" x14ac:dyDescent="0.3">
      <c r="A1921" s="62"/>
      <c r="B1921" s="62"/>
      <c r="C1921" s="62"/>
      <c r="D1921" s="62"/>
      <c r="E1921" s="62"/>
      <c r="F1921" s="62"/>
      <c r="G1921" s="62"/>
      <c r="H1921" s="62"/>
      <c r="I1921" s="62"/>
      <c r="J1921" s="62"/>
    </row>
    <row r="1922" spans="1:10" x14ac:dyDescent="0.3">
      <c r="A1922" s="62"/>
      <c r="B1922" s="62"/>
      <c r="C1922" s="62"/>
      <c r="D1922" s="62"/>
      <c r="E1922" s="62"/>
      <c r="F1922" s="62"/>
      <c r="G1922" s="62"/>
      <c r="H1922" s="62"/>
      <c r="I1922" s="62"/>
      <c r="J1922" s="62"/>
    </row>
    <row r="1923" spans="1:10" x14ac:dyDescent="0.3">
      <c r="A1923" s="62"/>
      <c r="B1923" s="62"/>
      <c r="C1923" s="62"/>
      <c r="D1923" s="62"/>
      <c r="E1923" s="62"/>
      <c r="F1923" s="62"/>
      <c r="G1923" s="62"/>
      <c r="H1923" s="62"/>
      <c r="I1923" s="62"/>
      <c r="J1923" s="62"/>
    </row>
    <row r="1924" spans="1:10" x14ac:dyDescent="0.3">
      <c r="A1924" s="62"/>
      <c r="B1924" s="62"/>
      <c r="C1924" s="62"/>
      <c r="D1924" s="62"/>
      <c r="E1924" s="62"/>
      <c r="F1924" s="62"/>
      <c r="G1924" s="62"/>
      <c r="H1924" s="62"/>
      <c r="I1924" s="62"/>
      <c r="J1924" s="62"/>
    </row>
    <row r="1925" spans="1:10" x14ac:dyDescent="0.3">
      <c r="A1925" s="62"/>
      <c r="B1925" s="62"/>
      <c r="C1925" s="62"/>
      <c r="D1925" s="62"/>
      <c r="E1925" s="62"/>
      <c r="F1925" s="62"/>
      <c r="G1925" s="62"/>
      <c r="H1925" s="62"/>
      <c r="I1925" s="62"/>
      <c r="J1925" s="62"/>
    </row>
    <row r="1926" spans="1:10" x14ac:dyDescent="0.3">
      <c r="A1926" s="62"/>
      <c r="B1926" s="62"/>
      <c r="C1926" s="62"/>
      <c r="D1926" s="62"/>
      <c r="E1926" s="62"/>
      <c r="F1926" s="62"/>
      <c r="G1926" s="62"/>
      <c r="H1926" s="62"/>
      <c r="I1926" s="62"/>
      <c r="J1926" s="62"/>
    </row>
    <row r="1927" spans="1:10" x14ac:dyDescent="0.3">
      <c r="A1927" s="62"/>
      <c r="B1927" s="62"/>
      <c r="C1927" s="62"/>
      <c r="D1927" s="62"/>
      <c r="E1927" s="62"/>
      <c r="F1927" s="62"/>
      <c r="G1927" s="62"/>
      <c r="H1927" s="62"/>
      <c r="I1927" s="62"/>
      <c r="J1927" s="62"/>
    </row>
    <row r="1928" spans="1:10" x14ac:dyDescent="0.3">
      <c r="A1928" s="62"/>
      <c r="B1928" s="62"/>
      <c r="C1928" s="62"/>
      <c r="D1928" s="62"/>
      <c r="E1928" s="62"/>
      <c r="F1928" s="62"/>
      <c r="G1928" s="62"/>
      <c r="H1928" s="62"/>
      <c r="I1928" s="62"/>
      <c r="J1928" s="62"/>
    </row>
    <row r="1929" spans="1:10" x14ac:dyDescent="0.3">
      <c r="A1929" s="62"/>
      <c r="B1929" s="62"/>
      <c r="C1929" s="62"/>
      <c r="D1929" s="62"/>
      <c r="E1929" s="62"/>
      <c r="F1929" s="62"/>
      <c r="G1929" s="62"/>
      <c r="H1929" s="62"/>
      <c r="I1929" s="62"/>
      <c r="J1929" s="62"/>
    </row>
    <row r="1930" spans="1:10" x14ac:dyDescent="0.3">
      <c r="A1930" s="62"/>
      <c r="B1930" s="62"/>
      <c r="C1930" s="62"/>
      <c r="D1930" s="62"/>
      <c r="E1930" s="62"/>
      <c r="F1930" s="62"/>
      <c r="G1930" s="62"/>
      <c r="H1930" s="62"/>
      <c r="I1930" s="62"/>
      <c r="J1930" s="62"/>
    </row>
    <row r="1931" spans="1:10" x14ac:dyDescent="0.3">
      <c r="A1931" s="62"/>
      <c r="B1931" s="62"/>
      <c r="C1931" s="62"/>
      <c r="D1931" s="62"/>
      <c r="E1931" s="62"/>
      <c r="F1931" s="62"/>
      <c r="G1931" s="62"/>
      <c r="H1931" s="62"/>
      <c r="I1931" s="62"/>
      <c r="J1931" s="62"/>
    </row>
    <row r="1932" spans="1:10" x14ac:dyDescent="0.3">
      <c r="A1932" s="62"/>
      <c r="B1932" s="62"/>
      <c r="C1932" s="62"/>
      <c r="D1932" s="62"/>
      <c r="E1932" s="62"/>
      <c r="F1932" s="62"/>
      <c r="G1932" s="62"/>
      <c r="H1932" s="62"/>
      <c r="I1932" s="62"/>
      <c r="J1932" s="62"/>
    </row>
    <row r="1933" spans="1:10" x14ac:dyDescent="0.3">
      <c r="A1933" s="62"/>
      <c r="B1933" s="62"/>
      <c r="C1933" s="62"/>
      <c r="D1933" s="62"/>
      <c r="E1933" s="62"/>
      <c r="F1933" s="62"/>
      <c r="G1933" s="62"/>
      <c r="H1933" s="62"/>
      <c r="I1933" s="62"/>
      <c r="J1933" s="62"/>
    </row>
    <row r="1934" spans="1:10" x14ac:dyDescent="0.3">
      <c r="A1934" s="62"/>
      <c r="B1934" s="62"/>
      <c r="C1934" s="62"/>
      <c r="D1934" s="62"/>
      <c r="E1934" s="62"/>
      <c r="F1934" s="62"/>
      <c r="G1934" s="62"/>
      <c r="H1934" s="62"/>
      <c r="I1934" s="62"/>
      <c r="J1934" s="62"/>
    </row>
    <row r="1935" spans="1:10" x14ac:dyDescent="0.3">
      <c r="A1935" s="62"/>
      <c r="B1935" s="62"/>
      <c r="C1935" s="62"/>
      <c r="D1935" s="62"/>
      <c r="E1935" s="62"/>
      <c r="F1935" s="62"/>
      <c r="G1935" s="62"/>
      <c r="H1935" s="62"/>
      <c r="I1935" s="62"/>
      <c r="J1935" s="62"/>
    </row>
    <row r="1936" spans="1:10" x14ac:dyDescent="0.3">
      <c r="A1936" s="62"/>
      <c r="B1936" s="62"/>
      <c r="C1936" s="62"/>
      <c r="D1936" s="62"/>
      <c r="E1936" s="62"/>
      <c r="F1936" s="62"/>
      <c r="G1936" s="62"/>
      <c r="H1936" s="62"/>
      <c r="I1936" s="62"/>
      <c r="J1936" s="62"/>
    </row>
    <row r="1937" spans="1:10" x14ac:dyDescent="0.3">
      <c r="A1937" s="62"/>
      <c r="B1937" s="62"/>
      <c r="C1937" s="62"/>
      <c r="D1937" s="62"/>
      <c r="E1937" s="62"/>
      <c r="F1937" s="62"/>
      <c r="G1937" s="62"/>
      <c r="H1937" s="62"/>
      <c r="I1937" s="62"/>
      <c r="J1937" s="62"/>
    </row>
    <row r="1938" spans="1:10" x14ac:dyDescent="0.3">
      <c r="A1938" s="62"/>
      <c r="B1938" s="62"/>
      <c r="C1938" s="62"/>
      <c r="D1938" s="62"/>
      <c r="E1938" s="62"/>
      <c r="F1938" s="62"/>
      <c r="G1938" s="62"/>
      <c r="H1938" s="62"/>
      <c r="I1938" s="62"/>
      <c r="J1938" s="62"/>
    </row>
    <row r="1939" spans="1:10" x14ac:dyDescent="0.3">
      <c r="A1939" s="62"/>
      <c r="B1939" s="62"/>
      <c r="C1939" s="62"/>
      <c r="D1939" s="62"/>
      <c r="E1939" s="62"/>
      <c r="F1939" s="62"/>
      <c r="G1939" s="62"/>
      <c r="H1939" s="62"/>
      <c r="I1939" s="62"/>
      <c r="J1939" s="62"/>
    </row>
    <row r="1940" spans="1:10" x14ac:dyDescent="0.3">
      <c r="A1940" s="62"/>
      <c r="B1940" s="62"/>
      <c r="C1940" s="62"/>
      <c r="D1940" s="62"/>
      <c r="E1940" s="62"/>
      <c r="F1940" s="62"/>
      <c r="G1940" s="62"/>
      <c r="H1940" s="62"/>
      <c r="I1940" s="62"/>
      <c r="J1940" s="62"/>
    </row>
    <row r="1941" spans="1:10" x14ac:dyDescent="0.3">
      <c r="A1941" s="62"/>
      <c r="B1941" s="62"/>
      <c r="C1941" s="62"/>
      <c r="D1941" s="62"/>
      <c r="E1941" s="62"/>
      <c r="F1941" s="62"/>
      <c r="G1941" s="62"/>
      <c r="H1941" s="62"/>
      <c r="I1941" s="62"/>
      <c r="J1941" s="62"/>
    </row>
    <row r="1942" spans="1:10" x14ac:dyDescent="0.3">
      <c r="A1942" s="62"/>
      <c r="B1942" s="62"/>
      <c r="C1942" s="62"/>
      <c r="D1942" s="62"/>
      <c r="E1942" s="62"/>
      <c r="F1942" s="62"/>
      <c r="G1942" s="62"/>
      <c r="H1942" s="62"/>
      <c r="I1942" s="62"/>
      <c r="J1942" s="62"/>
    </row>
    <row r="1943" spans="1:10" x14ac:dyDescent="0.3">
      <c r="A1943" s="62"/>
      <c r="B1943" s="62"/>
      <c r="C1943" s="62"/>
      <c r="D1943" s="62"/>
      <c r="E1943" s="62"/>
      <c r="F1943" s="62"/>
      <c r="G1943" s="62"/>
      <c r="H1943" s="62"/>
      <c r="I1943" s="62"/>
      <c r="J1943" s="62"/>
    </row>
    <row r="1944" spans="1:10" x14ac:dyDescent="0.3">
      <c r="A1944" s="62"/>
      <c r="B1944" s="62"/>
      <c r="C1944" s="62"/>
      <c r="D1944" s="62"/>
      <c r="E1944" s="62"/>
      <c r="F1944" s="62"/>
      <c r="G1944" s="62"/>
      <c r="H1944" s="62"/>
      <c r="I1944" s="62"/>
      <c r="J1944" s="62"/>
    </row>
    <row r="1945" spans="1:10" x14ac:dyDescent="0.3">
      <c r="A1945" s="62"/>
      <c r="B1945" s="62"/>
      <c r="C1945" s="62"/>
      <c r="D1945" s="62"/>
      <c r="E1945" s="62"/>
      <c r="F1945" s="62"/>
      <c r="G1945" s="62"/>
      <c r="H1945" s="62"/>
      <c r="I1945" s="62"/>
      <c r="J1945" s="62"/>
    </row>
    <row r="1946" spans="1:10" x14ac:dyDescent="0.3">
      <c r="A1946" s="62"/>
      <c r="B1946" s="62"/>
      <c r="C1946" s="62"/>
      <c r="D1946" s="62"/>
      <c r="E1946" s="62"/>
      <c r="F1946" s="62"/>
      <c r="G1946" s="62"/>
      <c r="H1946" s="62"/>
      <c r="I1946" s="62"/>
      <c r="J1946" s="62"/>
    </row>
    <row r="1947" spans="1:10" x14ac:dyDescent="0.3">
      <c r="A1947" s="62"/>
      <c r="B1947" s="62"/>
      <c r="C1947" s="62"/>
      <c r="D1947" s="62"/>
      <c r="E1947" s="62"/>
      <c r="F1947" s="62"/>
      <c r="G1947" s="62"/>
      <c r="H1947" s="62"/>
      <c r="I1947" s="62"/>
      <c r="J1947" s="62"/>
    </row>
    <row r="1948" spans="1:10" x14ac:dyDescent="0.3">
      <c r="A1948" s="62"/>
      <c r="B1948" s="62"/>
      <c r="C1948" s="62"/>
      <c r="D1948" s="62"/>
      <c r="E1948" s="62"/>
      <c r="F1948" s="62"/>
      <c r="G1948" s="62"/>
      <c r="H1948" s="62"/>
      <c r="I1948" s="62"/>
      <c r="J1948" s="62"/>
    </row>
    <row r="1949" spans="1:10" x14ac:dyDescent="0.3">
      <c r="A1949" s="62"/>
      <c r="B1949" s="62"/>
      <c r="C1949" s="62"/>
      <c r="D1949" s="62"/>
      <c r="E1949" s="62"/>
      <c r="F1949" s="62"/>
      <c r="G1949" s="62"/>
      <c r="H1949" s="62"/>
      <c r="I1949" s="62"/>
      <c r="J1949" s="62"/>
    </row>
    <row r="1950" spans="1:10" x14ac:dyDescent="0.3">
      <c r="A1950" s="62"/>
      <c r="B1950" s="62"/>
      <c r="C1950" s="62"/>
      <c r="D1950" s="62"/>
      <c r="E1950" s="62"/>
      <c r="F1950" s="62"/>
      <c r="G1950" s="62"/>
      <c r="H1950" s="62"/>
      <c r="I1950" s="62"/>
      <c r="J1950" s="62"/>
    </row>
    <row r="1951" spans="1:10" x14ac:dyDescent="0.3">
      <c r="A1951" s="62"/>
      <c r="B1951" s="62"/>
      <c r="C1951" s="62"/>
      <c r="D1951" s="62"/>
      <c r="E1951" s="62"/>
      <c r="F1951" s="62"/>
      <c r="G1951" s="62"/>
      <c r="H1951" s="62"/>
      <c r="I1951" s="62"/>
      <c r="J1951" s="62"/>
    </row>
    <row r="1952" spans="1:10" x14ac:dyDescent="0.3">
      <c r="A1952" s="62"/>
      <c r="B1952" s="62"/>
      <c r="C1952" s="62"/>
      <c r="D1952" s="62"/>
      <c r="E1952" s="62"/>
      <c r="F1952" s="62"/>
      <c r="G1952" s="62"/>
      <c r="H1952" s="62"/>
      <c r="I1952" s="62"/>
      <c r="J1952" s="62"/>
    </row>
    <row r="1953" spans="1:10" x14ac:dyDescent="0.3">
      <c r="A1953" s="62"/>
      <c r="B1953" s="62"/>
      <c r="C1953" s="62"/>
      <c r="D1953" s="62"/>
      <c r="E1953" s="62"/>
      <c r="F1953" s="62"/>
      <c r="G1953" s="62"/>
      <c r="H1953" s="62"/>
      <c r="I1953" s="62"/>
      <c r="J1953" s="62"/>
    </row>
    <row r="1954" spans="1:10" x14ac:dyDescent="0.3">
      <c r="A1954" s="62"/>
      <c r="B1954" s="62"/>
      <c r="C1954" s="62"/>
      <c r="D1954" s="62"/>
      <c r="E1954" s="62"/>
      <c r="F1954" s="62"/>
      <c r="G1954" s="62"/>
      <c r="H1954" s="62"/>
      <c r="I1954" s="62"/>
      <c r="J1954" s="62"/>
    </row>
    <row r="1955" spans="1:10" x14ac:dyDescent="0.3">
      <c r="A1955" s="62"/>
      <c r="B1955" s="62"/>
      <c r="C1955" s="62"/>
      <c r="D1955" s="62"/>
      <c r="E1955" s="62"/>
      <c r="F1955" s="62"/>
      <c r="G1955" s="62"/>
      <c r="H1955" s="62"/>
      <c r="I1955" s="62"/>
      <c r="J1955" s="62"/>
    </row>
    <row r="1956" spans="1:10" x14ac:dyDescent="0.3">
      <c r="A1956" s="62"/>
      <c r="B1956" s="62"/>
      <c r="C1956" s="62"/>
      <c r="D1956" s="62"/>
      <c r="E1956" s="62"/>
      <c r="F1956" s="62"/>
      <c r="G1956" s="62"/>
      <c r="H1956" s="62"/>
      <c r="I1956" s="62"/>
      <c r="J1956" s="62"/>
    </row>
    <row r="1957" spans="1:10" x14ac:dyDescent="0.3">
      <c r="A1957" s="62"/>
      <c r="B1957" s="62"/>
      <c r="C1957" s="62"/>
      <c r="D1957" s="62"/>
      <c r="E1957" s="62"/>
      <c r="F1957" s="62"/>
      <c r="G1957" s="62"/>
      <c r="H1957" s="62"/>
      <c r="I1957" s="62"/>
      <c r="J1957" s="62"/>
    </row>
    <row r="1958" spans="1:10" x14ac:dyDescent="0.3">
      <c r="A1958" s="62"/>
      <c r="B1958" s="62"/>
      <c r="C1958" s="62"/>
      <c r="D1958" s="62"/>
      <c r="E1958" s="62"/>
      <c r="F1958" s="62"/>
      <c r="G1958" s="62"/>
      <c r="H1958" s="62"/>
      <c r="I1958" s="62"/>
      <c r="J1958" s="62"/>
    </row>
    <row r="1959" spans="1:10" x14ac:dyDescent="0.3">
      <c r="A1959" s="62"/>
      <c r="B1959" s="62"/>
      <c r="C1959" s="62"/>
      <c r="D1959" s="62"/>
      <c r="E1959" s="62"/>
      <c r="F1959" s="62"/>
      <c r="G1959" s="62"/>
      <c r="H1959" s="62"/>
      <c r="I1959" s="62"/>
      <c r="J1959" s="62"/>
    </row>
    <row r="1960" spans="1:10" x14ac:dyDescent="0.3">
      <c r="A1960" s="62"/>
      <c r="B1960" s="62"/>
      <c r="C1960" s="62"/>
      <c r="D1960" s="62"/>
      <c r="E1960" s="62"/>
      <c r="F1960" s="62"/>
      <c r="G1960" s="62"/>
      <c r="H1960" s="62"/>
      <c r="I1960" s="62"/>
      <c r="J1960" s="62"/>
    </row>
    <row r="1961" spans="1:10" x14ac:dyDescent="0.3">
      <c r="A1961" s="62"/>
      <c r="B1961" s="62"/>
      <c r="C1961" s="62"/>
      <c r="D1961" s="62"/>
      <c r="E1961" s="62"/>
      <c r="F1961" s="62"/>
      <c r="G1961" s="62"/>
      <c r="H1961" s="62"/>
      <c r="I1961" s="62"/>
      <c r="J1961" s="62"/>
    </row>
    <row r="1962" spans="1:10" x14ac:dyDescent="0.3">
      <c r="A1962" s="62"/>
      <c r="B1962" s="62"/>
      <c r="C1962" s="62"/>
      <c r="D1962" s="62"/>
      <c r="E1962" s="62"/>
      <c r="F1962" s="62"/>
      <c r="G1962" s="62"/>
      <c r="H1962" s="62"/>
      <c r="I1962" s="62"/>
      <c r="J1962" s="62"/>
    </row>
    <row r="1963" spans="1:10" x14ac:dyDescent="0.3">
      <c r="A1963" s="62"/>
      <c r="B1963" s="62"/>
      <c r="C1963" s="62"/>
      <c r="D1963" s="62"/>
      <c r="E1963" s="62"/>
      <c r="F1963" s="62"/>
      <c r="G1963" s="62"/>
      <c r="H1963" s="62"/>
      <c r="I1963" s="62"/>
      <c r="J1963" s="62"/>
    </row>
    <row r="1964" spans="1:10" x14ac:dyDescent="0.3">
      <c r="A1964" s="62"/>
      <c r="B1964" s="62"/>
      <c r="C1964" s="62"/>
      <c r="D1964" s="62"/>
      <c r="E1964" s="62"/>
      <c r="F1964" s="62"/>
      <c r="G1964" s="62"/>
      <c r="H1964" s="62"/>
      <c r="I1964" s="62"/>
      <c r="J1964" s="62"/>
    </row>
    <row r="1965" spans="1:10" x14ac:dyDescent="0.3">
      <c r="A1965" s="62"/>
      <c r="B1965" s="62"/>
      <c r="C1965" s="62"/>
      <c r="D1965" s="62"/>
      <c r="E1965" s="62"/>
      <c r="F1965" s="62"/>
      <c r="G1965" s="62"/>
      <c r="H1965" s="62"/>
      <c r="I1965" s="62"/>
      <c r="J1965" s="62"/>
    </row>
    <row r="1966" spans="1:10" x14ac:dyDescent="0.3">
      <c r="A1966" s="62"/>
      <c r="B1966" s="62"/>
      <c r="C1966" s="62"/>
      <c r="D1966" s="62"/>
      <c r="E1966" s="62"/>
      <c r="F1966" s="62"/>
      <c r="G1966" s="62"/>
      <c r="H1966" s="62"/>
      <c r="I1966" s="62"/>
      <c r="J1966" s="62"/>
    </row>
    <row r="1967" spans="1:10" x14ac:dyDescent="0.3">
      <c r="A1967" s="62"/>
      <c r="B1967" s="62"/>
      <c r="C1967" s="62"/>
      <c r="D1967" s="62"/>
      <c r="E1967" s="62"/>
      <c r="F1967" s="62"/>
      <c r="G1967" s="62"/>
      <c r="H1967" s="62"/>
      <c r="I1967" s="62"/>
      <c r="J1967" s="62"/>
    </row>
    <row r="1968" spans="1:10" x14ac:dyDescent="0.3">
      <c r="A1968" s="62"/>
      <c r="B1968" s="62"/>
      <c r="C1968" s="62"/>
      <c r="D1968" s="62"/>
      <c r="E1968" s="62"/>
      <c r="F1968" s="62"/>
      <c r="G1968" s="62"/>
      <c r="H1968" s="62"/>
      <c r="I1968" s="62"/>
      <c r="J1968" s="62"/>
    </row>
    <row r="1969" spans="1:10" x14ac:dyDescent="0.3">
      <c r="A1969" s="62"/>
      <c r="B1969" s="62"/>
      <c r="C1969" s="62"/>
      <c r="D1969" s="62"/>
      <c r="E1969" s="62"/>
      <c r="F1969" s="62"/>
      <c r="G1969" s="62"/>
      <c r="H1969" s="62"/>
      <c r="I1969" s="62"/>
      <c r="J1969" s="62"/>
    </row>
    <row r="1970" spans="1:10" x14ac:dyDescent="0.3">
      <c r="A1970" s="62"/>
      <c r="B1970" s="62"/>
      <c r="C1970" s="62"/>
      <c r="D1970" s="62"/>
      <c r="E1970" s="62"/>
      <c r="F1970" s="62"/>
      <c r="G1970" s="62"/>
      <c r="H1970" s="62"/>
      <c r="I1970" s="62"/>
      <c r="J1970" s="62"/>
    </row>
    <row r="1971" spans="1:10" x14ac:dyDescent="0.3">
      <c r="A1971" s="62"/>
      <c r="B1971" s="62"/>
      <c r="C1971" s="62"/>
      <c r="D1971" s="62"/>
      <c r="E1971" s="62"/>
      <c r="F1971" s="62"/>
      <c r="G1971" s="62"/>
      <c r="H1971" s="62"/>
      <c r="I1971" s="62"/>
      <c r="J1971" s="62"/>
    </row>
    <row r="1972" spans="1:10" x14ac:dyDescent="0.3">
      <c r="A1972" s="62"/>
      <c r="B1972" s="62"/>
      <c r="C1972" s="62"/>
      <c r="D1972" s="62"/>
      <c r="E1972" s="62"/>
      <c r="F1972" s="62"/>
      <c r="G1972" s="62"/>
      <c r="H1972" s="62"/>
      <c r="I1972" s="62"/>
      <c r="J1972" s="62"/>
    </row>
    <row r="1973" spans="1:10" x14ac:dyDescent="0.3">
      <c r="A1973" s="62"/>
      <c r="B1973" s="62"/>
      <c r="C1973" s="62"/>
      <c r="D1973" s="62"/>
      <c r="E1973" s="62"/>
      <c r="F1973" s="62"/>
      <c r="G1973" s="62"/>
      <c r="H1973" s="62"/>
      <c r="I1973" s="62"/>
      <c r="J1973" s="62"/>
    </row>
    <row r="1974" spans="1:10" x14ac:dyDescent="0.3">
      <c r="A1974" s="62"/>
      <c r="B1974" s="62"/>
      <c r="C1974" s="62"/>
      <c r="D1974" s="62"/>
      <c r="E1974" s="62"/>
      <c r="F1974" s="62"/>
      <c r="G1974" s="62"/>
      <c r="H1974" s="62"/>
      <c r="I1974" s="62"/>
      <c r="J1974" s="62"/>
    </row>
    <row r="1975" spans="1:10" x14ac:dyDescent="0.3">
      <c r="A1975" s="62"/>
      <c r="B1975" s="62"/>
      <c r="C1975" s="62"/>
      <c r="D1975" s="62"/>
      <c r="E1975" s="62"/>
      <c r="F1975" s="62"/>
      <c r="G1975" s="62"/>
      <c r="H1975" s="62"/>
      <c r="I1975" s="62"/>
      <c r="J1975" s="62"/>
    </row>
    <row r="1976" spans="1:10" x14ac:dyDescent="0.3">
      <c r="A1976" s="62"/>
      <c r="B1976" s="62"/>
      <c r="C1976" s="62"/>
      <c r="D1976" s="62"/>
      <c r="E1976" s="62"/>
      <c r="F1976" s="62"/>
      <c r="G1976" s="62"/>
      <c r="H1976" s="62"/>
      <c r="I1976" s="62"/>
      <c r="J1976" s="62"/>
    </row>
    <row r="1977" spans="1:10" x14ac:dyDescent="0.3">
      <c r="A1977" s="62"/>
      <c r="B1977" s="62"/>
      <c r="C1977" s="62"/>
      <c r="D1977" s="62"/>
      <c r="E1977" s="62"/>
      <c r="F1977" s="62"/>
      <c r="G1977" s="62"/>
      <c r="H1977" s="62"/>
      <c r="I1977" s="62"/>
      <c r="J1977" s="62"/>
    </row>
    <row r="1978" spans="1:10" x14ac:dyDescent="0.3">
      <c r="A1978" s="62"/>
      <c r="B1978" s="62"/>
      <c r="C1978" s="62"/>
      <c r="D1978" s="62"/>
      <c r="E1978" s="62"/>
      <c r="F1978" s="62"/>
      <c r="G1978" s="62"/>
      <c r="H1978" s="62"/>
      <c r="I1978" s="62"/>
      <c r="J1978" s="62"/>
    </row>
    <row r="1979" spans="1:10" x14ac:dyDescent="0.3">
      <c r="A1979" s="62"/>
      <c r="B1979" s="62"/>
      <c r="C1979" s="62"/>
      <c r="D1979" s="62"/>
      <c r="E1979" s="62"/>
      <c r="F1979" s="62"/>
      <c r="G1979" s="62"/>
      <c r="H1979" s="62"/>
      <c r="I1979" s="62"/>
      <c r="J1979" s="62"/>
    </row>
    <row r="1980" spans="1:10" x14ac:dyDescent="0.3">
      <c r="A1980" s="62"/>
      <c r="B1980" s="62"/>
      <c r="C1980" s="62"/>
      <c r="D1980" s="62"/>
      <c r="E1980" s="62"/>
      <c r="F1980" s="62"/>
      <c r="G1980" s="62"/>
      <c r="H1980" s="62"/>
      <c r="I1980" s="62"/>
      <c r="J1980" s="62"/>
    </row>
    <row r="1981" spans="1:10" x14ac:dyDescent="0.3">
      <c r="A1981" s="62"/>
      <c r="B1981" s="62"/>
      <c r="C1981" s="62"/>
      <c r="D1981" s="62"/>
      <c r="E1981" s="62"/>
      <c r="F1981" s="62"/>
      <c r="G1981" s="62"/>
      <c r="H1981" s="62"/>
      <c r="I1981" s="62"/>
      <c r="J1981" s="62"/>
    </row>
    <row r="1982" spans="1:10" x14ac:dyDescent="0.3">
      <c r="A1982" s="62"/>
      <c r="B1982" s="62"/>
      <c r="C1982" s="62"/>
      <c r="D1982" s="62"/>
      <c r="E1982" s="62"/>
      <c r="F1982" s="62"/>
      <c r="G1982" s="62"/>
      <c r="H1982" s="62"/>
      <c r="I1982" s="62"/>
      <c r="J1982" s="62"/>
    </row>
    <row r="1983" spans="1:10" x14ac:dyDescent="0.3">
      <c r="A1983" s="62"/>
      <c r="B1983" s="62"/>
      <c r="C1983" s="62"/>
      <c r="D1983" s="62"/>
      <c r="E1983" s="62"/>
      <c r="F1983" s="62"/>
      <c r="G1983" s="62"/>
      <c r="H1983" s="62"/>
      <c r="I1983" s="62"/>
      <c r="J1983" s="62"/>
    </row>
    <row r="1984" spans="1:10" x14ac:dyDescent="0.3">
      <c r="A1984" s="62"/>
      <c r="B1984" s="62"/>
      <c r="C1984" s="62"/>
      <c r="D1984" s="62"/>
      <c r="E1984" s="62"/>
      <c r="F1984" s="62"/>
      <c r="G1984" s="62"/>
      <c r="H1984" s="62"/>
      <c r="I1984" s="62"/>
      <c r="J1984" s="62"/>
    </row>
    <row r="1985" spans="1:10" x14ac:dyDescent="0.3">
      <c r="A1985" s="62"/>
      <c r="B1985" s="62"/>
      <c r="C1985" s="62"/>
      <c r="D1985" s="62"/>
      <c r="E1985" s="62"/>
      <c r="F1985" s="62"/>
      <c r="G1985" s="62"/>
      <c r="H1985" s="62"/>
      <c r="I1985" s="62"/>
      <c r="J1985" s="62"/>
    </row>
    <row r="1986" spans="1:10" x14ac:dyDescent="0.3">
      <c r="A1986" s="62"/>
      <c r="B1986" s="62"/>
      <c r="C1986" s="62"/>
      <c r="D1986" s="62"/>
      <c r="E1986" s="62"/>
      <c r="F1986" s="62"/>
      <c r="G1986" s="62"/>
      <c r="H1986" s="62"/>
      <c r="I1986" s="62"/>
      <c r="J1986" s="62"/>
    </row>
    <row r="1987" spans="1:10" x14ac:dyDescent="0.3">
      <c r="A1987" s="62"/>
      <c r="B1987" s="62"/>
      <c r="C1987" s="62"/>
      <c r="D1987" s="62"/>
      <c r="E1987" s="62"/>
      <c r="F1987" s="62"/>
      <c r="G1987" s="62"/>
      <c r="H1987" s="62"/>
      <c r="I1987" s="62"/>
      <c r="J1987" s="62"/>
    </row>
    <row r="1988" spans="1:10" x14ac:dyDescent="0.3">
      <c r="A1988" s="62"/>
      <c r="B1988" s="62"/>
      <c r="C1988" s="62"/>
      <c r="D1988" s="62"/>
      <c r="E1988" s="62"/>
      <c r="F1988" s="62"/>
      <c r="G1988" s="62"/>
      <c r="H1988" s="62"/>
      <c r="I1988" s="62"/>
      <c r="J1988" s="62"/>
    </row>
    <row r="1989" spans="1:10" x14ac:dyDescent="0.3">
      <c r="A1989" s="62"/>
      <c r="B1989" s="62"/>
      <c r="C1989" s="62"/>
      <c r="D1989" s="62"/>
      <c r="E1989" s="62"/>
      <c r="F1989" s="62"/>
      <c r="G1989" s="62"/>
      <c r="H1989" s="62"/>
      <c r="I1989" s="62"/>
      <c r="J1989" s="62"/>
    </row>
    <row r="1990" spans="1:10" x14ac:dyDescent="0.3">
      <c r="A1990" s="62"/>
      <c r="B1990" s="62"/>
      <c r="C1990" s="62"/>
      <c r="D1990" s="62"/>
      <c r="E1990" s="62"/>
      <c r="F1990" s="62"/>
      <c r="G1990" s="62"/>
      <c r="H1990" s="62"/>
      <c r="I1990" s="62"/>
      <c r="J1990" s="62"/>
    </row>
    <row r="1991" spans="1:10" x14ac:dyDescent="0.3">
      <c r="A1991" s="62"/>
      <c r="B1991" s="62"/>
      <c r="C1991" s="62"/>
      <c r="D1991" s="62"/>
      <c r="E1991" s="62"/>
      <c r="F1991" s="62"/>
      <c r="G1991" s="62"/>
      <c r="H1991" s="62"/>
      <c r="I1991" s="62"/>
      <c r="J1991" s="62"/>
    </row>
    <row r="1992" spans="1:10" x14ac:dyDescent="0.3">
      <c r="A1992" s="62"/>
      <c r="B1992" s="62"/>
      <c r="C1992" s="62"/>
      <c r="D1992" s="62"/>
      <c r="E1992" s="62"/>
      <c r="F1992" s="62"/>
      <c r="G1992" s="62"/>
      <c r="H1992" s="62"/>
      <c r="I1992" s="62"/>
      <c r="J1992" s="62"/>
    </row>
    <row r="1993" spans="1:10" x14ac:dyDescent="0.3">
      <c r="A1993" s="62"/>
      <c r="B1993" s="62"/>
      <c r="C1993" s="62"/>
      <c r="D1993" s="62"/>
      <c r="E1993" s="62"/>
      <c r="F1993" s="62"/>
      <c r="G1993" s="62"/>
      <c r="H1993" s="62"/>
      <c r="I1993" s="62"/>
      <c r="J1993" s="62"/>
    </row>
    <row r="1994" spans="1:10" x14ac:dyDescent="0.3">
      <c r="A1994" s="62"/>
      <c r="B1994" s="62"/>
      <c r="C1994" s="62"/>
      <c r="D1994" s="62"/>
      <c r="E1994" s="62"/>
      <c r="F1994" s="62"/>
      <c r="G1994" s="62"/>
      <c r="H1994" s="62"/>
      <c r="I1994" s="62"/>
      <c r="J1994" s="62"/>
    </row>
    <row r="1995" spans="1:10" x14ac:dyDescent="0.3">
      <c r="A1995" s="62"/>
      <c r="B1995" s="62"/>
      <c r="C1995" s="62"/>
      <c r="D1995" s="62"/>
      <c r="E1995" s="62"/>
      <c r="F1995" s="62"/>
      <c r="G1995" s="62"/>
      <c r="H1995" s="62"/>
      <c r="I1995" s="62"/>
      <c r="J1995" s="62"/>
    </row>
    <row r="1996" spans="1:10" x14ac:dyDescent="0.3">
      <c r="A1996" s="62"/>
      <c r="B1996" s="62"/>
      <c r="C1996" s="62"/>
      <c r="D1996" s="62"/>
      <c r="E1996" s="62"/>
      <c r="F1996" s="62"/>
      <c r="G1996" s="62"/>
      <c r="H1996" s="62"/>
      <c r="I1996" s="62"/>
      <c r="J1996" s="62"/>
    </row>
    <row r="1997" spans="1:10" x14ac:dyDescent="0.3">
      <c r="A1997" s="62"/>
      <c r="B1997" s="62"/>
      <c r="C1997" s="62"/>
      <c r="D1997" s="62"/>
      <c r="E1997" s="62"/>
      <c r="F1997" s="62"/>
      <c r="G1997" s="62"/>
      <c r="H1997" s="62"/>
      <c r="I1997" s="62"/>
      <c r="J1997" s="62"/>
    </row>
    <row r="1998" spans="1:10" x14ac:dyDescent="0.3">
      <c r="A1998" s="62"/>
      <c r="B1998" s="62"/>
      <c r="C1998" s="62"/>
      <c r="D1998" s="62"/>
      <c r="E1998" s="62"/>
      <c r="F1998" s="62"/>
      <c r="G1998" s="62"/>
      <c r="H1998" s="62"/>
      <c r="I1998" s="62"/>
      <c r="J1998" s="62"/>
    </row>
    <row r="1999" spans="1:10" x14ac:dyDescent="0.3">
      <c r="A1999" s="62"/>
      <c r="B1999" s="62"/>
      <c r="C1999" s="62"/>
      <c r="D1999" s="62"/>
      <c r="E1999" s="62"/>
      <c r="F1999" s="62"/>
      <c r="G1999" s="62"/>
      <c r="H1999" s="62"/>
      <c r="I1999" s="62"/>
      <c r="J1999" s="62"/>
    </row>
    <row r="2000" spans="1:10" x14ac:dyDescent="0.3">
      <c r="A2000" s="62"/>
      <c r="B2000" s="62"/>
      <c r="C2000" s="62"/>
      <c r="D2000" s="62"/>
      <c r="E2000" s="62"/>
      <c r="F2000" s="62"/>
      <c r="G2000" s="62"/>
      <c r="H2000" s="62"/>
      <c r="I2000" s="62"/>
      <c r="J2000" s="62"/>
    </row>
    <row r="2001" spans="1:10" x14ac:dyDescent="0.3">
      <c r="A2001" s="62"/>
      <c r="B2001" s="62"/>
      <c r="C2001" s="62"/>
      <c r="D2001" s="62"/>
      <c r="E2001" s="62"/>
      <c r="F2001" s="62"/>
      <c r="G2001" s="62"/>
      <c r="H2001" s="62"/>
      <c r="I2001" s="62"/>
      <c r="J2001" s="62"/>
    </row>
    <row r="2002" spans="1:10" x14ac:dyDescent="0.3">
      <c r="A2002" s="62"/>
      <c r="B2002" s="62"/>
      <c r="C2002" s="62"/>
      <c r="D2002" s="62"/>
      <c r="E2002" s="62"/>
      <c r="F2002" s="62"/>
      <c r="G2002" s="62"/>
      <c r="H2002" s="62"/>
      <c r="I2002" s="62"/>
      <c r="J2002" s="62"/>
    </row>
    <row r="2003" spans="1:10" x14ac:dyDescent="0.3">
      <c r="A2003" s="62"/>
      <c r="B2003" s="62"/>
      <c r="C2003" s="62"/>
      <c r="D2003" s="62"/>
      <c r="E2003" s="62"/>
      <c r="F2003" s="62"/>
      <c r="G2003" s="62"/>
      <c r="H2003" s="62"/>
      <c r="I2003" s="62"/>
      <c r="J2003" s="62"/>
    </row>
    <row r="2004" spans="1:10" x14ac:dyDescent="0.3">
      <c r="A2004" s="62"/>
      <c r="B2004" s="62"/>
      <c r="C2004" s="62"/>
      <c r="D2004" s="62"/>
      <c r="E2004" s="62"/>
      <c r="F2004" s="62"/>
      <c r="G2004" s="62"/>
      <c r="H2004" s="62"/>
      <c r="I2004" s="62"/>
      <c r="J2004" s="62"/>
    </row>
    <row r="2005" spans="1:10" x14ac:dyDescent="0.3">
      <c r="A2005" s="62"/>
      <c r="B2005" s="62"/>
      <c r="C2005" s="62"/>
      <c r="D2005" s="62"/>
      <c r="E2005" s="62"/>
      <c r="F2005" s="62"/>
      <c r="G2005" s="62"/>
      <c r="H2005" s="62"/>
      <c r="I2005" s="62"/>
      <c r="J2005" s="62"/>
    </row>
    <row r="2006" spans="1:10" x14ac:dyDescent="0.3">
      <c r="A2006" s="62"/>
      <c r="B2006" s="62"/>
      <c r="C2006" s="62"/>
      <c r="D2006" s="62"/>
      <c r="E2006" s="62"/>
      <c r="F2006" s="62"/>
      <c r="G2006" s="62"/>
      <c r="H2006" s="62"/>
      <c r="I2006" s="62"/>
      <c r="J2006" s="62"/>
    </row>
    <row r="2007" spans="1:10" x14ac:dyDescent="0.3">
      <c r="A2007" s="62"/>
      <c r="B2007" s="62"/>
      <c r="C2007" s="62"/>
      <c r="D2007" s="62"/>
      <c r="E2007" s="62"/>
      <c r="F2007" s="62"/>
      <c r="G2007" s="62"/>
      <c r="H2007" s="62"/>
      <c r="I2007" s="62"/>
      <c r="J2007" s="62"/>
    </row>
    <row r="2008" spans="1:10" x14ac:dyDescent="0.3">
      <c r="A2008" s="62"/>
      <c r="B2008" s="62"/>
      <c r="C2008" s="62"/>
      <c r="D2008" s="62"/>
      <c r="E2008" s="62"/>
      <c r="F2008" s="62"/>
      <c r="G2008" s="62"/>
      <c r="H2008" s="62"/>
      <c r="I2008" s="62"/>
      <c r="J2008" s="62"/>
    </row>
    <row r="2009" spans="1:10" x14ac:dyDescent="0.3">
      <c r="A2009" s="62"/>
      <c r="B2009" s="62"/>
      <c r="C2009" s="62"/>
      <c r="D2009" s="62"/>
      <c r="E2009" s="62"/>
      <c r="F2009" s="62"/>
      <c r="G2009" s="62"/>
      <c r="H2009" s="62"/>
      <c r="I2009" s="62"/>
      <c r="J2009" s="62"/>
    </row>
    <row r="2010" spans="1:10" x14ac:dyDescent="0.3">
      <c r="A2010" s="62"/>
      <c r="B2010" s="62"/>
      <c r="C2010" s="62"/>
      <c r="D2010" s="62"/>
      <c r="E2010" s="62"/>
      <c r="F2010" s="62"/>
      <c r="G2010" s="62"/>
      <c r="H2010" s="62"/>
      <c r="I2010" s="62"/>
      <c r="J2010" s="62"/>
    </row>
    <row r="2011" spans="1:10" x14ac:dyDescent="0.3">
      <c r="A2011" s="62"/>
      <c r="B2011" s="62"/>
      <c r="C2011" s="62"/>
      <c r="D2011" s="62"/>
      <c r="E2011" s="62"/>
      <c r="F2011" s="62"/>
      <c r="G2011" s="62"/>
      <c r="H2011" s="62"/>
      <c r="I2011" s="62"/>
      <c r="J2011" s="62"/>
    </row>
    <row r="2012" spans="1:10" x14ac:dyDescent="0.3">
      <c r="A2012" s="62"/>
      <c r="B2012" s="62"/>
      <c r="C2012" s="62"/>
      <c r="D2012" s="62"/>
      <c r="E2012" s="62"/>
      <c r="F2012" s="62"/>
      <c r="G2012" s="62"/>
      <c r="H2012" s="62"/>
      <c r="I2012" s="62"/>
      <c r="J2012" s="62"/>
    </row>
    <row r="2013" spans="1:10" x14ac:dyDescent="0.3">
      <c r="A2013" s="62"/>
      <c r="B2013" s="62"/>
      <c r="C2013" s="62"/>
      <c r="D2013" s="62"/>
      <c r="E2013" s="62"/>
      <c r="F2013" s="62"/>
      <c r="G2013" s="62"/>
      <c r="H2013" s="62"/>
      <c r="I2013" s="62"/>
      <c r="J2013" s="62"/>
    </row>
    <row r="2014" spans="1:10" x14ac:dyDescent="0.3">
      <c r="A2014" s="62"/>
      <c r="B2014" s="62"/>
      <c r="C2014" s="62"/>
      <c r="D2014" s="62"/>
      <c r="E2014" s="62"/>
      <c r="F2014" s="62"/>
      <c r="G2014" s="62"/>
      <c r="H2014" s="62"/>
      <c r="I2014" s="62"/>
      <c r="J2014" s="62"/>
    </row>
    <row r="2015" spans="1:10" x14ac:dyDescent="0.3">
      <c r="A2015" s="62"/>
      <c r="B2015" s="62"/>
      <c r="C2015" s="62"/>
      <c r="D2015" s="62"/>
      <c r="E2015" s="62"/>
      <c r="F2015" s="62"/>
      <c r="G2015" s="62"/>
      <c r="H2015" s="62"/>
      <c r="I2015" s="62"/>
      <c r="J2015" s="62"/>
    </row>
    <row r="2016" spans="1:10" x14ac:dyDescent="0.3">
      <c r="A2016" s="62"/>
      <c r="B2016" s="62"/>
      <c r="C2016" s="62"/>
      <c r="D2016" s="62"/>
      <c r="E2016" s="62"/>
      <c r="F2016" s="62"/>
      <c r="G2016" s="62"/>
      <c r="H2016" s="62"/>
      <c r="I2016" s="62"/>
      <c r="J2016" s="62"/>
    </row>
    <row r="2017" spans="1:10" x14ac:dyDescent="0.3">
      <c r="A2017" s="62"/>
      <c r="B2017" s="62"/>
      <c r="C2017" s="62"/>
      <c r="D2017" s="62"/>
      <c r="E2017" s="62"/>
      <c r="F2017" s="62"/>
      <c r="G2017" s="62"/>
      <c r="H2017" s="62"/>
      <c r="I2017" s="62"/>
      <c r="J2017" s="62"/>
    </row>
    <row r="2018" spans="1:10" x14ac:dyDescent="0.3">
      <c r="A2018" s="62"/>
      <c r="B2018" s="62"/>
      <c r="C2018" s="62"/>
      <c r="D2018" s="62"/>
      <c r="E2018" s="62"/>
      <c r="F2018" s="62"/>
      <c r="G2018" s="62"/>
      <c r="H2018" s="62"/>
      <c r="I2018" s="62"/>
      <c r="J2018" s="62"/>
    </row>
    <row r="2019" spans="1:10" x14ac:dyDescent="0.3">
      <c r="A2019" s="62"/>
      <c r="B2019" s="62"/>
      <c r="C2019" s="62"/>
      <c r="D2019" s="62"/>
      <c r="E2019" s="62"/>
      <c r="F2019" s="62"/>
      <c r="G2019" s="62"/>
      <c r="H2019" s="62"/>
      <c r="I2019" s="62"/>
      <c r="J2019" s="62"/>
    </row>
    <row r="2020" spans="1:10" x14ac:dyDescent="0.3">
      <c r="A2020" s="62"/>
      <c r="B2020" s="62"/>
      <c r="C2020" s="62"/>
      <c r="D2020" s="62"/>
      <c r="E2020" s="62"/>
      <c r="F2020" s="62"/>
      <c r="G2020" s="62"/>
      <c r="H2020" s="62"/>
      <c r="I2020" s="62"/>
      <c r="J2020" s="62"/>
    </row>
    <row r="2021" spans="1:10" x14ac:dyDescent="0.3">
      <c r="A2021" s="62"/>
      <c r="B2021" s="62"/>
      <c r="C2021" s="62"/>
      <c r="D2021" s="62"/>
      <c r="E2021" s="62"/>
      <c r="F2021" s="62"/>
      <c r="G2021" s="62"/>
      <c r="H2021" s="62"/>
      <c r="I2021" s="62"/>
      <c r="J2021" s="62"/>
    </row>
    <row r="2022" spans="1:10" x14ac:dyDescent="0.3">
      <c r="A2022" s="62"/>
      <c r="B2022" s="62"/>
      <c r="C2022" s="62"/>
      <c r="D2022" s="62"/>
      <c r="E2022" s="62"/>
      <c r="F2022" s="62"/>
      <c r="G2022" s="62"/>
      <c r="H2022" s="62"/>
      <c r="I2022" s="62"/>
      <c r="J2022" s="62"/>
    </row>
    <row r="2023" spans="1:10" x14ac:dyDescent="0.3">
      <c r="A2023" s="62"/>
      <c r="B2023" s="62"/>
      <c r="C2023" s="62"/>
      <c r="D2023" s="62"/>
      <c r="E2023" s="62"/>
      <c r="F2023" s="62"/>
      <c r="G2023" s="62"/>
      <c r="H2023" s="62"/>
      <c r="I2023" s="62"/>
      <c r="J2023" s="62"/>
    </row>
    <row r="2024" spans="1:10" x14ac:dyDescent="0.3">
      <c r="A2024" s="62"/>
      <c r="B2024" s="62"/>
      <c r="C2024" s="62"/>
      <c r="D2024" s="62"/>
      <c r="E2024" s="62"/>
      <c r="F2024" s="62"/>
      <c r="G2024" s="62"/>
      <c r="H2024" s="62"/>
      <c r="I2024" s="62"/>
      <c r="J2024" s="62"/>
    </row>
    <row r="2025" spans="1:10" x14ac:dyDescent="0.3">
      <c r="A2025" s="62"/>
      <c r="B2025" s="62"/>
      <c r="C2025" s="62"/>
      <c r="D2025" s="62"/>
      <c r="E2025" s="62"/>
      <c r="F2025" s="62"/>
      <c r="G2025" s="62"/>
      <c r="H2025" s="62"/>
      <c r="I2025" s="62"/>
      <c r="J2025" s="62"/>
    </row>
    <row r="2026" spans="1:10" x14ac:dyDescent="0.3">
      <c r="A2026" s="62"/>
      <c r="B2026" s="62"/>
      <c r="C2026" s="62"/>
      <c r="D2026" s="62"/>
      <c r="E2026" s="62"/>
      <c r="F2026" s="62"/>
      <c r="G2026" s="62"/>
      <c r="H2026" s="62"/>
      <c r="I2026" s="62"/>
      <c r="J2026" s="62"/>
    </row>
    <row r="2027" spans="1:10" x14ac:dyDescent="0.3">
      <c r="A2027" s="62"/>
      <c r="B2027" s="62"/>
      <c r="C2027" s="62"/>
      <c r="D2027" s="62"/>
      <c r="E2027" s="62"/>
      <c r="F2027" s="62"/>
      <c r="G2027" s="62"/>
      <c r="H2027" s="62"/>
      <c r="I2027" s="62"/>
      <c r="J2027" s="62"/>
    </row>
    <row r="2028" spans="1:10" x14ac:dyDescent="0.3">
      <c r="A2028" s="62"/>
      <c r="B2028" s="62"/>
      <c r="C2028" s="62"/>
      <c r="D2028" s="62"/>
      <c r="E2028" s="62"/>
      <c r="F2028" s="62"/>
      <c r="G2028" s="62"/>
      <c r="H2028" s="62"/>
      <c r="I2028" s="62"/>
      <c r="J2028" s="62"/>
    </row>
    <row r="2029" spans="1:10" x14ac:dyDescent="0.3">
      <c r="A2029" s="62"/>
      <c r="B2029" s="62"/>
      <c r="C2029" s="62"/>
      <c r="D2029" s="62"/>
      <c r="E2029" s="62"/>
      <c r="F2029" s="62"/>
      <c r="G2029" s="62"/>
      <c r="H2029" s="62"/>
      <c r="I2029" s="62"/>
      <c r="J2029" s="62"/>
    </row>
    <row r="2030" spans="1:10" x14ac:dyDescent="0.3">
      <c r="A2030" s="62"/>
      <c r="B2030" s="62"/>
      <c r="C2030" s="62"/>
      <c r="D2030" s="62"/>
      <c r="E2030" s="62"/>
      <c r="F2030" s="62"/>
      <c r="G2030" s="62"/>
      <c r="H2030" s="62"/>
      <c r="I2030" s="62"/>
      <c r="J2030" s="62"/>
    </row>
    <row r="2031" spans="1:10" x14ac:dyDescent="0.3">
      <c r="A2031" s="62"/>
      <c r="B2031" s="62"/>
      <c r="C2031" s="62"/>
      <c r="D2031" s="62"/>
      <c r="E2031" s="62"/>
      <c r="F2031" s="62"/>
      <c r="G2031" s="62"/>
      <c r="H2031" s="62"/>
      <c r="I2031" s="62"/>
      <c r="J2031" s="62"/>
    </row>
    <row r="2032" spans="1:10" x14ac:dyDescent="0.3">
      <c r="A2032" s="62"/>
      <c r="B2032" s="62"/>
      <c r="C2032" s="62"/>
      <c r="D2032" s="62"/>
      <c r="E2032" s="62"/>
      <c r="F2032" s="62"/>
      <c r="G2032" s="62"/>
      <c r="H2032" s="62"/>
      <c r="I2032" s="62"/>
      <c r="J2032" s="62"/>
    </row>
    <row r="2033" spans="1:10" x14ac:dyDescent="0.3">
      <c r="A2033" s="62"/>
      <c r="B2033" s="62"/>
      <c r="C2033" s="62"/>
      <c r="D2033" s="62"/>
      <c r="E2033" s="62"/>
      <c r="F2033" s="62"/>
      <c r="G2033" s="62"/>
      <c r="H2033" s="62"/>
      <c r="I2033" s="62"/>
      <c r="J2033" s="62"/>
    </row>
    <row r="2034" spans="1:10" x14ac:dyDescent="0.3">
      <c r="A2034" s="62"/>
      <c r="B2034" s="62"/>
      <c r="C2034" s="62"/>
      <c r="D2034" s="62"/>
      <c r="E2034" s="62"/>
      <c r="F2034" s="62"/>
      <c r="G2034" s="62"/>
      <c r="H2034" s="62"/>
      <c r="I2034" s="62"/>
      <c r="J2034" s="62"/>
    </row>
    <row r="2035" spans="1:10" x14ac:dyDescent="0.3">
      <c r="A2035" s="62"/>
      <c r="B2035" s="62"/>
      <c r="C2035" s="62"/>
      <c r="D2035" s="62"/>
      <c r="E2035" s="62"/>
      <c r="F2035" s="62"/>
      <c r="G2035" s="62"/>
      <c r="H2035" s="62"/>
      <c r="I2035" s="62"/>
      <c r="J2035" s="62"/>
    </row>
    <row r="2036" spans="1:10" x14ac:dyDescent="0.3">
      <c r="A2036" s="62"/>
      <c r="B2036" s="62"/>
      <c r="C2036" s="62"/>
      <c r="D2036" s="62"/>
      <c r="E2036" s="62"/>
      <c r="F2036" s="62"/>
      <c r="G2036" s="62"/>
      <c r="H2036" s="62"/>
      <c r="I2036" s="62"/>
      <c r="J2036" s="62"/>
    </row>
    <row r="2037" spans="1:10" x14ac:dyDescent="0.3">
      <c r="A2037" s="62"/>
      <c r="B2037" s="62"/>
      <c r="C2037" s="62"/>
      <c r="D2037" s="62"/>
      <c r="E2037" s="62"/>
      <c r="F2037" s="62"/>
      <c r="G2037" s="62"/>
      <c r="H2037" s="62"/>
      <c r="I2037" s="62"/>
      <c r="J2037" s="62"/>
    </row>
    <row r="2038" spans="1:10" x14ac:dyDescent="0.3">
      <c r="A2038" s="62"/>
      <c r="B2038" s="62"/>
      <c r="C2038" s="62"/>
      <c r="D2038" s="62"/>
      <c r="E2038" s="62"/>
      <c r="F2038" s="62"/>
      <c r="G2038" s="62"/>
      <c r="H2038" s="62"/>
      <c r="I2038" s="62"/>
      <c r="J2038" s="62"/>
    </row>
    <row r="2039" spans="1:10" x14ac:dyDescent="0.3">
      <c r="A2039" s="62"/>
      <c r="B2039" s="62"/>
      <c r="C2039" s="62"/>
      <c r="D2039" s="62"/>
      <c r="E2039" s="62"/>
      <c r="F2039" s="62"/>
      <c r="G2039" s="62"/>
      <c r="H2039" s="62"/>
      <c r="I2039" s="62"/>
      <c r="J2039" s="62"/>
    </row>
    <row r="2040" spans="1:10" x14ac:dyDescent="0.3">
      <c r="A2040" s="62"/>
      <c r="B2040" s="62"/>
      <c r="C2040" s="62"/>
      <c r="D2040" s="62"/>
      <c r="E2040" s="62"/>
      <c r="F2040" s="62"/>
      <c r="G2040" s="62"/>
      <c r="H2040" s="62"/>
      <c r="I2040" s="62"/>
      <c r="J2040" s="62"/>
    </row>
    <row r="2041" spans="1:10" x14ac:dyDescent="0.3">
      <c r="A2041" s="62"/>
      <c r="B2041" s="62"/>
      <c r="C2041" s="62"/>
      <c r="D2041" s="62"/>
      <c r="E2041" s="62"/>
      <c r="F2041" s="62"/>
      <c r="G2041" s="62"/>
      <c r="H2041" s="62"/>
      <c r="I2041" s="62"/>
      <c r="J2041" s="62"/>
    </row>
    <row r="2042" spans="1:10" x14ac:dyDescent="0.3">
      <c r="A2042" s="62"/>
      <c r="B2042" s="62"/>
      <c r="C2042" s="62"/>
      <c r="D2042" s="62"/>
      <c r="E2042" s="62"/>
      <c r="F2042" s="62"/>
      <c r="G2042" s="62"/>
      <c r="H2042" s="62"/>
      <c r="I2042" s="62"/>
      <c r="J2042" s="62"/>
    </row>
    <row r="2043" spans="1:10" x14ac:dyDescent="0.3">
      <c r="A2043" s="62"/>
      <c r="B2043" s="62"/>
      <c r="C2043" s="62"/>
      <c r="D2043" s="62"/>
      <c r="E2043" s="62"/>
      <c r="F2043" s="62"/>
      <c r="G2043" s="62"/>
      <c r="H2043" s="62"/>
      <c r="I2043" s="62"/>
      <c r="J2043" s="62"/>
    </row>
    <row r="2044" spans="1:10" x14ac:dyDescent="0.3">
      <c r="A2044" s="62"/>
      <c r="B2044" s="62"/>
      <c r="C2044" s="62"/>
      <c r="D2044" s="62"/>
      <c r="E2044" s="62"/>
      <c r="F2044" s="62"/>
      <c r="G2044" s="62"/>
      <c r="H2044" s="62"/>
      <c r="I2044" s="62"/>
      <c r="J2044" s="62"/>
    </row>
    <row r="2045" spans="1:10" x14ac:dyDescent="0.3">
      <c r="A2045" s="62"/>
      <c r="B2045" s="62"/>
      <c r="C2045" s="62"/>
      <c r="D2045" s="62"/>
      <c r="E2045" s="62"/>
      <c r="F2045" s="62"/>
      <c r="G2045" s="62"/>
      <c r="H2045" s="62"/>
      <c r="I2045" s="62"/>
      <c r="J2045" s="62"/>
    </row>
    <row r="2046" spans="1:10" x14ac:dyDescent="0.3">
      <c r="A2046" s="62"/>
      <c r="B2046" s="62"/>
      <c r="C2046" s="62"/>
      <c r="D2046" s="62"/>
      <c r="E2046" s="62"/>
      <c r="F2046" s="62"/>
      <c r="G2046" s="62"/>
      <c r="H2046" s="62"/>
      <c r="I2046" s="62"/>
      <c r="J2046" s="62"/>
    </row>
    <row r="2047" spans="1:10" x14ac:dyDescent="0.3">
      <c r="A2047" s="62"/>
      <c r="B2047" s="62"/>
      <c r="C2047" s="62"/>
      <c r="D2047" s="62"/>
      <c r="E2047" s="62"/>
      <c r="F2047" s="62"/>
      <c r="G2047" s="62"/>
      <c r="H2047" s="62"/>
      <c r="I2047" s="62"/>
      <c r="J2047" s="62"/>
    </row>
    <row r="2048" spans="1:10" x14ac:dyDescent="0.3">
      <c r="A2048" s="62"/>
      <c r="B2048" s="62"/>
      <c r="C2048" s="62"/>
      <c r="D2048" s="62"/>
      <c r="E2048" s="62"/>
      <c r="F2048" s="62"/>
      <c r="G2048" s="62"/>
      <c r="H2048" s="62"/>
      <c r="I2048" s="62"/>
      <c r="J2048" s="62"/>
    </row>
    <row r="2049" spans="1:10" x14ac:dyDescent="0.3">
      <c r="A2049" s="62"/>
      <c r="B2049" s="62"/>
      <c r="C2049" s="62"/>
      <c r="D2049" s="62"/>
      <c r="E2049" s="62"/>
      <c r="F2049" s="62"/>
      <c r="G2049" s="62"/>
      <c r="H2049" s="62"/>
      <c r="I2049" s="62"/>
      <c r="J2049" s="62"/>
    </row>
    <row r="2050" spans="1:10" x14ac:dyDescent="0.3">
      <c r="A2050" s="62"/>
      <c r="B2050" s="62"/>
      <c r="C2050" s="62"/>
      <c r="D2050" s="62"/>
      <c r="E2050" s="62"/>
      <c r="F2050" s="62"/>
      <c r="G2050" s="62"/>
      <c r="H2050" s="62"/>
      <c r="I2050" s="62"/>
      <c r="J2050" s="62"/>
    </row>
    <row r="2051" spans="1:10" x14ac:dyDescent="0.3">
      <c r="A2051" s="62"/>
      <c r="B2051" s="62"/>
      <c r="C2051" s="62"/>
      <c r="D2051" s="62"/>
      <c r="E2051" s="62"/>
      <c r="F2051" s="62"/>
      <c r="G2051" s="62"/>
      <c r="H2051" s="62"/>
      <c r="I2051" s="62"/>
      <c r="J2051" s="62"/>
    </row>
    <row r="2052" spans="1:10" x14ac:dyDescent="0.3">
      <c r="A2052" s="62"/>
      <c r="B2052" s="62"/>
      <c r="C2052" s="62"/>
      <c r="D2052" s="62"/>
      <c r="E2052" s="62"/>
      <c r="F2052" s="62"/>
      <c r="G2052" s="62"/>
      <c r="H2052" s="62"/>
      <c r="I2052" s="62"/>
      <c r="J2052" s="62"/>
    </row>
    <row r="2053" spans="1:10" x14ac:dyDescent="0.3">
      <c r="A2053" s="62"/>
      <c r="B2053" s="62"/>
      <c r="C2053" s="62"/>
      <c r="D2053" s="62"/>
      <c r="E2053" s="62"/>
      <c r="F2053" s="62"/>
      <c r="G2053" s="62"/>
      <c r="H2053" s="62"/>
      <c r="I2053" s="62"/>
      <c r="J2053" s="62"/>
    </row>
    <row r="2054" spans="1:10" x14ac:dyDescent="0.3">
      <c r="A2054" s="62"/>
      <c r="B2054" s="62"/>
      <c r="C2054" s="62"/>
      <c r="D2054" s="62"/>
      <c r="E2054" s="62"/>
      <c r="F2054" s="62"/>
      <c r="G2054" s="62"/>
      <c r="H2054" s="62"/>
      <c r="I2054" s="62"/>
      <c r="J2054" s="62"/>
    </row>
    <row r="2055" spans="1:10" x14ac:dyDescent="0.3">
      <c r="A2055" s="62"/>
      <c r="B2055" s="62"/>
      <c r="C2055" s="62"/>
      <c r="D2055" s="62"/>
      <c r="E2055" s="62"/>
      <c r="F2055" s="62"/>
      <c r="G2055" s="62"/>
      <c r="H2055" s="62"/>
      <c r="I2055" s="62"/>
      <c r="J2055" s="62"/>
    </row>
    <row r="2056" spans="1:10" x14ac:dyDescent="0.3">
      <c r="A2056" s="62"/>
      <c r="B2056" s="62"/>
      <c r="C2056" s="62"/>
      <c r="D2056" s="62"/>
      <c r="E2056" s="62"/>
      <c r="F2056" s="62"/>
      <c r="G2056" s="62"/>
      <c r="H2056" s="62"/>
      <c r="I2056" s="62"/>
      <c r="J2056" s="62"/>
    </row>
    <row r="2057" spans="1:10" x14ac:dyDescent="0.3">
      <c r="A2057" s="62"/>
      <c r="B2057" s="62"/>
      <c r="C2057" s="62"/>
      <c r="D2057" s="62"/>
      <c r="E2057" s="62"/>
      <c r="F2057" s="62"/>
      <c r="G2057" s="62"/>
      <c r="H2057" s="62"/>
      <c r="I2057" s="62"/>
      <c r="J2057" s="62"/>
    </row>
    <row r="2058" spans="1:10" x14ac:dyDescent="0.3">
      <c r="A2058" s="62"/>
      <c r="B2058" s="62"/>
      <c r="C2058" s="62"/>
      <c r="D2058" s="62"/>
      <c r="E2058" s="62"/>
      <c r="F2058" s="62"/>
      <c r="G2058" s="62"/>
      <c r="H2058" s="62"/>
      <c r="I2058" s="62"/>
      <c r="J2058" s="62"/>
    </row>
    <row r="2059" spans="1:10" x14ac:dyDescent="0.3">
      <c r="A2059" s="62"/>
      <c r="B2059" s="62"/>
      <c r="C2059" s="62"/>
      <c r="D2059" s="62"/>
      <c r="E2059" s="62"/>
      <c r="F2059" s="62"/>
      <c r="G2059" s="62"/>
      <c r="H2059" s="62"/>
      <c r="I2059" s="62"/>
      <c r="J2059" s="62"/>
    </row>
    <row r="2060" spans="1:10" x14ac:dyDescent="0.3">
      <c r="A2060" s="62"/>
      <c r="B2060" s="62"/>
      <c r="C2060" s="62"/>
      <c r="D2060" s="62"/>
      <c r="E2060" s="62"/>
      <c r="F2060" s="62"/>
      <c r="G2060" s="62"/>
      <c r="H2060" s="62"/>
      <c r="I2060" s="62"/>
      <c r="J2060" s="62"/>
    </row>
    <row r="2061" spans="1:10" x14ac:dyDescent="0.3">
      <c r="A2061" s="62"/>
      <c r="B2061" s="62"/>
      <c r="C2061" s="62"/>
      <c r="D2061" s="62"/>
      <c r="E2061" s="62"/>
      <c r="F2061" s="62"/>
      <c r="G2061" s="62"/>
      <c r="H2061" s="62"/>
      <c r="I2061" s="62"/>
      <c r="J2061" s="62"/>
    </row>
    <row r="2062" spans="1:10" x14ac:dyDescent="0.3">
      <c r="A2062" s="62"/>
      <c r="B2062" s="62"/>
      <c r="C2062" s="62"/>
      <c r="D2062" s="62"/>
      <c r="E2062" s="62"/>
      <c r="F2062" s="62"/>
      <c r="G2062" s="62"/>
      <c r="H2062" s="62"/>
      <c r="I2062" s="62"/>
      <c r="J2062" s="62"/>
    </row>
    <row r="2063" spans="1:10" x14ac:dyDescent="0.3">
      <c r="A2063" s="62"/>
      <c r="B2063" s="62"/>
      <c r="C2063" s="62"/>
      <c r="D2063" s="62"/>
      <c r="E2063" s="62"/>
      <c r="F2063" s="62"/>
      <c r="G2063" s="62"/>
      <c r="H2063" s="62"/>
      <c r="I2063" s="62"/>
      <c r="J2063" s="62"/>
    </row>
    <row r="2064" spans="1:10" x14ac:dyDescent="0.3">
      <c r="A2064" s="62"/>
      <c r="B2064" s="62"/>
      <c r="C2064" s="62"/>
      <c r="D2064" s="62"/>
      <c r="E2064" s="62"/>
      <c r="F2064" s="62"/>
      <c r="G2064" s="62"/>
      <c r="H2064" s="62"/>
      <c r="I2064" s="62"/>
      <c r="J2064" s="62"/>
    </row>
    <row r="2065" spans="1:10" x14ac:dyDescent="0.3">
      <c r="A2065" s="62"/>
      <c r="B2065" s="62"/>
      <c r="C2065" s="62"/>
      <c r="D2065" s="62"/>
      <c r="E2065" s="62"/>
      <c r="F2065" s="62"/>
      <c r="G2065" s="62"/>
      <c r="H2065" s="62"/>
      <c r="I2065" s="62"/>
      <c r="J2065" s="62"/>
    </row>
    <row r="2066" spans="1:10" x14ac:dyDescent="0.3">
      <c r="A2066" s="62"/>
      <c r="B2066" s="62"/>
      <c r="C2066" s="62"/>
      <c r="D2066" s="62"/>
      <c r="E2066" s="62"/>
      <c r="F2066" s="62"/>
      <c r="G2066" s="62"/>
      <c r="H2066" s="62"/>
      <c r="I2066" s="62"/>
      <c r="J2066" s="62"/>
    </row>
    <row r="2067" spans="1:10" x14ac:dyDescent="0.3">
      <c r="A2067" s="62"/>
      <c r="B2067" s="62"/>
      <c r="C2067" s="62"/>
      <c r="D2067" s="62"/>
      <c r="E2067" s="62"/>
      <c r="F2067" s="62"/>
      <c r="G2067" s="62"/>
      <c r="H2067" s="62"/>
      <c r="I2067" s="62"/>
      <c r="J2067" s="62"/>
    </row>
    <row r="2068" spans="1:10" x14ac:dyDescent="0.3">
      <c r="A2068" s="62"/>
      <c r="B2068" s="62"/>
      <c r="C2068" s="62"/>
      <c r="D2068" s="62"/>
      <c r="E2068" s="62"/>
      <c r="F2068" s="62"/>
      <c r="G2068" s="62"/>
      <c r="H2068" s="62"/>
      <c r="I2068" s="62"/>
      <c r="J2068" s="62"/>
    </row>
    <row r="2069" spans="1:10" x14ac:dyDescent="0.3">
      <c r="A2069" s="62"/>
      <c r="B2069" s="62"/>
      <c r="C2069" s="62"/>
      <c r="D2069" s="62"/>
      <c r="E2069" s="62"/>
      <c r="F2069" s="62"/>
      <c r="G2069" s="62"/>
      <c r="H2069" s="62"/>
      <c r="I2069" s="62"/>
      <c r="J2069" s="62"/>
    </row>
    <row r="2070" spans="1:10" x14ac:dyDescent="0.3">
      <c r="A2070" s="62"/>
      <c r="B2070" s="62"/>
      <c r="C2070" s="62"/>
      <c r="D2070" s="62"/>
      <c r="E2070" s="62"/>
      <c r="F2070" s="62"/>
      <c r="G2070" s="62"/>
      <c r="H2070" s="62"/>
      <c r="I2070" s="62"/>
      <c r="J2070" s="62"/>
    </row>
    <row r="2071" spans="1:10" x14ac:dyDescent="0.3">
      <c r="A2071" s="62"/>
      <c r="B2071" s="62"/>
      <c r="C2071" s="62"/>
      <c r="D2071" s="62"/>
      <c r="E2071" s="62"/>
      <c r="F2071" s="62"/>
      <c r="G2071" s="62"/>
      <c r="H2071" s="62"/>
      <c r="I2071" s="62"/>
      <c r="J2071" s="62"/>
    </row>
    <row r="2072" spans="1:10" x14ac:dyDescent="0.3">
      <c r="A2072" s="62"/>
      <c r="B2072" s="62"/>
      <c r="C2072" s="62"/>
      <c r="D2072" s="62"/>
      <c r="E2072" s="62"/>
      <c r="F2072" s="62"/>
      <c r="G2072" s="62"/>
      <c r="H2072" s="62"/>
      <c r="I2072" s="62"/>
      <c r="J2072" s="62"/>
    </row>
    <row r="2073" spans="1:10" x14ac:dyDescent="0.3">
      <c r="A2073" s="62"/>
      <c r="B2073" s="62"/>
      <c r="C2073" s="62"/>
      <c r="D2073" s="62"/>
      <c r="E2073" s="62"/>
      <c r="F2073" s="62"/>
      <c r="G2073" s="62"/>
      <c r="H2073" s="62"/>
      <c r="I2073" s="62"/>
      <c r="J2073" s="62"/>
    </row>
    <row r="2074" spans="1:10" x14ac:dyDescent="0.3">
      <c r="A2074" s="62"/>
      <c r="B2074" s="62"/>
      <c r="C2074" s="62"/>
      <c r="D2074" s="62"/>
      <c r="E2074" s="62"/>
      <c r="F2074" s="62"/>
      <c r="G2074" s="62"/>
      <c r="H2074" s="62"/>
      <c r="I2074" s="62"/>
      <c r="J2074" s="62"/>
    </row>
    <row r="2075" spans="1:10" x14ac:dyDescent="0.3">
      <c r="A2075" s="62"/>
      <c r="B2075" s="62"/>
      <c r="C2075" s="62"/>
      <c r="D2075" s="62"/>
      <c r="E2075" s="62"/>
      <c r="F2075" s="62"/>
      <c r="G2075" s="62"/>
      <c r="H2075" s="62"/>
      <c r="I2075" s="62"/>
      <c r="J2075" s="62"/>
    </row>
    <row r="2076" spans="1:10" x14ac:dyDescent="0.3">
      <c r="A2076" s="62"/>
      <c r="B2076" s="62"/>
      <c r="C2076" s="62"/>
      <c r="D2076" s="62"/>
      <c r="E2076" s="62"/>
      <c r="F2076" s="62"/>
      <c r="G2076" s="62"/>
      <c r="H2076" s="62"/>
      <c r="I2076" s="62"/>
      <c r="J2076" s="62"/>
    </row>
    <row r="2077" spans="1:10" x14ac:dyDescent="0.3">
      <c r="A2077" s="62"/>
      <c r="B2077" s="62"/>
      <c r="C2077" s="62"/>
      <c r="D2077" s="62"/>
      <c r="E2077" s="62"/>
      <c r="F2077" s="62"/>
      <c r="G2077" s="62"/>
      <c r="H2077" s="62"/>
      <c r="I2077" s="62"/>
      <c r="J2077" s="62"/>
    </row>
    <row r="2078" spans="1:10" x14ac:dyDescent="0.3">
      <c r="A2078" s="62"/>
      <c r="B2078" s="62"/>
      <c r="C2078" s="62"/>
      <c r="D2078" s="62"/>
      <c r="E2078" s="62"/>
      <c r="F2078" s="62"/>
      <c r="G2078" s="62"/>
      <c r="H2078" s="62"/>
      <c r="I2078" s="62"/>
      <c r="J2078" s="62"/>
    </row>
    <row r="2079" spans="1:10" x14ac:dyDescent="0.3">
      <c r="A2079" s="62"/>
      <c r="B2079" s="62"/>
      <c r="C2079" s="62"/>
      <c r="D2079" s="62"/>
      <c r="E2079" s="62"/>
      <c r="F2079" s="62"/>
      <c r="G2079" s="62"/>
      <c r="H2079" s="62"/>
      <c r="I2079" s="62"/>
      <c r="J2079" s="62"/>
    </row>
    <row r="2080" spans="1:10" x14ac:dyDescent="0.3">
      <c r="A2080" s="62"/>
      <c r="B2080" s="62"/>
      <c r="C2080" s="62"/>
      <c r="D2080" s="62"/>
      <c r="E2080" s="62"/>
      <c r="F2080" s="62"/>
      <c r="G2080" s="62"/>
      <c r="H2080" s="62"/>
      <c r="I2080" s="62"/>
      <c r="J2080" s="62"/>
    </row>
    <row r="2081" spans="1:10" x14ac:dyDescent="0.3">
      <c r="A2081" s="62"/>
      <c r="B2081" s="62"/>
      <c r="C2081" s="62"/>
      <c r="D2081" s="62"/>
      <c r="E2081" s="62"/>
      <c r="F2081" s="62"/>
      <c r="G2081" s="62"/>
      <c r="H2081" s="62"/>
      <c r="I2081" s="62"/>
      <c r="J2081" s="62"/>
    </row>
    <row r="2082" spans="1:10" x14ac:dyDescent="0.3">
      <c r="A2082" s="62"/>
      <c r="B2082" s="62"/>
      <c r="C2082" s="62"/>
      <c r="D2082" s="62"/>
      <c r="E2082" s="62"/>
      <c r="F2082" s="62"/>
      <c r="G2082" s="62"/>
      <c r="H2082" s="62"/>
      <c r="I2082" s="62"/>
      <c r="J2082" s="62"/>
    </row>
    <row r="2083" spans="1:10" x14ac:dyDescent="0.3">
      <c r="A2083" s="62"/>
      <c r="B2083" s="62"/>
      <c r="C2083" s="62"/>
      <c r="D2083" s="62"/>
      <c r="E2083" s="62"/>
      <c r="F2083" s="62"/>
      <c r="G2083" s="62"/>
      <c r="H2083" s="62"/>
      <c r="I2083" s="62"/>
      <c r="J2083" s="62"/>
    </row>
    <row r="2084" spans="1:10" x14ac:dyDescent="0.3">
      <c r="A2084" s="62"/>
      <c r="B2084" s="62"/>
      <c r="C2084" s="62"/>
      <c r="D2084" s="62"/>
      <c r="E2084" s="62"/>
      <c r="F2084" s="62"/>
      <c r="G2084" s="62"/>
      <c r="H2084" s="62"/>
      <c r="I2084" s="62"/>
      <c r="J2084" s="62"/>
    </row>
    <row r="2085" spans="1:10" x14ac:dyDescent="0.3">
      <c r="A2085" s="62"/>
      <c r="B2085" s="62"/>
      <c r="C2085" s="62"/>
      <c r="D2085" s="62"/>
      <c r="E2085" s="62"/>
      <c r="F2085" s="62"/>
      <c r="G2085" s="62"/>
      <c r="H2085" s="62"/>
      <c r="I2085" s="62"/>
      <c r="J2085" s="62"/>
    </row>
    <row r="2086" spans="1:10" x14ac:dyDescent="0.3">
      <c r="A2086" s="62"/>
      <c r="B2086" s="62"/>
      <c r="C2086" s="62"/>
      <c r="D2086" s="62"/>
      <c r="E2086" s="62"/>
      <c r="F2086" s="62"/>
      <c r="G2086" s="62"/>
      <c r="H2086" s="62"/>
      <c r="I2086" s="62"/>
      <c r="J2086" s="62"/>
    </row>
    <row r="2087" spans="1:10" x14ac:dyDescent="0.3">
      <c r="A2087" s="62"/>
      <c r="B2087" s="62"/>
      <c r="C2087" s="62"/>
      <c r="D2087" s="62"/>
      <c r="E2087" s="62"/>
      <c r="F2087" s="62"/>
      <c r="G2087" s="62"/>
      <c r="H2087" s="62"/>
      <c r="I2087" s="62"/>
      <c r="J2087" s="62"/>
    </row>
    <row r="2088" spans="1:10" x14ac:dyDescent="0.3">
      <c r="A2088" s="62"/>
      <c r="B2088" s="62"/>
      <c r="C2088" s="62"/>
      <c r="D2088" s="62"/>
      <c r="E2088" s="62"/>
      <c r="F2088" s="62"/>
      <c r="G2088" s="62"/>
      <c r="H2088" s="62"/>
      <c r="I2088" s="62"/>
      <c r="J2088" s="62"/>
    </row>
    <row r="2089" spans="1:10" x14ac:dyDescent="0.3">
      <c r="A2089" s="62"/>
      <c r="B2089" s="62"/>
      <c r="C2089" s="62"/>
      <c r="D2089" s="62"/>
      <c r="E2089" s="62"/>
      <c r="F2089" s="62"/>
      <c r="G2089" s="62"/>
      <c r="H2089" s="62"/>
      <c r="I2089" s="62"/>
      <c r="J2089" s="62"/>
    </row>
    <row r="2090" spans="1:10" x14ac:dyDescent="0.3">
      <c r="A2090" s="62"/>
      <c r="B2090" s="62"/>
      <c r="C2090" s="62"/>
      <c r="D2090" s="62"/>
      <c r="E2090" s="62"/>
      <c r="F2090" s="62"/>
      <c r="G2090" s="62"/>
      <c r="H2090" s="62"/>
      <c r="I2090" s="62"/>
      <c r="J2090" s="62"/>
    </row>
    <row r="2091" spans="1:10" x14ac:dyDescent="0.3">
      <c r="A2091" s="62"/>
      <c r="B2091" s="62"/>
      <c r="C2091" s="62"/>
      <c r="D2091" s="62"/>
      <c r="E2091" s="62"/>
      <c r="F2091" s="62"/>
      <c r="G2091" s="62"/>
      <c r="H2091" s="62"/>
      <c r="I2091" s="62"/>
      <c r="J2091" s="62"/>
    </row>
    <row r="2092" spans="1:10" x14ac:dyDescent="0.3">
      <c r="A2092" s="62"/>
      <c r="B2092" s="62"/>
      <c r="C2092" s="62"/>
      <c r="D2092" s="62"/>
      <c r="E2092" s="62"/>
      <c r="F2092" s="62"/>
      <c r="G2092" s="62"/>
      <c r="H2092" s="62"/>
      <c r="I2092" s="62"/>
      <c r="J2092" s="62"/>
    </row>
    <row r="2093" spans="1:10" x14ac:dyDescent="0.3">
      <c r="A2093" s="62"/>
      <c r="B2093" s="62"/>
      <c r="C2093" s="62"/>
      <c r="D2093" s="62"/>
      <c r="E2093" s="62"/>
      <c r="F2093" s="62"/>
      <c r="G2093" s="62"/>
      <c r="H2093" s="62"/>
      <c r="I2093" s="62"/>
      <c r="J2093" s="62"/>
    </row>
    <row r="2094" spans="1:10" x14ac:dyDescent="0.3">
      <c r="A2094" s="62"/>
      <c r="B2094" s="62"/>
      <c r="C2094" s="62"/>
      <c r="D2094" s="62"/>
      <c r="E2094" s="62"/>
      <c r="F2094" s="62"/>
      <c r="G2094" s="62"/>
      <c r="H2094" s="62"/>
      <c r="I2094" s="62"/>
      <c r="J2094" s="62"/>
    </row>
    <row r="2095" spans="1:10" x14ac:dyDescent="0.3">
      <c r="A2095" s="62"/>
      <c r="B2095" s="62"/>
      <c r="C2095" s="62"/>
      <c r="D2095" s="62"/>
      <c r="E2095" s="62"/>
      <c r="F2095" s="62"/>
      <c r="G2095" s="62"/>
      <c r="H2095" s="62"/>
      <c r="I2095" s="62"/>
      <c r="J2095" s="62"/>
    </row>
    <row r="2096" spans="1:10" x14ac:dyDescent="0.3">
      <c r="A2096" s="62"/>
      <c r="B2096" s="62"/>
      <c r="C2096" s="62"/>
      <c r="D2096" s="62"/>
      <c r="E2096" s="62"/>
      <c r="F2096" s="62"/>
      <c r="G2096" s="62"/>
      <c r="H2096" s="62"/>
      <c r="I2096" s="62"/>
      <c r="J2096" s="62"/>
    </row>
    <row r="2097" spans="1:10" x14ac:dyDescent="0.3">
      <c r="A2097" s="62"/>
      <c r="B2097" s="62"/>
      <c r="C2097" s="62"/>
      <c r="D2097" s="62"/>
      <c r="E2097" s="62"/>
      <c r="F2097" s="62"/>
      <c r="G2097" s="62"/>
      <c r="H2097" s="62"/>
      <c r="I2097" s="62"/>
      <c r="J2097" s="62"/>
    </row>
    <row r="2098" spans="1:10" x14ac:dyDescent="0.3">
      <c r="A2098" s="62"/>
      <c r="B2098" s="62"/>
      <c r="C2098" s="62"/>
      <c r="D2098" s="62"/>
      <c r="E2098" s="62"/>
      <c r="F2098" s="62"/>
      <c r="G2098" s="62"/>
      <c r="H2098" s="62"/>
      <c r="I2098" s="62"/>
      <c r="J2098" s="62"/>
    </row>
    <row r="2099" spans="1:10" x14ac:dyDescent="0.3">
      <c r="A2099" s="62"/>
      <c r="B2099" s="62"/>
      <c r="C2099" s="62"/>
      <c r="D2099" s="62"/>
      <c r="E2099" s="62"/>
      <c r="F2099" s="62"/>
      <c r="G2099" s="62"/>
      <c r="H2099" s="62"/>
      <c r="I2099" s="62"/>
      <c r="J2099" s="62"/>
    </row>
    <row r="2100" spans="1:10" x14ac:dyDescent="0.3">
      <c r="A2100" s="62"/>
      <c r="B2100" s="62"/>
      <c r="C2100" s="62"/>
      <c r="D2100" s="62"/>
      <c r="E2100" s="62"/>
      <c r="F2100" s="62"/>
      <c r="G2100" s="62"/>
      <c r="H2100" s="62"/>
      <c r="I2100" s="62"/>
      <c r="J2100" s="62"/>
    </row>
    <row r="2101" spans="1:10" x14ac:dyDescent="0.3">
      <c r="A2101" s="62"/>
      <c r="B2101" s="62"/>
      <c r="C2101" s="62"/>
      <c r="D2101" s="62"/>
      <c r="E2101" s="62"/>
      <c r="F2101" s="62"/>
      <c r="G2101" s="62"/>
      <c r="H2101" s="62"/>
      <c r="I2101" s="62"/>
      <c r="J2101" s="62"/>
    </row>
    <row r="2102" spans="1:10" x14ac:dyDescent="0.3">
      <c r="A2102" s="62"/>
      <c r="B2102" s="62"/>
      <c r="C2102" s="62"/>
      <c r="D2102" s="62"/>
      <c r="E2102" s="62"/>
      <c r="F2102" s="62"/>
      <c r="G2102" s="62"/>
      <c r="H2102" s="62"/>
      <c r="I2102" s="62"/>
      <c r="J2102" s="62"/>
    </row>
    <row r="2103" spans="1:10" x14ac:dyDescent="0.3">
      <c r="A2103" s="62"/>
      <c r="B2103" s="62"/>
      <c r="C2103" s="62"/>
      <c r="D2103" s="62"/>
      <c r="E2103" s="62"/>
      <c r="F2103" s="62"/>
      <c r="G2103" s="62"/>
      <c r="H2103" s="62"/>
      <c r="I2103" s="62"/>
      <c r="J2103" s="62"/>
    </row>
    <row r="2104" spans="1:10" x14ac:dyDescent="0.3">
      <c r="A2104" s="62"/>
      <c r="B2104" s="62"/>
      <c r="C2104" s="62"/>
      <c r="D2104" s="62"/>
      <c r="E2104" s="62"/>
      <c r="F2104" s="62"/>
      <c r="G2104" s="62"/>
      <c r="H2104" s="62"/>
      <c r="I2104" s="62"/>
      <c r="J2104" s="62"/>
    </row>
    <row r="2105" spans="1:10" x14ac:dyDescent="0.3">
      <c r="A2105" s="62"/>
      <c r="B2105" s="62"/>
      <c r="C2105" s="62"/>
      <c r="D2105" s="62"/>
      <c r="E2105" s="62"/>
      <c r="F2105" s="62"/>
      <c r="G2105" s="62"/>
      <c r="H2105" s="62"/>
      <c r="I2105" s="62"/>
      <c r="J2105" s="62"/>
    </row>
    <row r="2106" spans="1:10" x14ac:dyDescent="0.3">
      <c r="A2106" s="62"/>
      <c r="B2106" s="62"/>
      <c r="C2106" s="62"/>
      <c r="D2106" s="62"/>
      <c r="E2106" s="62"/>
      <c r="F2106" s="62"/>
      <c r="G2106" s="62"/>
      <c r="H2106" s="62"/>
      <c r="I2106" s="62"/>
      <c r="J2106" s="62"/>
    </row>
    <row r="2107" spans="1:10" x14ac:dyDescent="0.3">
      <c r="A2107" s="62"/>
      <c r="B2107" s="62"/>
      <c r="C2107" s="62"/>
      <c r="D2107" s="62"/>
      <c r="E2107" s="62"/>
      <c r="F2107" s="62"/>
      <c r="G2107" s="62"/>
      <c r="H2107" s="62"/>
      <c r="I2107" s="62"/>
      <c r="J2107" s="62"/>
    </row>
    <row r="2108" spans="1:10" x14ac:dyDescent="0.3">
      <c r="A2108" s="62"/>
      <c r="B2108" s="62"/>
      <c r="C2108" s="62"/>
      <c r="D2108" s="62"/>
      <c r="E2108" s="62"/>
      <c r="F2108" s="62"/>
      <c r="G2108" s="62"/>
      <c r="H2108" s="62"/>
      <c r="I2108" s="62"/>
      <c r="J2108" s="62"/>
    </row>
    <row r="2109" spans="1:10" x14ac:dyDescent="0.3">
      <c r="A2109" s="62"/>
      <c r="B2109" s="62"/>
      <c r="C2109" s="62"/>
      <c r="D2109" s="62"/>
      <c r="E2109" s="62"/>
      <c r="F2109" s="62"/>
      <c r="G2109" s="62"/>
      <c r="H2109" s="62"/>
      <c r="I2109" s="62"/>
      <c r="J2109" s="62"/>
    </row>
    <row r="2110" spans="1:10" x14ac:dyDescent="0.3">
      <c r="A2110" s="62"/>
      <c r="B2110" s="62"/>
      <c r="C2110" s="62"/>
      <c r="D2110" s="62"/>
      <c r="E2110" s="62"/>
      <c r="F2110" s="62"/>
      <c r="G2110" s="62"/>
      <c r="H2110" s="62"/>
      <c r="I2110" s="62"/>
      <c r="J2110" s="62"/>
    </row>
    <row r="2111" spans="1:10" x14ac:dyDescent="0.3">
      <c r="A2111" s="62"/>
      <c r="B2111" s="62"/>
      <c r="C2111" s="62"/>
      <c r="D2111" s="62"/>
      <c r="E2111" s="62"/>
      <c r="F2111" s="62"/>
      <c r="G2111" s="62"/>
      <c r="H2111" s="62"/>
      <c r="I2111" s="62"/>
      <c r="J2111" s="62"/>
    </row>
    <row r="2112" spans="1:10" x14ac:dyDescent="0.3">
      <c r="A2112" s="62"/>
      <c r="B2112" s="62"/>
      <c r="C2112" s="62"/>
      <c r="D2112" s="62"/>
      <c r="E2112" s="62"/>
      <c r="F2112" s="62"/>
      <c r="G2112" s="62"/>
      <c r="H2112" s="62"/>
      <c r="I2112" s="62"/>
      <c r="J2112" s="62"/>
    </row>
    <row r="2113" spans="1:10" x14ac:dyDescent="0.3">
      <c r="A2113" s="62"/>
      <c r="B2113" s="62"/>
      <c r="C2113" s="62"/>
      <c r="D2113" s="62"/>
      <c r="E2113" s="62"/>
      <c r="F2113" s="62"/>
      <c r="G2113" s="62"/>
      <c r="H2113" s="62"/>
      <c r="I2113" s="62"/>
      <c r="J2113" s="62"/>
    </row>
    <row r="2114" spans="1:10" x14ac:dyDescent="0.3">
      <c r="A2114" s="62"/>
      <c r="B2114" s="62"/>
      <c r="C2114" s="62"/>
      <c r="D2114" s="62"/>
      <c r="E2114" s="62"/>
      <c r="F2114" s="62"/>
      <c r="G2114" s="62"/>
      <c r="H2114" s="62"/>
      <c r="I2114" s="62"/>
      <c r="J2114" s="62"/>
    </row>
    <row r="2115" spans="1:10" x14ac:dyDescent="0.3">
      <c r="A2115" s="62"/>
      <c r="B2115" s="62"/>
      <c r="C2115" s="62"/>
      <c r="D2115" s="62"/>
      <c r="E2115" s="62"/>
      <c r="F2115" s="62"/>
      <c r="G2115" s="62"/>
      <c r="H2115" s="62"/>
      <c r="I2115" s="62"/>
      <c r="J2115" s="62"/>
    </row>
    <row r="2116" spans="1:10" x14ac:dyDescent="0.3">
      <c r="A2116" s="62"/>
      <c r="B2116" s="62"/>
      <c r="C2116" s="62"/>
      <c r="D2116" s="62"/>
      <c r="E2116" s="62"/>
      <c r="F2116" s="62"/>
      <c r="G2116" s="62"/>
      <c r="H2116" s="62"/>
      <c r="I2116" s="62"/>
      <c r="J2116" s="62"/>
    </row>
    <row r="2117" spans="1:10" x14ac:dyDescent="0.3">
      <c r="A2117" s="62"/>
      <c r="B2117" s="62"/>
      <c r="C2117" s="62"/>
      <c r="D2117" s="62"/>
      <c r="E2117" s="62"/>
      <c r="F2117" s="62"/>
      <c r="G2117" s="62"/>
      <c r="H2117" s="62"/>
      <c r="I2117" s="62"/>
      <c r="J2117" s="62"/>
    </row>
    <row r="2118" spans="1:10" x14ac:dyDescent="0.3">
      <c r="A2118" s="62"/>
      <c r="B2118" s="62"/>
      <c r="C2118" s="62"/>
      <c r="D2118" s="62"/>
      <c r="E2118" s="62"/>
      <c r="F2118" s="62"/>
      <c r="G2118" s="62"/>
      <c r="H2118" s="62"/>
      <c r="I2118" s="62"/>
      <c r="J2118" s="62"/>
    </row>
    <row r="2119" spans="1:10" x14ac:dyDescent="0.3">
      <c r="A2119" s="62"/>
      <c r="B2119" s="62"/>
      <c r="C2119" s="62"/>
      <c r="D2119" s="62"/>
      <c r="E2119" s="62"/>
      <c r="F2119" s="62"/>
      <c r="G2119" s="62"/>
      <c r="H2119" s="62"/>
      <c r="I2119" s="62"/>
      <c r="J2119" s="62"/>
    </row>
    <row r="2120" spans="1:10" x14ac:dyDescent="0.3">
      <c r="A2120" s="62"/>
      <c r="B2120" s="62"/>
      <c r="C2120" s="62"/>
      <c r="D2120" s="62"/>
      <c r="E2120" s="62"/>
      <c r="F2120" s="62"/>
      <c r="G2120" s="62"/>
      <c r="H2120" s="62"/>
      <c r="I2120" s="62"/>
      <c r="J2120" s="62"/>
    </row>
    <row r="2121" spans="1:10" x14ac:dyDescent="0.3">
      <c r="A2121" s="62"/>
      <c r="B2121" s="62"/>
      <c r="C2121" s="62"/>
      <c r="D2121" s="62"/>
      <c r="E2121" s="62"/>
      <c r="F2121" s="62"/>
      <c r="G2121" s="62"/>
      <c r="H2121" s="62"/>
      <c r="I2121" s="62"/>
      <c r="J2121" s="62"/>
    </row>
    <row r="2122" spans="1:10" x14ac:dyDescent="0.3">
      <c r="A2122" s="62"/>
      <c r="B2122" s="62"/>
      <c r="C2122" s="62"/>
      <c r="D2122" s="62"/>
      <c r="E2122" s="62"/>
      <c r="F2122" s="62"/>
      <c r="G2122" s="62"/>
      <c r="H2122" s="62"/>
      <c r="I2122" s="62"/>
      <c r="J2122" s="62"/>
    </row>
    <row r="2123" spans="1:10" x14ac:dyDescent="0.3">
      <c r="A2123" s="62"/>
      <c r="B2123" s="62"/>
      <c r="C2123" s="62"/>
      <c r="D2123" s="62"/>
      <c r="E2123" s="62"/>
      <c r="F2123" s="62"/>
      <c r="G2123" s="62"/>
      <c r="H2123" s="62"/>
      <c r="I2123" s="62"/>
      <c r="J2123" s="62"/>
    </row>
    <row r="2124" spans="1:10" x14ac:dyDescent="0.3">
      <c r="A2124" s="62"/>
      <c r="B2124" s="62"/>
      <c r="C2124" s="62"/>
      <c r="D2124" s="62"/>
      <c r="E2124" s="62"/>
      <c r="F2124" s="62"/>
      <c r="G2124" s="62"/>
      <c r="H2124" s="62"/>
      <c r="I2124" s="62"/>
      <c r="J2124" s="62"/>
    </row>
    <row r="2125" spans="1:10" x14ac:dyDescent="0.3">
      <c r="A2125" s="62"/>
      <c r="B2125" s="62"/>
      <c r="C2125" s="62"/>
      <c r="D2125" s="62"/>
      <c r="E2125" s="62"/>
      <c r="F2125" s="62"/>
      <c r="G2125" s="62"/>
      <c r="H2125" s="62"/>
      <c r="I2125" s="62"/>
      <c r="J2125" s="62"/>
    </row>
    <row r="2126" spans="1:10" x14ac:dyDescent="0.3">
      <c r="A2126" s="62"/>
      <c r="B2126" s="62"/>
      <c r="C2126" s="62"/>
      <c r="D2126" s="62"/>
      <c r="E2126" s="62"/>
      <c r="F2126" s="62"/>
      <c r="G2126" s="62"/>
      <c r="H2126" s="62"/>
      <c r="I2126" s="62"/>
      <c r="J2126" s="62"/>
    </row>
    <row r="2127" spans="1:10" x14ac:dyDescent="0.3">
      <c r="A2127" s="62"/>
      <c r="B2127" s="62"/>
      <c r="C2127" s="62"/>
      <c r="D2127" s="62"/>
      <c r="E2127" s="62"/>
      <c r="F2127" s="62"/>
      <c r="G2127" s="62"/>
      <c r="H2127" s="62"/>
      <c r="I2127" s="62"/>
      <c r="J2127" s="62"/>
    </row>
    <row r="2128" spans="1:10" x14ac:dyDescent="0.3">
      <c r="A2128" s="62"/>
      <c r="B2128" s="62"/>
      <c r="C2128" s="62"/>
      <c r="D2128" s="62"/>
      <c r="E2128" s="62"/>
      <c r="F2128" s="62"/>
      <c r="G2128" s="62"/>
      <c r="H2128" s="62"/>
      <c r="I2128" s="62"/>
      <c r="J2128" s="62"/>
    </row>
    <row r="2129" spans="1:10" x14ac:dyDescent="0.3">
      <c r="A2129" s="62"/>
      <c r="B2129" s="62"/>
      <c r="C2129" s="62"/>
      <c r="D2129" s="62"/>
      <c r="E2129" s="62"/>
      <c r="F2129" s="62"/>
      <c r="G2129" s="62"/>
      <c r="H2129" s="62"/>
      <c r="I2129" s="62"/>
      <c r="J2129" s="62"/>
    </row>
    <row r="2130" spans="1:10" x14ac:dyDescent="0.3">
      <c r="A2130" s="62"/>
      <c r="B2130" s="62"/>
      <c r="C2130" s="62"/>
      <c r="D2130" s="62"/>
      <c r="E2130" s="62"/>
      <c r="F2130" s="62"/>
      <c r="G2130" s="62"/>
      <c r="H2130" s="62"/>
      <c r="I2130" s="62"/>
      <c r="J2130" s="62"/>
    </row>
    <row r="2131" spans="1:10" x14ac:dyDescent="0.3">
      <c r="A2131" s="62"/>
      <c r="B2131" s="62"/>
      <c r="C2131" s="62"/>
      <c r="D2131" s="62"/>
      <c r="E2131" s="62"/>
      <c r="F2131" s="62"/>
      <c r="G2131" s="62"/>
      <c r="H2131" s="62"/>
      <c r="I2131" s="62"/>
      <c r="J2131" s="62"/>
    </row>
    <row r="2132" spans="1:10" x14ac:dyDescent="0.3">
      <c r="A2132" s="62"/>
      <c r="B2132" s="62"/>
      <c r="C2132" s="62"/>
      <c r="D2132" s="62"/>
      <c r="E2132" s="62"/>
      <c r="F2132" s="62"/>
      <c r="G2132" s="62"/>
      <c r="H2132" s="62"/>
      <c r="I2132" s="62"/>
      <c r="J2132" s="62"/>
    </row>
    <row r="2133" spans="1:10" x14ac:dyDescent="0.3">
      <c r="A2133" s="62"/>
      <c r="B2133" s="62"/>
      <c r="C2133" s="62"/>
      <c r="D2133" s="62"/>
      <c r="E2133" s="62"/>
      <c r="F2133" s="62"/>
      <c r="G2133" s="62"/>
      <c r="H2133" s="62"/>
      <c r="I2133" s="62"/>
      <c r="J2133" s="62"/>
    </row>
    <row r="2134" spans="1:10" x14ac:dyDescent="0.3">
      <c r="A2134" s="62"/>
      <c r="B2134" s="62"/>
      <c r="C2134" s="62"/>
      <c r="D2134" s="62"/>
      <c r="E2134" s="62"/>
      <c r="F2134" s="62"/>
      <c r="G2134" s="62"/>
      <c r="H2134" s="62"/>
      <c r="I2134" s="62"/>
      <c r="J2134" s="62"/>
    </row>
    <row r="2135" spans="1:10" x14ac:dyDescent="0.3">
      <c r="A2135" s="62"/>
      <c r="B2135" s="62"/>
      <c r="C2135" s="62"/>
      <c r="D2135" s="62"/>
      <c r="E2135" s="62"/>
      <c r="F2135" s="62"/>
      <c r="G2135" s="62"/>
      <c r="H2135" s="62"/>
      <c r="I2135" s="62"/>
      <c r="J2135" s="62"/>
    </row>
    <row r="2136" spans="1:10" x14ac:dyDescent="0.3">
      <c r="A2136" s="62"/>
      <c r="B2136" s="62"/>
      <c r="C2136" s="62"/>
      <c r="D2136" s="62"/>
      <c r="E2136" s="62"/>
      <c r="F2136" s="62"/>
      <c r="G2136" s="62"/>
      <c r="H2136" s="62"/>
      <c r="I2136" s="62"/>
      <c r="J2136" s="62"/>
    </row>
    <row r="2137" spans="1:10" x14ac:dyDescent="0.3">
      <c r="A2137" s="62"/>
      <c r="B2137" s="62"/>
      <c r="C2137" s="62"/>
      <c r="D2137" s="62"/>
      <c r="E2137" s="62"/>
      <c r="F2137" s="62"/>
      <c r="G2137" s="62"/>
      <c r="H2137" s="62"/>
      <c r="I2137" s="62"/>
      <c r="J2137" s="62"/>
    </row>
    <row r="2138" spans="1:10" x14ac:dyDescent="0.3">
      <c r="A2138" s="62"/>
      <c r="B2138" s="62"/>
      <c r="C2138" s="62"/>
      <c r="D2138" s="62"/>
      <c r="E2138" s="62"/>
      <c r="F2138" s="62"/>
      <c r="G2138" s="62"/>
      <c r="H2138" s="62"/>
      <c r="I2138" s="62"/>
      <c r="J2138" s="62"/>
    </row>
    <row r="2139" spans="1:10" x14ac:dyDescent="0.3">
      <c r="A2139" s="62"/>
      <c r="B2139" s="62"/>
      <c r="C2139" s="62"/>
      <c r="D2139" s="62"/>
      <c r="E2139" s="62"/>
      <c r="F2139" s="62"/>
      <c r="G2139" s="62"/>
      <c r="H2139" s="62"/>
      <c r="I2139" s="62"/>
      <c r="J2139" s="62"/>
    </row>
    <row r="2140" spans="1:10" x14ac:dyDescent="0.3">
      <c r="A2140" s="62"/>
      <c r="B2140" s="62"/>
      <c r="C2140" s="62"/>
      <c r="D2140" s="62"/>
      <c r="E2140" s="62"/>
      <c r="F2140" s="62"/>
      <c r="G2140" s="62"/>
      <c r="H2140" s="62"/>
      <c r="I2140" s="62"/>
      <c r="J2140" s="62"/>
    </row>
    <row r="2141" spans="1:10" x14ac:dyDescent="0.3">
      <c r="A2141" s="62"/>
      <c r="B2141" s="62"/>
      <c r="C2141" s="62"/>
      <c r="D2141" s="62"/>
      <c r="E2141" s="62"/>
      <c r="F2141" s="62"/>
      <c r="G2141" s="62"/>
      <c r="H2141" s="62"/>
      <c r="I2141" s="62"/>
      <c r="J2141" s="62"/>
    </row>
    <row r="2142" spans="1:10" x14ac:dyDescent="0.3">
      <c r="A2142" s="62"/>
      <c r="B2142" s="62"/>
      <c r="C2142" s="62"/>
      <c r="D2142" s="62"/>
      <c r="E2142" s="62"/>
      <c r="F2142" s="62"/>
      <c r="G2142" s="62"/>
      <c r="H2142" s="62"/>
      <c r="I2142" s="62"/>
      <c r="J2142" s="62"/>
    </row>
    <row r="2143" spans="1:10" x14ac:dyDescent="0.3">
      <c r="A2143" s="62"/>
      <c r="B2143" s="62"/>
      <c r="C2143" s="62"/>
      <c r="D2143" s="62"/>
      <c r="E2143" s="62"/>
      <c r="F2143" s="62"/>
      <c r="G2143" s="62"/>
      <c r="H2143" s="62"/>
      <c r="I2143" s="62"/>
      <c r="J2143" s="62"/>
    </row>
    <row r="2144" spans="1:10" x14ac:dyDescent="0.3">
      <c r="A2144" s="62"/>
      <c r="B2144" s="62"/>
      <c r="C2144" s="62"/>
      <c r="D2144" s="62"/>
      <c r="E2144" s="62"/>
      <c r="F2144" s="62"/>
      <c r="G2144" s="62"/>
      <c r="H2144" s="62"/>
      <c r="I2144" s="62"/>
      <c r="J2144" s="62"/>
    </row>
    <row r="2145" spans="1:10" x14ac:dyDescent="0.3">
      <c r="A2145" s="62"/>
      <c r="B2145" s="62"/>
      <c r="C2145" s="62"/>
      <c r="D2145" s="62"/>
      <c r="E2145" s="62"/>
      <c r="F2145" s="62"/>
      <c r="G2145" s="62"/>
      <c r="H2145" s="62"/>
      <c r="I2145" s="62"/>
      <c r="J2145" s="62"/>
    </row>
    <row r="2146" spans="1:10" x14ac:dyDescent="0.3">
      <c r="A2146" s="62"/>
      <c r="B2146" s="62"/>
      <c r="C2146" s="62"/>
      <c r="D2146" s="62"/>
      <c r="E2146" s="62"/>
      <c r="F2146" s="62"/>
      <c r="G2146" s="62"/>
      <c r="H2146" s="62"/>
      <c r="I2146" s="62"/>
      <c r="J2146" s="62"/>
    </row>
    <row r="2147" spans="1:10" x14ac:dyDescent="0.3">
      <c r="A2147" s="62"/>
      <c r="B2147" s="62"/>
      <c r="C2147" s="62"/>
      <c r="D2147" s="62"/>
      <c r="E2147" s="62"/>
      <c r="F2147" s="62"/>
      <c r="G2147" s="62"/>
      <c r="H2147" s="62"/>
      <c r="I2147" s="62"/>
      <c r="J2147" s="62"/>
    </row>
    <row r="2148" spans="1:10" x14ac:dyDescent="0.3">
      <c r="A2148" s="62"/>
      <c r="B2148" s="62"/>
      <c r="C2148" s="62"/>
      <c r="D2148" s="62"/>
      <c r="E2148" s="62"/>
      <c r="F2148" s="62"/>
      <c r="G2148" s="62"/>
      <c r="H2148" s="62"/>
      <c r="I2148" s="62"/>
      <c r="J2148" s="62"/>
    </row>
    <row r="2149" spans="1:10" x14ac:dyDescent="0.3">
      <c r="A2149" s="62"/>
      <c r="B2149" s="62"/>
      <c r="C2149" s="62"/>
      <c r="D2149" s="62"/>
      <c r="E2149" s="62"/>
      <c r="F2149" s="62"/>
      <c r="G2149" s="62"/>
      <c r="H2149" s="62"/>
      <c r="I2149" s="62"/>
      <c r="J2149" s="62"/>
    </row>
    <row r="2150" spans="1:10" x14ac:dyDescent="0.3">
      <c r="A2150" s="62"/>
      <c r="B2150" s="62"/>
      <c r="C2150" s="62"/>
      <c r="D2150" s="62"/>
      <c r="E2150" s="62"/>
      <c r="F2150" s="62"/>
      <c r="G2150" s="62"/>
      <c r="H2150" s="62"/>
      <c r="I2150" s="62"/>
      <c r="J2150" s="62"/>
    </row>
    <row r="2151" spans="1:10" x14ac:dyDescent="0.3">
      <c r="A2151" s="62"/>
      <c r="B2151" s="62"/>
      <c r="C2151" s="62"/>
      <c r="D2151" s="62"/>
      <c r="E2151" s="62"/>
      <c r="F2151" s="62"/>
      <c r="G2151" s="62"/>
      <c r="H2151" s="62"/>
      <c r="I2151" s="62"/>
      <c r="J2151" s="62"/>
    </row>
    <row r="2152" spans="1:10" x14ac:dyDescent="0.3">
      <c r="A2152" s="62"/>
      <c r="B2152" s="62"/>
      <c r="C2152" s="62"/>
      <c r="D2152" s="62"/>
      <c r="E2152" s="62"/>
      <c r="F2152" s="62"/>
      <c r="G2152" s="62"/>
      <c r="H2152" s="62"/>
      <c r="I2152" s="62"/>
      <c r="J2152" s="62"/>
    </row>
    <row r="2153" spans="1:10" x14ac:dyDescent="0.3">
      <c r="A2153" s="62"/>
      <c r="B2153" s="62"/>
      <c r="C2153" s="62"/>
      <c r="D2153" s="62"/>
      <c r="E2153" s="62"/>
      <c r="F2153" s="62"/>
      <c r="G2153" s="62"/>
      <c r="H2153" s="62"/>
      <c r="I2153" s="62"/>
      <c r="J2153" s="62"/>
    </row>
    <row r="2154" spans="1:10" x14ac:dyDescent="0.3">
      <c r="A2154" s="62"/>
      <c r="B2154" s="62"/>
      <c r="C2154" s="62"/>
      <c r="D2154" s="62"/>
      <c r="E2154" s="62"/>
      <c r="F2154" s="62"/>
      <c r="G2154" s="62"/>
      <c r="H2154" s="62"/>
      <c r="I2154" s="62"/>
      <c r="J2154" s="62"/>
    </row>
    <row r="2155" spans="1:10" x14ac:dyDescent="0.3">
      <c r="A2155" s="62"/>
      <c r="B2155" s="62"/>
      <c r="C2155" s="62"/>
      <c r="D2155" s="62"/>
      <c r="E2155" s="62"/>
      <c r="F2155" s="62"/>
      <c r="G2155" s="62"/>
      <c r="H2155" s="62"/>
      <c r="I2155" s="62"/>
      <c r="J2155" s="62"/>
    </row>
    <row r="2156" spans="1:10" x14ac:dyDescent="0.3">
      <c r="A2156" s="62"/>
      <c r="B2156" s="62"/>
      <c r="C2156" s="62"/>
      <c r="D2156" s="62"/>
      <c r="E2156" s="62"/>
      <c r="F2156" s="62"/>
      <c r="G2156" s="62"/>
      <c r="H2156" s="62"/>
      <c r="I2156" s="62"/>
      <c r="J2156" s="62"/>
    </row>
    <row r="2157" spans="1:10" x14ac:dyDescent="0.3">
      <c r="A2157" s="62"/>
      <c r="B2157" s="62"/>
      <c r="C2157" s="62"/>
      <c r="D2157" s="62"/>
      <c r="E2157" s="62"/>
      <c r="F2157" s="62"/>
      <c r="G2157" s="62"/>
      <c r="H2157" s="62"/>
      <c r="I2157" s="62"/>
      <c r="J2157" s="62"/>
    </row>
    <row r="2158" spans="1:10" x14ac:dyDescent="0.3">
      <c r="A2158" s="62"/>
      <c r="B2158" s="62"/>
      <c r="C2158" s="62"/>
      <c r="D2158" s="62"/>
      <c r="E2158" s="62"/>
      <c r="F2158" s="62"/>
      <c r="G2158" s="62"/>
      <c r="H2158" s="62"/>
      <c r="I2158" s="62"/>
      <c r="J2158" s="62"/>
    </row>
    <row r="2159" spans="1:10" x14ac:dyDescent="0.3">
      <c r="A2159" s="62"/>
      <c r="B2159" s="62"/>
      <c r="C2159" s="62"/>
      <c r="D2159" s="62"/>
      <c r="E2159" s="62"/>
      <c r="F2159" s="62"/>
      <c r="G2159" s="62"/>
      <c r="H2159" s="62"/>
      <c r="I2159" s="62"/>
      <c r="J2159" s="62"/>
    </row>
    <row r="2160" spans="1:10" x14ac:dyDescent="0.3">
      <c r="A2160" s="62"/>
      <c r="B2160" s="62"/>
      <c r="C2160" s="62"/>
      <c r="D2160" s="62"/>
      <c r="E2160" s="62"/>
      <c r="F2160" s="62"/>
      <c r="G2160" s="62"/>
      <c r="H2160" s="62"/>
      <c r="I2160" s="62"/>
      <c r="J2160" s="62"/>
    </row>
    <row r="2161" spans="1:10" x14ac:dyDescent="0.3">
      <c r="A2161" s="62"/>
      <c r="B2161" s="62"/>
      <c r="C2161" s="62"/>
      <c r="D2161" s="62"/>
      <c r="E2161" s="62"/>
      <c r="F2161" s="62"/>
      <c r="G2161" s="62"/>
      <c r="H2161" s="62"/>
      <c r="I2161" s="62"/>
      <c r="J2161" s="62"/>
    </row>
    <row r="2162" spans="1:10" x14ac:dyDescent="0.3">
      <c r="A2162" s="62"/>
      <c r="B2162" s="62"/>
      <c r="C2162" s="62"/>
      <c r="D2162" s="62"/>
      <c r="E2162" s="62"/>
      <c r="F2162" s="62"/>
      <c r="G2162" s="62"/>
      <c r="H2162" s="62"/>
      <c r="I2162" s="62"/>
      <c r="J2162" s="62"/>
    </row>
    <row r="2163" spans="1:10" x14ac:dyDescent="0.3">
      <c r="A2163" s="62"/>
      <c r="B2163" s="62"/>
      <c r="C2163" s="62"/>
      <c r="D2163" s="62"/>
      <c r="E2163" s="62"/>
      <c r="F2163" s="62"/>
      <c r="G2163" s="62"/>
      <c r="H2163" s="62"/>
      <c r="I2163" s="62"/>
      <c r="J2163" s="62"/>
    </row>
    <row r="2164" spans="1:10" x14ac:dyDescent="0.3">
      <c r="A2164" s="62"/>
      <c r="B2164" s="62"/>
      <c r="C2164" s="62"/>
      <c r="D2164" s="62"/>
      <c r="E2164" s="62"/>
      <c r="F2164" s="62"/>
      <c r="G2164" s="62"/>
      <c r="H2164" s="62"/>
      <c r="I2164" s="62"/>
      <c r="J2164" s="62"/>
    </row>
    <row r="2165" spans="1:10" x14ac:dyDescent="0.3">
      <c r="A2165" s="62"/>
      <c r="B2165" s="62"/>
      <c r="C2165" s="62"/>
      <c r="D2165" s="62"/>
      <c r="E2165" s="62"/>
      <c r="F2165" s="62"/>
      <c r="G2165" s="62"/>
      <c r="H2165" s="62"/>
      <c r="I2165" s="62"/>
      <c r="J2165" s="62"/>
    </row>
    <row r="2166" spans="1:10" x14ac:dyDescent="0.3">
      <c r="A2166" s="62"/>
      <c r="B2166" s="62"/>
      <c r="C2166" s="62"/>
      <c r="D2166" s="62"/>
      <c r="E2166" s="62"/>
      <c r="F2166" s="62"/>
      <c r="G2166" s="62"/>
      <c r="H2166" s="62"/>
      <c r="I2166" s="62"/>
      <c r="J2166" s="62"/>
    </row>
    <row r="2167" spans="1:10" x14ac:dyDescent="0.3">
      <c r="A2167" s="62"/>
      <c r="B2167" s="62"/>
      <c r="C2167" s="62"/>
      <c r="D2167" s="62"/>
      <c r="E2167" s="62"/>
      <c r="F2167" s="62"/>
      <c r="G2167" s="62"/>
      <c r="H2167" s="62"/>
      <c r="I2167" s="62"/>
      <c r="J2167" s="62"/>
    </row>
    <row r="2168" spans="1:10" x14ac:dyDescent="0.3">
      <c r="A2168" s="62"/>
      <c r="B2168" s="62"/>
      <c r="C2168" s="62"/>
      <c r="D2168" s="62"/>
      <c r="E2168" s="62"/>
      <c r="F2168" s="62"/>
      <c r="G2168" s="62"/>
      <c r="H2168" s="62"/>
      <c r="I2168" s="62"/>
      <c r="J2168" s="62"/>
    </row>
    <row r="2169" spans="1:10" x14ac:dyDescent="0.3">
      <c r="A2169" s="62"/>
      <c r="B2169" s="62"/>
      <c r="C2169" s="62"/>
      <c r="D2169" s="62"/>
      <c r="E2169" s="62"/>
      <c r="F2169" s="62"/>
      <c r="G2169" s="62"/>
      <c r="H2169" s="62"/>
      <c r="I2169" s="62"/>
      <c r="J2169" s="62"/>
    </row>
    <row r="2170" spans="1:10" x14ac:dyDescent="0.3">
      <c r="A2170" s="62"/>
      <c r="B2170" s="62"/>
      <c r="C2170" s="62"/>
      <c r="D2170" s="62"/>
      <c r="E2170" s="62"/>
      <c r="F2170" s="62"/>
      <c r="G2170" s="62"/>
      <c r="H2170" s="62"/>
      <c r="I2170" s="62"/>
      <c r="J2170" s="62"/>
    </row>
    <row r="2171" spans="1:10" x14ac:dyDescent="0.3">
      <c r="A2171" s="62"/>
      <c r="B2171" s="62"/>
      <c r="C2171" s="62"/>
      <c r="D2171" s="62"/>
      <c r="E2171" s="62"/>
      <c r="F2171" s="62"/>
      <c r="G2171" s="62"/>
      <c r="H2171" s="62"/>
      <c r="I2171" s="62"/>
      <c r="J2171" s="62"/>
    </row>
    <row r="2172" spans="1:10" x14ac:dyDescent="0.3">
      <c r="A2172" s="62"/>
      <c r="B2172" s="62"/>
      <c r="C2172" s="62"/>
      <c r="D2172" s="62"/>
      <c r="E2172" s="62"/>
      <c r="F2172" s="62"/>
      <c r="G2172" s="62"/>
      <c r="H2172" s="62"/>
      <c r="I2172" s="62"/>
      <c r="J2172" s="62"/>
    </row>
    <row r="2173" spans="1:10" x14ac:dyDescent="0.3">
      <c r="A2173" s="62"/>
      <c r="B2173" s="62"/>
      <c r="C2173" s="62"/>
      <c r="D2173" s="62"/>
      <c r="E2173" s="62"/>
      <c r="F2173" s="62"/>
      <c r="G2173" s="62"/>
      <c r="H2173" s="62"/>
      <c r="I2173" s="62"/>
      <c r="J2173" s="62"/>
    </row>
    <row r="2174" spans="1:10" x14ac:dyDescent="0.3">
      <c r="A2174" s="62"/>
      <c r="B2174" s="62"/>
      <c r="C2174" s="62"/>
      <c r="D2174" s="62"/>
      <c r="E2174" s="62"/>
      <c r="F2174" s="62"/>
      <c r="G2174" s="62"/>
      <c r="H2174" s="62"/>
      <c r="I2174" s="62"/>
      <c r="J2174" s="62"/>
    </row>
    <row r="2175" spans="1:10" x14ac:dyDescent="0.3">
      <c r="A2175" s="62"/>
      <c r="B2175" s="62"/>
      <c r="C2175" s="62"/>
      <c r="D2175" s="62"/>
      <c r="E2175" s="62"/>
      <c r="F2175" s="62"/>
      <c r="G2175" s="62"/>
      <c r="H2175" s="62"/>
      <c r="I2175" s="62"/>
      <c r="J2175" s="62"/>
    </row>
    <row r="2176" spans="1:10" x14ac:dyDescent="0.3">
      <c r="A2176" s="62"/>
      <c r="B2176" s="62"/>
      <c r="C2176" s="62"/>
      <c r="D2176" s="62"/>
      <c r="E2176" s="62"/>
      <c r="F2176" s="62"/>
      <c r="G2176" s="62"/>
      <c r="H2176" s="62"/>
      <c r="I2176" s="62"/>
      <c r="J2176" s="62"/>
    </row>
    <row r="2177" spans="1:10" x14ac:dyDescent="0.3">
      <c r="A2177" s="62"/>
      <c r="B2177" s="62"/>
      <c r="C2177" s="62"/>
      <c r="D2177" s="62"/>
      <c r="E2177" s="62"/>
      <c r="F2177" s="62"/>
      <c r="G2177" s="62"/>
      <c r="H2177" s="62"/>
      <c r="I2177" s="62"/>
      <c r="J2177" s="62"/>
    </row>
    <row r="2178" spans="1:10" x14ac:dyDescent="0.3">
      <c r="A2178" s="62"/>
      <c r="B2178" s="62"/>
      <c r="C2178" s="62"/>
      <c r="D2178" s="62"/>
      <c r="E2178" s="62"/>
      <c r="F2178" s="62"/>
      <c r="G2178" s="62"/>
      <c r="H2178" s="62"/>
      <c r="I2178" s="62"/>
      <c r="J2178" s="62"/>
    </row>
    <row r="2179" spans="1:10" x14ac:dyDescent="0.3">
      <c r="A2179" s="62"/>
      <c r="B2179" s="62"/>
      <c r="C2179" s="62"/>
      <c r="D2179" s="62"/>
      <c r="E2179" s="62"/>
      <c r="F2179" s="62"/>
      <c r="G2179" s="62"/>
      <c r="H2179" s="62"/>
      <c r="I2179" s="62"/>
      <c r="J2179" s="62"/>
    </row>
    <row r="2180" spans="1:10" x14ac:dyDescent="0.3">
      <c r="A2180" s="62"/>
      <c r="B2180" s="62"/>
      <c r="C2180" s="62"/>
      <c r="D2180" s="62"/>
      <c r="E2180" s="62"/>
      <c r="F2180" s="62"/>
      <c r="G2180" s="62"/>
      <c r="H2180" s="62"/>
      <c r="I2180" s="62"/>
      <c r="J2180" s="62"/>
    </row>
    <row r="2181" spans="1:10" x14ac:dyDescent="0.3">
      <c r="A2181" s="62"/>
      <c r="B2181" s="62"/>
      <c r="C2181" s="62"/>
      <c r="D2181" s="62"/>
      <c r="E2181" s="62"/>
      <c r="F2181" s="62"/>
      <c r="G2181" s="62"/>
      <c r="H2181" s="62"/>
      <c r="I2181" s="62"/>
      <c r="J2181" s="62"/>
    </row>
    <row r="2182" spans="1:10" x14ac:dyDescent="0.3">
      <c r="A2182" s="62"/>
      <c r="B2182" s="62"/>
      <c r="C2182" s="62"/>
      <c r="D2182" s="62"/>
      <c r="E2182" s="62"/>
      <c r="F2182" s="62"/>
      <c r="G2182" s="62"/>
      <c r="H2182" s="62"/>
      <c r="I2182" s="62"/>
      <c r="J2182" s="62"/>
    </row>
    <row r="2183" spans="1:10" x14ac:dyDescent="0.3">
      <c r="A2183" s="62"/>
      <c r="B2183" s="62"/>
      <c r="C2183" s="62"/>
      <c r="D2183" s="62"/>
      <c r="E2183" s="62"/>
      <c r="F2183" s="62"/>
      <c r="G2183" s="62"/>
      <c r="H2183" s="62"/>
      <c r="I2183" s="62"/>
      <c r="J2183" s="62"/>
    </row>
    <row r="2184" spans="1:10" x14ac:dyDescent="0.3">
      <c r="A2184" s="62"/>
      <c r="B2184" s="62"/>
      <c r="C2184" s="62"/>
      <c r="D2184" s="62"/>
      <c r="E2184" s="62"/>
      <c r="F2184" s="62"/>
      <c r="G2184" s="62"/>
      <c r="H2184" s="62"/>
      <c r="I2184" s="62"/>
      <c r="J2184" s="62"/>
    </row>
    <row r="2185" spans="1:10" x14ac:dyDescent="0.3">
      <c r="A2185" s="62"/>
      <c r="B2185" s="62"/>
      <c r="C2185" s="62"/>
      <c r="D2185" s="62"/>
      <c r="E2185" s="62"/>
      <c r="F2185" s="62"/>
      <c r="G2185" s="62"/>
      <c r="H2185" s="62"/>
      <c r="I2185" s="62"/>
      <c r="J2185" s="62"/>
    </row>
    <row r="2186" spans="1:10" x14ac:dyDescent="0.3">
      <c r="A2186" s="62"/>
      <c r="B2186" s="62"/>
      <c r="C2186" s="62"/>
      <c r="D2186" s="62"/>
      <c r="E2186" s="62"/>
      <c r="F2186" s="62"/>
      <c r="G2186" s="62"/>
      <c r="H2186" s="62"/>
      <c r="I2186" s="62"/>
      <c r="J2186" s="62"/>
    </row>
    <row r="2187" spans="1:10" x14ac:dyDescent="0.3">
      <c r="A2187" s="62"/>
      <c r="B2187" s="62"/>
      <c r="C2187" s="62"/>
      <c r="D2187" s="62"/>
      <c r="E2187" s="62"/>
      <c r="F2187" s="62"/>
      <c r="G2187" s="62"/>
      <c r="H2187" s="62"/>
      <c r="I2187" s="62"/>
      <c r="J2187" s="62"/>
    </row>
    <row r="2188" spans="1:10" x14ac:dyDescent="0.3">
      <c r="A2188" s="62"/>
      <c r="B2188" s="62"/>
      <c r="C2188" s="62"/>
      <c r="D2188" s="62"/>
      <c r="E2188" s="62"/>
      <c r="F2188" s="62"/>
      <c r="G2188" s="62"/>
      <c r="H2188" s="62"/>
      <c r="I2188" s="62"/>
      <c r="J2188" s="62"/>
    </row>
    <row r="2189" spans="1:10" x14ac:dyDescent="0.3">
      <c r="A2189" s="62"/>
      <c r="B2189" s="62"/>
      <c r="C2189" s="62"/>
      <c r="D2189" s="62"/>
      <c r="E2189" s="62"/>
      <c r="F2189" s="62"/>
      <c r="G2189" s="62"/>
      <c r="H2189" s="62"/>
      <c r="I2189" s="62"/>
      <c r="J2189" s="62"/>
    </row>
    <row r="2190" spans="1:10" x14ac:dyDescent="0.3">
      <c r="A2190" s="62"/>
      <c r="B2190" s="62"/>
      <c r="C2190" s="62"/>
      <c r="D2190" s="62"/>
      <c r="E2190" s="62"/>
      <c r="F2190" s="62"/>
      <c r="G2190" s="62"/>
      <c r="H2190" s="62"/>
      <c r="I2190" s="62"/>
      <c r="J2190" s="62"/>
    </row>
    <row r="2191" spans="1:10" x14ac:dyDescent="0.3">
      <c r="A2191" s="62"/>
      <c r="B2191" s="62"/>
      <c r="C2191" s="62"/>
      <c r="D2191" s="62"/>
      <c r="E2191" s="62"/>
      <c r="F2191" s="62"/>
      <c r="G2191" s="62"/>
      <c r="H2191" s="62"/>
      <c r="I2191" s="62"/>
      <c r="J2191" s="62"/>
    </row>
    <row r="2192" spans="1:10" x14ac:dyDescent="0.3">
      <c r="A2192" s="62"/>
      <c r="B2192" s="62"/>
      <c r="C2192" s="62"/>
      <c r="D2192" s="62"/>
      <c r="E2192" s="62"/>
      <c r="F2192" s="62"/>
      <c r="G2192" s="62"/>
      <c r="H2192" s="62"/>
      <c r="I2192" s="62"/>
      <c r="J2192" s="62"/>
    </row>
    <row r="2193" spans="1:10" x14ac:dyDescent="0.3">
      <c r="A2193" s="62"/>
      <c r="B2193" s="62"/>
      <c r="C2193" s="62"/>
      <c r="D2193" s="62"/>
      <c r="E2193" s="62"/>
      <c r="F2193" s="62"/>
      <c r="G2193" s="62"/>
      <c r="H2193" s="62"/>
      <c r="I2193" s="62"/>
      <c r="J2193" s="62"/>
    </row>
    <row r="2194" spans="1:10" x14ac:dyDescent="0.3">
      <c r="A2194" s="62"/>
      <c r="B2194" s="62"/>
      <c r="C2194" s="62"/>
      <c r="D2194" s="62"/>
      <c r="E2194" s="62"/>
      <c r="F2194" s="62"/>
      <c r="G2194" s="62"/>
      <c r="H2194" s="62"/>
      <c r="I2194" s="62"/>
      <c r="J2194" s="62"/>
    </row>
    <row r="2195" spans="1:10" x14ac:dyDescent="0.3">
      <c r="A2195" s="62"/>
      <c r="B2195" s="62"/>
      <c r="C2195" s="62"/>
      <c r="D2195" s="62"/>
      <c r="E2195" s="62"/>
      <c r="F2195" s="62"/>
      <c r="G2195" s="62"/>
      <c r="H2195" s="62"/>
      <c r="I2195" s="62"/>
      <c r="J2195" s="62"/>
    </row>
    <row r="2196" spans="1:10" x14ac:dyDescent="0.3">
      <c r="A2196" s="62"/>
      <c r="B2196" s="62"/>
      <c r="C2196" s="62"/>
      <c r="D2196" s="62"/>
      <c r="E2196" s="62"/>
      <c r="F2196" s="62"/>
      <c r="G2196" s="62"/>
      <c r="H2196" s="62"/>
      <c r="I2196" s="62"/>
      <c r="J2196" s="62"/>
    </row>
    <row r="2197" spans="1:10" x14ac:dyDescent="0.3">
      <c r="A2197" s="62"/>
      <c r="B2197" s="62"/>
      <c r="C2197" s="62"/>
      <c r="D2197" s="62"/>
      <c r="E2197" s="62"/>
      <c r="F2197" s="62"/>
      <c r="G2197" s="62"/>
      <c r="H2197" s="62"/>
      <c r="I2197" s="62"/>
      <c r="J2197" s="62"/>
    </row>
    <row r="2198" spans="1:10" x14ac:dyDescent="0.3">
      <c r="A2198" s="62"/>
      <c r="B2198" s="62"/>
      <c r="C2198" s="62"/>
      <c r="D2198" s="62"/>
      <c r="E2198" s="62"/>
      <c r="F2198" s="62"/>
      <c r="G2198" s="62"/>
      <c r="H2198" s="62"/>
      <c r="I2198" s="62"/>
      <c r="J2198" s="62"/>
    </row>
    <row r="2199" spans="1:10" x14ac:dyDescent="0.3">
      <c r="A2199" s="62"/>
      <c r="B2199" s="62"/>
      <c r="C2199" s="62"/>
      <c r="D2199" s="62"/>
      <c r="E2199" s="62"/>
      <c r="F2199" s="62"/>
      <c r="G2199" s="62"/>
      <c r="H2199" s="62"/>
      <c r="I2199" s="62"/>
      <c r="J2199" s="62"/>
    </row>
    <row r="2200" spans="1:10" x14ac:dyDescent="0.3">
      <c r="A2200" s="62"/>
      <c r="B2200" s="62"/>
      <c r="C2200" s="62"/>
      <c r="D2200" s="62"/>
      <c r="E2200" s="62"/>
      <c r="F2200" s="62"/>
      <c r="G2200" s="62"/>
      <c r="H2200" s="62"/>
      <c r="I2200" s="62"/>
      <c r="J2200" s="62"/>
    </row>
    <row r="2201" spans="1:10" x14ac:dyDescent="0.3">
      <c r="A2201" s="62"/>
      <c r="B2201" s="62"/>
      <c r="C2201" s="62"/>
      <c r="D2201" s="62"/>
      <c r="E2201" s="62"/>
      <c r="F2201" s="62"/>
      <c r="G2201" s="62"/>
      <c r="H2201" s="62"/>
      <c r="I2201" s="62"/>
      <c r="J2201" s="62"/>
    </row>
    <row r="2202" spans="1:10" x14ac:dyDescent="0.3">
      <c r="A2202" s="62"/>
      <c r="B2202" s="62"/>
      <c r="C2202" s="62"/>
      <c r="D2202" s="62"/>
      <c r="E2202" s="62"/>
      <c r="F2202" s="62"/>
      <c r="G2202" s="62"/>
      <c r="H2202" s="62"/>
      <c r="I2202" s="62"/>
      <c r="J2202" s="62"/>
    </row>
    <row r="2203" spans="1:10" x14ac:dyDescent="0.3">
      <c r="A2203" s="62"/>
      <c r="B2203" s="62"/>
      <c r="C2203" s="62"/>
      <c r="D2203" s="62"/>
      <c r="E2203" s="62"/>
      <c r="F2203" s="62"/>
      <c r="G2203" s="62"/>
      <c r="H2203" s="62"/>
      <c r="I2203" s="62"/>
      <c r="J2203" s="62"/>
    </row>
    <row r="2204" spans="1:10" x14ac:dyDescent="0.3">
      <c r="A2204" s="62"/>
      <c r="B2204" s="62"/>
      <c r="C2204" s="62"/>
      <c r="D2204" s="62"/>
      <c r="E2204" s="62"/>
      <c r="F2204" s="62"/>
      <c r="G2204" s="62"/>
      <c r="H2204" s="62"/>
      <c r="I2204" s="62"/>
      <c r="J2204" s="62"/>
    </row>
    <row r="2205" spans="1:10" x14ac:dyDescent="0.3">
      <c r="A2205" s="62"/>
      <c r="B2205" s="62"/>
      <c r="C2205" s="62"/>
      <c r="D2205" s="62"/>
      <c r="E2205" s="62"/>
      <c r="F2205" s="62"/>
      <c r="G2205" s="62"/>
      <c r="H2205" s="62"/>
      <c r="I2205" s="62"/>
      <c r="J2205" s="62"/>
    </row>
    <row r="2206" spans="1:10" x14ac:dyDescent="0.3">
      <c r="A2206" s="62"/>
      <c r="B2206" s="62"/>
      <c r="C2206" s="62"/>
      <c r="D2206" s="62"/>
      <c r="E2206" s="62"/>
      <c r="F2206" s="62"/>
      <c r="G2206" s="62"/>
      <c r="H2206" s="62"/>
      <c r="I2206" s="62"/>
      <c r="J2206" s="62"/>
    </row>
    <row r="2207" spans="1:10" x14ac:dyDescent="0.3">
      <c r="A2207" s="62"/>
      <c r="B2207" s="62"/>
      <c r="C2207" s="62"/>
      <c r="D2207" s="62"/>
      <c r="E2207" s="62"/>
      <c r="F2207" s="62"/>
      <c r="G2207" s="62"/>
      <c r="H2207" s="62"/>
      <c r="I2207" s="62"/>
      <c r="J2207" s="62"/>
    </row>
    <row r="2208" spans="1:10" x14ac:dyDescent="0.3">
      <c r="A2208" s="62"/>
      <c r="B2208" s="62"/>
      <c r="C2208" s="62"/>
      <c r="D2208" s="62"/>
      <c r="E2208" s="62"/>
      <c r="F2208" s="62"/>
      <c r="G2208" s="62"/>
      <c r="H2208" s="62"/>
      <c r="I2208" s="62"/>
      <c r="J2208" s="62"/>
    </row>
    <row r="2209" spans="1:10" x14ac:dyDescent="0.3">
      <c r="A2209" s="62"/>
      <c r="B2209" s="62"/>
      <c r="C2209" s="62"/>
      <c r="D2209" s="62"/>
      <c r="E2209" s="62"/>
      <c r="F2209" s="62"/>
      <c r="G2209" s="62"/>
      <c r="H2209" s="62"/>
      <c r="I2209" s="62"/>
      <c r="J2209" s="62"/>
    </row>
    <row r="2210" spans="1:10" x14ac:dyDescent="0.3">
      <c r="A2210" s="62"/>
      <c r="B2210" s="62"/>
      <c r="C2210" s="62"/>
      <c r="D2210" s="62"/>
      <c r="E2210" s="62"/>
      <c r="F2210" s="62"/>
      <c r="G2210" s="62"/>
      <c r="H2210" s="62"/>
      <c r="I2210" s="62"/>
      <c r="J2210" s="62"/>
    </row>
    <row r="2211" spans="1:10" x14ac:dyDescent="0.3">
      <c r="A2211" s="62"/>
      <c r="B2211" s="62"/>
      <c r="C2211" s="62"/>
      <c r="D2211" s="62"/>
      <c r="E2211" s="62"/>
      <c r="F2211" s="62"/>
      <c r="G2211" s="62"/>
      <c r="H2211" s="62"/>
      <c r="I2211" s="62"/>
      <c r="J2211" s="62"/>
    </row>
    <row r="2212" spans="1:10" x14ac:dyDescent="0.3">
      <c r="A2212" s="62"/>
      <c r="B2212" s="62"/>
      <c r="C2212" s="62"/>
      <c r="D2212" s="62"/>
      <c r="E2212" s="62"/>
      <c r="F2212" s="62"/>
      <c r="G2212" s="62"/>
      <c r="H2212" s="62"/>
      <c r="I2212" s="62"/>
      <c r="J2212" s="62"/>
    </row>
    <row r="2213" spans="1:10" x14ac:dyDescent="0.3">
      <c r="A2213" s="62"/>
      <c r="B2213" s="62"/>
      <c r="C2213" s="62"/>
      <c r="D2213" s="62"/>
      <c r="E2213" s="62"/>
      <c r="F2213" s="62"/>
      <c r="G2213" s="62"/>
      <c r="H2213" s="62"/>
      <c r="I2213" s="62"/>
      <c r="J2213" s="62"/>
    </row>
    <row r="2214" spans="1:10" x14ac:dyDescent="0.3">
      <c r="A2214" s="62"/>
      <c r="B2214" s="62"/>
      <c r="C2214" s="62"/>
      <c r="D2214" s="62"/>
      <c r="E2214" s="62"/>
      <c r="F2214" s="62"/>
      <c r="G2214" s="62"/>
      <c r="H2214" s="62"/>
      <c r="I2214" s="62"/>
      <c r="J2214" s="62"/>
    </row>
    <row r="2215" spans="1:10" x14ac:dyDescent="0.3">
      <c r="A2215" s="62"/>
      <c r="B2215" s="62"/>
      <c r="C2215" s="62"/>
      <c r="D2215" s="62"/>
      <c r="E2215" s="62"/>
      <c r="F2215" s="62"/>
      <c r="G2215" s="62"/>
      <c r="H2215" s="62"/>
      <c r="I2215" s="62"/>
      <c r="J2215" s="62"/>
    </row>
    <row r="2216" spans="1:10" x14ac:dyDescent="0.3">
      <c r="A2216" s="62"/>
      <c r="B2216" s="62"/>
      <c r="C2216" s="62"/>
      <c r="D2216" s="62"/>
      <c r="E2216" s="62"/>
      <c r="F2216" s="62"/>
      <c r="G2216" s="62"/>
      <c r="H2216" s="62"/>
      <c r="I2216" s="62"/>
      <c r="J2216" s="62"/>
    </row>
    <row r="2217" spans="1:10" x14ac:dyDescent="0.3">
      <c r="A2217" s="62"/>
      <c r="B2217" s="62"/>
      <c r="C2217" s="62"/>
      <c r="D2217" s="62"/>
      <c r="E2217" s="62"/>
      <c r="F2217" s="62"/>
      <c r="G2217" s="62"/>
      <c r="H2217" s="62"/>
      <c r="I2217" s="62"/>
      <c r="J2217" s="62"/>
    </row>
    <row r="2218" spans="1:10" x14ac:dyDescent="0.3">
      <c r="A2218" s="62"/>
      <c r="B2218" s="62"/>
      <c r="C2218" s="62"/>
      <c r="D2218" s="62"/>
      <c r="E2218" s="62"/>
      <c r="F2218" s="62"/>
      <c r="G2218" s="62"/>
      <c r="H2218" s="62"/>
      <c r="I2218" s="62"/>
      <c r="J2218" s="62"/>
    </row>
    <row r="2219" spans="1:10" x14ac:dyDescent="0.3">
      <c r="A2219" s="62"/>
      <c r="B2219" s="62"/>
      <c r="C2219" s="62"/>
      <c r="D2219" s="62"/>
      <c r="E2219" s="62"/>
      <c r="F2219" s="62"/>
      <c r="G2219" s="62"/>
      <c r="H2219" s="62"/>
      <c r="I2219" s="62"/>
      <c r="J2219" s="62"/>
    </row>
    <row r="2220" spans="1:10" x14ac:dyDescent="0.3">
      <c r="A2220" s="62"/>
      <c r="B2220" s="62"/>
      <c r="C2220" s="62"/>
      <c r="D2220" s="62"/>
      <c r="E2220" s="62"/>
      <c r="F2220" s="62"/>
      <c r="G2220" s="62"/>
      <c r="H2220" s="62"/>
      <c r="I2220" s="62"/>
      <c r="J2220" s="62"/>
    </row>
    <row r="2221" spans="1:10" x14ac:dyDescent="0.3">
      <c r="A2221" s="62"/>
      <c r="B2221" s="62"/>
      <c r="C2221" s="62"/>
      <c r="D2221" s="62"/>
      <c r="E2221" s="62"/>
      <c r="F2221" s="62"/>
      <c r="G2221" s="62"/>
      <c r="H2221" s="62"/>
      <c r="I2221" s="62"/>
      <c r="J2221" s="62"/>
    </row>
    <row r="2222" spans="1:10" x14ac:dyDescent="0.3">
      <c r="A2222" s="62"/>
      <c r="B2222" s="62"/>
      <c r="C2222" s="62"/>
      <c r="D2222" s="62"/>
      <c r="E2222" s="62"/>
      <c r="F2222" s="62"/>
      <c r="G2222" s="62"/>
      <c r="H2222" s="62"/>
      <c r="I2222" s="62"/>
      <c r="J2222" s="62"/>
    </row>
    <row r="2223" spans="1:10" x14ac:dyDescent="0.3">
      <c r="A2223" s="62"/>
      <c r="B2223" s="62"/>
      <c r="C2223" s="62"/>
      <c r="D2223" s="62"/>
      <c r="E2223" s="62"/>
      <c r="F2223" s="62"/>
      <c r="G2223" s="62"/>
      <c r="H2223" s="62"/>
      <c r="I2223" s="62"/>
      <c r="J2223" s="62"/>
    </row>
    <row r="2224" spans="1:10" x14ac:dyDescent="0.3">
      <c r="A2224" s="62"/>
      <c r="B2224" s="62"/>
      <c r="C2224" s="62"/>
      <c r="D2224" s="62"/>
      <c r="E2224" s="62"/>
      <c r="F2224" s="62"/>
      <c r="G2224" s="62"/>
      <c r="H2224" s="62"/>
      <c r="I2224" s="62"/>
      <c r="J2224" s="62"/>
    </row>
    <row r="2225" spans="1:10" x14ac:dyDescent="0.3">
      <c r="A2225" s="62"/>
      <c r="B2225" s="62"/>
      <c r="C2225" s="62"/>
      <c r="D2225" s="62"/>
      <c r="E2225" s="62"/>
      <c r="F2225" s="62"/>
      <c r="G2225" s="62"/>
      <c r="H2225" s="62"/>
      <c r="I2225" s="62"/>
      <c r="J2225" s="62"/>
    </row>
    <row r="2226" spans="1:10" x14ac:dyDescent="0.3">
      <c r="A2226" s="62"/>
      <c r="B2226" s="62"/>
      <c r="C2226" s="62"/>
      <c r="D2226" s="62"/>
      <c r="E2226" s="62"/>
      <c r="F2226" s="62"/>
      <c r="G2226" s="62"/>
      <c r="H2226" s="62"/>
      <c r="I2226" s="62"/>
      <c r="J2226" s="62"/>
    </row>
    <row r="2227" spans="1:10" x14ac:dyDescent="0.3">
      <c r="A2227" s="62"/>
      <c r="B2227" s="62"/>
      <c r="C2227" s="62"/>
      <c r="D2227" s="62"/>
      <c r="E2227" s="62"/>
      <c r="F2227" s="62"/>
      <c r="G2227" s="62"/>
      <c r="H2227" s="62"/>
      <c r="I2227" s="62"/>
      <c r="J2227" s="62"/>
    </row>
    <row r="2228" spans="1:10" x14ac:dyDescent="0.3">
      <c r="A2228" s="62"/>
      <c r="B2228" s="62"/>
      <c r="C2228" s="62"/>
      <c r="D2228" s="62"/>
      <c r="E2228" s="62"/>
      <c r="F2228" s="62"/>
      <c r="G2228" s="62"/>
      <c r="H2228" s="62"/>
      <c r="I2228" s="62"/>
      <c r="J2228" s="62"/>
    </row>
    <row r="2229" spans="1:10" x14ac:dyDescent="0.3">
      <c r="A2229" s="62"/>
      <c r="B2229" s="62"/>
      <c r="C2229" s="62"/>
      <c r="D2229" s="62"/>
      <c r="E2229" s="62"/>
      <c r="F2229" s="62"/>
      <c r="G2229" s="62"/>
      <c r="H2229" s="62"/>
      <c r="I2229" s="62"/>
      <c r="J2229" s="62"/>
    </row>
    <row r="2230" spans="1:10" x14ac:dyDescent="0.3">
      <c r="A2230" s="62"/>
      <c r="B2230" s="62"/>
      <c r="C2230" s="62"/>
      <c r="D2230" s="62"/>
      <c r="E2230" s="62"/>
      <c r="F2230" s="62"/>
      <c r="G2230" s="62"/>
      <c r="H2230" s="62"/>
      <c r="I2230" s="62"/>
      <c r="J2230" s="62"/>
    </row>
    <row r="2231" spans="1:10" x14ac:dyDescent="0.3">
      <c r="A2231" s="62"/>
      <c r="B2231" s="62"/>
      <c r="C2231" s="62"/>
      <c r="D2231" s="62"/>
      <c r="E2231" s="62"/>
      <c r="F2231" s="62"/>
      <c r="G2231" s="62"/>
      <c r="H2231" s="62"/>
      <c r="I2231" s="62"/>
      <c r="J2231" s="62"/>
    </row>
    <row r="2232" spans="1:10" x14ac:dyDescent="0.3">
      <c r="A2232" s="62"/>
      <c r="B2232" s="62"/>
      <c r="C2232" s="62"/>
      <c r="D2232" s="62"/>
      <c r="E2232" s="62"/>
      <c r="F2232" s="62"/>
      <c r="G2232" s="62"/>
      <c r="H2232" s="62"/>
      <c r="I2232" s="62"/>
      <c r="J2232" s="62"/>
    </row>
    <row r="2233" spans="1:10" x14ac:dyDescent="0.3">
      <c r="A2233" s="62"/>
      <c r="B2233" s="62"/>
      <c r="C2233" s="62"/>
      <c r="D2233" s="62"/>
      <c r="E2233" s="62"/>
      <c r="F2233" s="62"/>
      <c r="G2233" s="62"/>
      <c r="H2233" s="62"/>
      <c r="I2233" s="62"/>
      <c r="J2233" s="62"/>
    </row>
    <row r="2234" spans="1:10" x14ac:dyDescent="0.3">
      <c r="A2234" s="62"/>
      <c r="B2234" s="62"/>
      <c r="C2234" s="62"/>
      <c r="D2234" s="62"/>
      <c r="E2234" s="62"/>
      <c r="F2234" s="62"/>
      <c r="G2234" s="62"/>
      <c r="H2234" s="62"/>
      <c r="I2234" s="62"/>
      <c r="J2234" s="62"/>
    </row>
    <row r="2235" spans="1:10" x14ac:dyDescent="0.3">
      <c r="A2235" s="62"/>
      <c r="B2235" s="62"/>
      <c r="C2235" s="62"/>
      <c r="D2235" s="62"/>
      <c r="E2235" s="62"/>
      <c r="F2235" s="62"/>
      <c r="G2235" s="62"/>
      <c r="H2235" s="62"/>
      <c r="I2235" s="62"/>
      <c r="J2235" s="62"/>
    </row>
    <row r="2236" spans="1:10" x14ac:dyDescent="0.3">
      <c r="A2236" s="62"/>
      <c r="B2236" s="62"/>
      <c r="C2236" s="62"/>
      <c r="D2236" s="62"/>
      <c r="E2236" s="62"/>
      <c r="F2236" s="62"/>
      <c r="G2236" s="62"/>
      <c r="H2236" s="62"/>
      <c r="I2236" s="62"/>
      <c r="J2236" s="62"/>
    </row>
    <row r="2237" spans="1:10" x14ac:dyDescent="0.3">
      <c r="A2237" s="62"/>
      <c r="B2237" s="62"/>
      <c r="C2237" s="62"/>
      <c r="D2237" s="62"/>
      <c r="E2237" s="62"/>
      <c r="F2237" s="62"/>
      <c r="G2237" s="62"/>
      <c r="H2237" s="62"/>
      <c r="I2237" s="62"/>
      <c r="J2237" s="62"/>
    </row>
    <row r="2238" spans="1:10" x14ac:dyDescent="0.3">
      <c r="A2238" s="62"/>
      <c r="B2238" s="62"/>
      <c r="C2238" s="62"/>
      <c r="D2238" s="62"/>
      <c r="E2238" s="62"/>
      <c r="F2238" s="62"/>
      <c r="G2238" s="62"/>
      <c r="H2238" s="62"/>
      <c r="I2238" s="62"/>
      <c r="J2238" s="62"/>
    </row>
    <row r="2239" spans="1:10" x14ac:dyDescent="0.3">
      <c r="A2239" s="62"/>
      <c r="B2239" s="62"/>
      <c r="C2239" s="62"/>
      <c r="D2239" s="62"/>
      <c r="E2239" s="62"/>
      <c r="F2239" s="62"/>
      <c r="G2239" s="62"/>
      <c r="H2239" s="62"/>
      <c r="I2239" s="62"/>
      <c r="J2239" s="62"/>
    </row>
    <row r="2240" spans="1:10" x14ac:dyDescent="0.3">
      <c r="A2240" s="62"/>
      <c r="B2240" s="62"/>
      <c r="C2240" s="62"/>
      <c r="D2240" s="62"/>
      <c r="E2240" s="62"/>
      <c r="F2240" s="62"/>
      <c r="G2240" s="62"/>
      <c r="H2240" s="62"/>
      <c r="I2240" s="62"/>
      <c r="J2240" s="62"/>
    </row>
    <row r="2241" spans="1:10" x14ac:dyDescent="0.3">
      <c r="A2241" s="62"/>
      <c r="B2241" s="62"/>
      <c r="C2241" s="62"/>
      <c r="D2241" s="62"/>
      <c r="E2241" s="62"/>
      <c r="F2241" s="62"/>
      <c r="G2241" s="62"/>
      <c r="H2241" s="62"/>
      <c r="I2241" s="62"/>
      <c r="J2241" s="62"/>
    </row>
    <row r="2242" spans="1:10" x14ac:dyDescent="0.3">
      <c r="A2242" s="62"/>
      <c r="B2242" s="62"/>
      <c r="C2242" s="62"/>
      <c r="D2242" s="62"/>
      <c r="E2242" s="62"/>
      <c r="F2242" s="62"/>
      <c r="G2242" s="62"/>
      <c r="H2242" s="62"/>
      <c r="I2242" s="62"/>
      <c r="J2242" s="62"/>
    </row>
    <row r="2243" spans="1:10" x14ac:dyDescent="0.3">
      <c r="A2243" s="62"/>
      <c r="B2243" s="62"/>
      <c r="C2243" s="62"/>
      <c r="D2243" s="62"/>
      <c r="E2243" s="62"/>
      <c r="F2243" s="62"/>
      <c r="G2243" s="62"/>
      <c r="H2243" s="62"/>
      <c r="I2243" s="62"/>
      <c r="J2243" s="62"/>
    </row>
    <row r="2244" spans="1:10" x14ac:dyDescent="0.3">
      <c r="A2244" s="62"/>
      <c r="B2244" s="62"/>
      <c r="C2244" s="62"/>
      <c r="D2244" s="62"/>
      <c r="E2244" s="62"/>
      <c r="F2244" s="62"/>
      <c r="G2244" s="62"/>
      <c r="H2244" s="62"/>
      <c r="I2244" s="62"/>
      <c r="J2244" s="62"/>
    </row>
    <row r="2245" spans="1:10" x14ac:dyDescent="0.3">
      <c r="A2245" s="62"/>
      <c r="B2245" s="62"/>
      <c r="C2245" s="62"/>
      <c r="D2245" s="62"/>
      <c r="E2245" s="62"/>
      <c r="F2245" s="62"/>
      <c r="G2245" s="62"/>
      <c r="H2245" s="62"/>
      <c r="I2245" s="62"/>
      <c r="J2245" s="62"/>
    </row>
    <row r="2246" spans="1:10" x14ac:dyDescent="0.3">
      <c r="A2246" s="62"/>
      <c r="B2246" s="62"/>
      <c r="C2246" s="62"/>
      <c r="D2246" s="62"/>
      <c r="E2246" s="62"/>
      <c r="F2246" s="62"/>
      <c r="G2246" s="62"/>
      <c r="H2246" s="62"/>
      <c r="I2246" s="62"/>
      <c r="J2246" s="62"/>
    </row>
    <row r="2247" spans="1:10" x14ac:dyDescent="0.3">
      <c r="A2247" s="62"/>
      <c r="B2247" s="62"/>
      <c r="C2247" s="62"/>
      <c r="D2247" s="62"/>
      <c r="E2247" s="62"/>
      <c r="F2247" s="62"/>
      <c r="G2247" s="62"/>
      <c r="H2247" s="62"/>
      <c r="I2247" s="62"/>
      <c r="J2247" s="62"/>
    </row>
    <row r="2248" spans="1:10" x14ac:dyDescent="0.3">
      <c r="A2248" s="62"/>
      <c r="B2248" s="62"/>
      <c r="C2248" s="62"/>
      <c r="D2248" s="62"/>
      <c r="E2248" s="62"/>
      <c r="F2248" s="62"/>
      <c r="G2248" s="62"/>
      <c r="H2248" s="62"/>
      <c r="I2248" s="62"/>
      <c r="J2248" s="62"/>
    </row>
    <row r="2249" spans="1:10" x14ac:dyDescent="0.3">
      <c r="A2249" s="62"/>
      <c r="B2249" s="62"/>
      <c r="C2249" s="62"/>
      <c r="D2249" s="62"/>
      <c r="E2249" s="62"/>
      <c r="F2249" s="62"/>
      <c r="G2249" s="62"/>
      <c r="H2249" s="62"/>
      <c r="I2249" s="62"/>
      <c r="J2249" s="62"/>
    </row>
    <row r="2250" spans="1:10" x14ac:dyDescent="0.3">
      <c r="A2250" s="62"/>
      <c r="B2250" s="62"/>
      <c r="C2250" s="62"/>
      <c r="D2250" s="62"/>
      <c r="E2250" s="62"/>
      <c r="F2250" s="62"/>
      <c r="G2250" s="62"/>
      <c r="H2250" s="62"/>
      <c r="I2250" s="62"/>
      <c r="J2250" s="62"/>
    </row>
    <row r="2251" spans="1:10" x14ac:dyDescent="0.3">
      <c r="A2251" s="62"/>
      <c r="B2251" s="62"/>
      <c r="C2251" s="62"/>
      <c r="D2251" s="62"/>
      <c r="E2251" s="62"/>
      <c r="F2251" s="62"/>
      <c r="G2251" s="62"/>
      <c r="H2251" s="62"/>
      <c r="I2251" s="62"/>
      <c r="J2251" s="62"/>
    </row>
    <row r="2252" spans="1:10" x14ac:dyDescent="0.3">
      <c r="A2252" s="62"/>
      <c r="B2252" s="62"/>
      <c r="C2252" s="62"/>
      <c r="D2252" s="62"/>
      <c r="E2252" s="62"/>
      <c r="F2252" s="62"/>
      <c r="G2252" s="62"/>
      <c r="H2252" s="62"/>
      <c r="I2252" s="62"/>
      <c r="J2252" s="62"/>
    </row>
    <row r="2253" spans="1:10" x14ac:dyDescent="0.3">
      <c r="A2253" s="62"/>
      <c r="B2253" s="62"/>
      <c r="C2253" s="62"/>
      <c r="D2253" s="62"/>
      <c r="E2253" s="62"/>
      <c r="F2253" s="62"/>
      <c r="G2253" s="62"/>
      <c r="H2253" s="62"/>
      <c r="I2253" s="62"/>
      <c r="J2253" s="62"/>
    </row>
    <row r="2254" spans="1:10" x14ac:dyDescent="0.3">
      <c r="A2254" s="62"/>
      <c r="B2254" s="62"/>
      <c r="C2254" s="62"/>
      <c r="D2254" s="62"/>
      <c r="E2254" s="62"/>
      <c r="F2254" s="62"/>
      <c r="G2254" s="62"/>
      <c r="H2254" s="62"/>
      <c r="I2254" s="62"/>
      <c r="J2254" s="62"/>
    </row>
    <row r="2255" spans="1:10" x14ac:dyDescent="0.3">
      <c r="A2255" s="62"/>
      <c r="B2255" s="62"/>
      <c r="C2255" s="62"/>
      <c r="D2255" s="62"/>
      <c r="E2255" s="62"/>
      <c r="F2255" s="62"/>
      <c r="G2255" s="62"/>
      <c r="H2255" s="62"/>
      <c r="I2255" s="62"/>
      <c r="J2255" s="62"/>
    </row>
    <row r="2256" spans="1:10" x14ac:dyDescent="0.3">
      <c r="A2256" s="62"/>
      <c r="B2256" s="62"/>
      <c r="C2256" s="62"/>
      <c r="D2256" s="62"/>
      <c r="E2256" s="62"/>
      <c r="F2256" s="62"/>
      <c r="G2256" s="62"/>
      <c r="H2256" s="62"/>
      <c r="I2256" s="62"/>
      <c r="J2256" s="62"/>
    </row>
    <row r="2257" spans="1:10" x14ac:dyDescent="0.3">
      <c r="A2257" s="62"/>
      <c r="B2257" s="62"/>
      <c r="C2257" s="62"/>
      <c r="D2257" s="62"/>
      <c r="E2257" s="62"/>
      <c r="F2257" s="62"/>
      <c r="G2257" s="62"/>
      <c r="H2257" s="62"/>
      <c r="I2257" s="62"/>
      <c r="J2257" s="62"/>
    </row>
    <row r="2258" spans="1:10" x14ac:dyDescent="0.3">
      <c r="A2258" s="62"/>
      <c r="B2258" s="62"/>
      <c r="C2258" s="62"/>
      <c r="D2258" s="62"/>
      <c r="E2258" s="62"/>
      <c r="F2258" s="62"/>
      <c r="G2258" s="62"/>
      <c r="H2258" s="62"/>
      <c r="I2258" s="62"/>
      <c r="J2258" s="62"/>
    </row>
    <row r="2259" spans="1:10" x14ac:dyDescent="0.3">
      <c r="A2259" s="62"/>
      <c r="B2259" s="62"/>
      <c r="C2259" s="62"/>
      <c r="D2259" s="62"/>
      <c r="E2259" s="62"/>
      <c r="F2259" s="62"/>
      <c r="G2259" s="62"/>
      <c r="H2259" s="62"/>
      <c r="I2259" s="62"/>
      <c r="J2259" s="62"/>
    </row>
    <row r="2260" spans="1:10" x14ac:dyDescent="0.3">
      <c r="A2260" s="62"/>
      <c r="B2260" s="62"/>
      <c r="C2260" s="62"/>
      <c r="D2260" s="62"/>
      <c r="E2260" s="62"/>
      <c r="F2260" s="62"/>
      <c r="G2260" s="62"/>
      <c r="H2260" s="62"/>
      <c r="I2260" s="62"/>
      <c r="J2260" s="62"/>
    </row>
    <row r="2261" spans="1:10" x14ac:dyDescent="0.3">
      <c r="A2261" s="62"/>
      <c r="B2261" s="62"/>
      <c r="C2261" s="62"/>
      <c r="D2261" s="62"/>
      <c r="E2261" s="62"/>
      <c r="F2261" s="62"/>
      <c r="G2261" s="62"/>
      <c r="H2261" s="62"/>
      <c r="I2261" s="62"/>
      <c r="J2261" s="62"/>
    </row>
    <row r="2262" spans="1:10" x14ac:dyDescent="0.3">
      <c r="A2262" s="62"/>
      <c r="B2262" s="62"/>
      <c r="C2262" s="62"/>
      <c r="D2262" s="62"/>
      <c r="E2262" s="62"/>
      <c r="F2262" s="62"/>
      <c r="G2262" s="62"/>
      <c r="H2262" s="62"/>
      <c r="I2262" s="62"/>
      <c r="J2262" s="62"/>
    </row>
    <row r="2263" spans="1:10" x14ac:dyDescent="0.3">
      <c r="A2263" s="62"/>
      <c r="B2263" s="62"/>
      <c r="C2263" s="62"/>
      <c r="D2263" s="62"/>
      <c r="E2263" s="62"/>
      <c r="F2263" s="62"/>
      <c r="G2263" s="62"/>
      <c r="H2263" s="62"/>
      <c r="I2263" s="62"/>
      <c r="J2263" s="62"/>
    </row>
    <row r="2264" spans="1:10" x14ac:dyDescent="0.3">
      <c r="A2264" s="62"/>
      <c r="B2264" s="62"/>
      <c r="C2264" s="62"/>
      <c r="D2264" s="62"/>
      <c r="E2264" s="62"/>
      <c r="F2264" s="62"/>
      <c r="G2264" s="62"/>
      <c r="H2264" s="62"/>
      <c r="I2264" s="62"/>
      <c r="J2264" s="62"/>
    </row>
    <row r="2265" spans="1:10" x14ac:dyDescent="0.3">
      <c r="A2265" s="62"/>
      <c r="B2265" s="62"/>
      <c r="C2265" s="62"/>
      <c r="D2265" s="62"/>
      <c r="E2265" s="62"/>
      <c r="F2265" s="62"/>
      <c r="G2265" s="62"/>
      <c r="H2265" s="62"/>
      <c r="I2265" s="62"/>
      <c r="J2265" s="62"/>
    </row>
    <row r="2266" spans="1:10" x14ac:dyDescent="0.3">
      <c r="A2266" s="62"/>
      <c r="B2266" s="62"/>
      <c r="C2266" s="62"/>
      <c r="D2266" s="62"/>
      <c r="E2266" s="62"/>
      <c r="F2266" s="62"/>
      <c r="G2266" s="62"/>
      <c r="H2266" s="62"/>
      <c r="I2266" s="62"/>
      <c r="J2266" s="62"/>
    </row>
    <row r="2267" spans="1:10" x14ac:dyDescent="0.3">
      <c r="A2267" s="62"/>
      <c r="B2267" s="62"/>
      <c r="C2267" s="62"/>
      <c r="D2267" s="62"/>
      <c r="E2267" s="62"/>
      <c r="F2267" s="62"/>
      <c r="G2267" s="62"/>
      <c r="H2267" s="62"/>
      <c r="I2267" s="62"/>
      <c r="J2267" s="62"/>
    </row>
    <row r="2268" spans="1:10" x14ac:dyDescent="0.3">
      <c r="A2268" s="62"/>
      <c r="B2268" s="62"/>
      <c r="C2268" s="62"/>
      <c r="D2268" s="62"/>
      <c r="E2268" s="62"/>
      <c r="F2268" s="62"/>
      <c r="G2268" s="62"/>
      <c r="H2268" s="62"/>
      <c r="I2268" s="62"/>
      <c r="J2268" s="62"/>
    </row>
    <row r="2269" spans="1:10" x14ac:dyDescent="0.3">
      <c r="A2269" s="62"/>
      <c r="B2269" s="62"/>
      <c r="C2269" s="62"/>
      <c r="D2269" s="62"/>
      <c r="E2269" s="62"/>
      <c r="F2269" s="62"/>
      <c r="G2269" s="62"/>
      <c r="H2269" s="62"/>
      <c r="I2269" s="62"/>
      <c r="J2269" s="62"/>
    </row>
    <row r="2270" spans="1:10" x14ac:dyDescent="0.3">
      <c r="A2270" s="62"/>
      <c r="B2270" s="62"/>
      <c r="C2270" s="62"/>
      <c r="D2270" s="62"/>
      <c r="E2270" s="62"/>
      <c r="F2270" s="62"/>
      <c r="G2270" s="62"/>
      <c r="H2270" s="62"/>
      <c r="I2270" s="62"/>
      <c r="J2270" s="62"/>
    </row>
    <row r="2271" spans="1:10" x14ac:dyDescent="0.3">
      <c r="A2271" s="62"/>
      <c r="B2271" s="62"/>
      <c r="C2271" s="62"/>
      <c r="D2271" s="62"/>
      <c r="E2271" s="62"/>
      <c r="F2271" s="62"/>
      <c r="G2271" s="62"/>
      <c r="H2271" s="62"/>
      <c r="I2271" s="62"/>
      <c r="J2271" s="62"/>
    </row>
    <row r="2272" spans="1:10" x14ac:dyDescent="0.3">
      <c r="A2272" s="62"/>
      <c r="B2272" s="62"/>
      <c r="C2272" s="62"/>
      <c r="D2272" s="62"/>
      <c r="E2272" s="62"/>
      <c r="F2272" s="62"/>
      <c r="G2272" s="62"/>
      <c r="H2272" s="62"/>
      <c r="I2272" s="62"/>
      <c r="J2272" s="62"/>
    </row>
    <row r="2273" spans="1:10" x14ac:dyDescent="0.3">
      <c r="A2273" s="62"/>
      <c r="B2273" s="62"/>
      <c r="C2273" s="62"/>
      <c r="D2273" s="62"/>
      <c r="E2273" s="62"/>
      <c r="F2273" s="62"/>
      <c r="G2273" s="62"/>
      <c r="H2273" s="62"/>
      <c r="I2273" s="62"/>
      <c r="J2273" s="62"/>
    </row>
    <row r="2274" spans="1:10" x14ac:dyDescent="0.3">
      <c r="A2274" s="62"/>
      <c r="B2274" s="62"/>
      <c r="C2274" s="62"/>
      <c r="D2274" s="62"/>
      <c r="E2274" s="62"/>
      <c r="F2274" s="62"/>
      <c r="G2274" s="62"/>
      <c r="H2274" s="62"/>
      <c r="I2274" s="62"/>
      <c r="J2274" s="62"/>
    </row>
    <row r="2275" spans="1:10" x14ac:dyDescent="0.3">
      <c r="A2275" s="62"/>
      <c r="B2275" s="62"/>
      <c r="C2275" s="62"/>
      <c r="D2275" s="62"/>
      <c r="E2275" s="62"/>
      <c r="F2275" s="62"/>
      <c r="G2275" s="62"/>
      <c r="H2275" s="62"/>
      <c r="I2275" s="62"/>
      <c r="J2275" s="62"/>
    </row>
    <row r="2276" spans="1:10" x14ac:dyDescent="0.3">
      <c r="A2276" s="62"/>
      <c r="B2276" s="62"/>
      <c r="C2276" s="62"/>
      <c r="D2276" s="62"/>
      <c r="E2276" s="62"/>
      <c r="F2276" s="62"/>
      <c r="G2276" s="62"/>
      <c r="H2276" s="62"/>
      <c r="I2276" s="62"/>
      <c r="J2276" s="62"/>
    </row>
    <row r="2277" spans="1:10" x14ac:dyDescent="0.3">
      <c r="A2277" s="62"/>
      <c r="B2277" s="62"/>
      <c r="C2277" s="62"/>
      <c r="D2277" s="62"/>
      <c r="E2277" s="62"/>
      <c r="F2277" s="62"/>
      <c r="G2277" s="62"/>
      <c r="H2277" s="62"/>
      <c r="I2277" s="62"/>
      <c r="J2277" s="62"/>
    </row>
    <row r="2278" spans="1:10" x14ac:dyDescent="0.3">
      <c r="A2278" s="62"/>
      <c r="B2278" s="62"/>
      <c r="C2278" s="62"/>
      <c r="D2278" s="62"/>
      <c r="E2278" s="62"/>
      <c r="F2278" s="62"/>
      <c r="G2278" s="62"/>
      <c r="H2278" s="62"/>
      <c r="I2278" s="62"/>
      <c r="J2278" s="62"/>
    </row>
    <row r="2279" spans="1:10" x14ac:dyDescent="0.3">
      <c r="A2279" s="62"/>
      <c r="B2279" s="62"/>
      <c r="C2279" s="62"/>
      <c r="D2279" s="62"/>
      <c r="E2279" s="62"/>
      <c r="F2279" s="62"/>
      <c r="G2279" s="62"/>
      <c r="H2279" s="62"/>
      <c r="I2279" s="62"/>
      <c r="J2279" s="62"/>
    </row>
    <row r="2280" spans="1:10" x14ac:dyDescent="0.3">
      <c r="A2280" s="62"/>
      <c r="B2280" s="62"/>
      <c r="C2280" s="62"/>
      <c r="D2280" s="62"/>
      <c r="E2280" s="62"/>
      <c r="F2280" s="62"/>
      <c r="G2280" s="62"/>
      <c r="H2280" s="62"/>
      <c r="I2280" s="62"/>
      <c r="J2280" s="62"/>
    </row>
    <row r="2281" spans="1:10" x14ac:dyDescent="0.3">
      <c r="A2281" s="62"/>
      <c r="B2281" s="62"/>
      <c r="C2281" s="62"/>
      <c r="D2281" s="62"/>
      <c r="E2281" s="62"/>
      <c r="F2281" s="62"/>
      <c r="G2281" s="62"/>
      <c r="H2281" s="62"/>
      <c r="I2281" s="62"/>
      <c r="J2281" s="62"/>
    </row>
    <row r="2282" spans="1:10" x14ac:dyDescent="0.3">
      <c r="A2282" s="62"/>
      <c r="B2282" s="62"/>
      <c r="C2282" s="62"/>
      <c r="D2282" s="62"/>
      <c r="E2282" s="62"/>
      <c r="F2282" s="62"/>
      <c r="G2282" s="62"/>
      <c r="H2282" s="62"/>
      <c r="I2282" s="62"/>
      <c r="J2282" s="62"/>
    </row>
    <row r="2283" spans="1:10" x14ac:dyDescent="0.3">
      <c r="A2283" s="62"/>
      <c r="B2283" s="62"/>
      <c r="C2283" s="62"/>
      <c r="D2283" s="62"/>
      <c r="E2283" s="62"/>
      <c r="F2283" s="62"/>
      <c r="G2283" s="62"/>
      <c r="H2283" s="62"/>
      <c r="I2283" s="62"/>
      <c r="J2283" s="62"/>
    </row>
    <row r="2284" spans="1:10" x14ac:dyDescent="0.3">
      <c r="A2284" s="62"/>
      <c r="B2284" s="62"/>
      <c r="C2284" s="62"/>
      <c r="D2284" s="62"/>
      <c r="E2284" s="62"/>
      <c r="F2284" s="62"/>
      <c r="G2284" s="62"/>
      <c r="H2284" s="62"/>
      <c r="I2284" s="62"/>
      <c r="J2284" s="62"/>
    </row>
    <row r="2285" spans="1:10" x14ac:dyDescent="0.3">
      <c r="A2285" s="62"/>
      <c r="B2285" s="62"/>
      <c r="C2285" s="62"/>
      <c r="D2285" s="62"/>
      <c r="E2285" s="62"/>
      <c r="F2285" s="62"/>
      <c r="G2285" s="62"/>
      <c r="H2285" s="62"/>
      <c r="I2285" s="62"/>
      <c r="J2285" s="62"/>
    </row>
    <row r="2286" spans="1:10" x14ac:dyDescent="0.3">
      <c r="A2286" s="62"/>
      <c r="B2286" s="62"/>
      <c r="C2286" s="62"/>
      <c r="D2286" s="62"/>
      <c r="E2286" s="62"/>
      <c r="F2286" s="62"/>
      <c r="G2286" s="62"/>
      <c r="H2286" s="62"/>
      <c r="I2286" s="62"/>
      <c r="J2286" s="62"/>
    </row>
    <row r="2287" spans="1:10" x14ac:dyDescent="0.3">
      <c r="A2287" s="62"/>
      <c r="B2287" s="62"/>
      <c r="C2287" s="62"/>
      <c r="D2287" s="62"/>
      <c r="E2287" s="62"/>
      <c r="F2287" s="62"/>
      <c r="G2287" s="62"/>
      <c r="H2287" s="62"/>
      <c r="I2287" s="62"/>
      <c r="J2287" s="62"/>
    </row>
    <row r="2288" spans="1:10" x14ac:dyDescent="0.3">
      <c r="A2288" s="62"/>
      <c r="B2288" s="62"/>
      <c r="C2288" s="62"/>
      <c r="D2288" s="62"/>
      <c r="E2288" s="62"/>
      <c r="F2288" s="62"/>
      <c r="G2288" s="62"/>
      <c r="H2288" s="62"/>
      <c r="I2288" s="62"/>
      <c r="J2288" s="62"/>
    </row>
    <row r="2289" spans="1:10" x14ac:dyDescent="0.3">
      <c r="A2289" s="62"/>
      <c r="B2289" s="62"/>
      <c r="C2289" s="62"/>
      <c r="D2289" s="62"/>
      <c r="E2289" s="62"/>
      <c r="F2289" s="62"/>
      <c r="G2289" s="62"/>
      <c r="H2289" s="62"/>
      <c r="I2289" s="62"/>
      <c r="J2289" s="62"/>
    </row>
    <row r="2290" spans="1:10" x14ac:dyDescent="0.3">
      <c r="A2290" s="62"/>
      <c r="B2290" s="62"/>
      <c r="C2290" s="62"/>
      <c r="D2290" s="62"/>
      <c r="E2290" s="62"/>
      <c r="F2290" s="62"/>
      <c r="G2290" s="62"/>
      <c r="H2290" s="62"/>
      <c r="I2290" s="62"/>
      <c r="J2290" s="62"/>
    </row>
    <row r="2291" spans="1:10" x14ac:dyDescent="0.3">
      <c r="A2291" s="62"/>
      <c r="B2291" s="62"/>
      <c r="C2291" s="62"/>
      <c r="D2291" s="62"/>
      <c r="E2291" s="62"/>
      <c r="F2291" s="62"/>
      <c r="G2291" s="62"/>
      <c r="H2291" s="62"/>
      <c r="I2291" s="62"/>
      <c r="J2291" s="62"/>
    </row>
    <row r="2292" spans="1:10" x14ac:dyDescent="0.3">
      <c r="A2292" s="62"/>
      <c r="B2292" s="62"/>
      <c r="C2292" s="62"/>
      <c r="D2292" s="62"/>
      <c r="E2292" s="62"/>
      <c r="F2292" s="62"/>
      <c r="G2292" s="62"/>
      <c r="H2292" s="62"/>
      <c r="I2292" s="62"/>
      <c r="J2292" s="62"/>
    </row>
    <row r="2293" spans="1:10" x14ac:dyDescent="0.3">
      <c r="A2293" s="62"/>
      <c r="B2293" s="62"/>
      <c r="C2293" s="62"/>
      <c r="D2293" s="62"/>
      <c r="E2293" s="62"/>
      <c r="F2293" s="62"/>
      <c r="G2293" s="62"/>
      <c r="H2293" s="62"/>
      <c r="I2293" s="62"/>
      <c r="J2293" s="62"/>
    </row>
    <row r="2294" spans="1:10" x14ac:dyDescent="0.3">
      <c r="A2294" s="62"/>
      <c r="B2294" s="62"/>
      <c r="C2294" s="62"/>
      <c r="D2294" s="62"/>
      <c r="E2294" s="62"/>
      <c r="F2294" s="62"/>
      <c r="G2294" s="62"/>
      <c r="H2294" s="62"/>
      <c r="I2294" s="62"/>
      <c r="J2294" s="62"/>
    </row>
    <row r="2295" spans="1:10" x14ac:dyDescent="0.3">
      <c r="A2295" s="62"/>
      <c r="B2295" s="62"/>
      <c r="C2295" s="62"/>
      <c r="D2295" s="62"/>
      <c r="E2295" s="62"/>
      <c r="F2295" s="62"/>
      <c r="G2295" s="62"/>
      <c r="H2295" s="62"/>
      <c r="I2295" s="62"/>
      <c r="J2295" s="62"/>
    </row>
    <row r="2296" spans="1:10" x14ac:dyDescent="0.3">
      <c r="A2296" s="62"/>
      <c r="B2296" s="62"/>
      <c r="C2296" s="62"/>
      <c r="D2296" s="62"/>
      <c r="E2296" s="62"/>
      <c r="F2296" s="62"/>
      <c r="G2296" s="62"/>
      <c r="H2296" s="62"/>
      <c r="I2296" s="62"/>
      <c r="J2296" s="62"/>
    </row>
    <row r="2297" spans="1:10" x14ac:dyDescent="0.3">
      <c r="A2297" s="62"/>
      <c r="B2297" s="62"/>
      <c r="C2297" s="62"/>
      <c r="D2297" s="62"/>
      <c r="E2297" s="62"/>
      <c r="F2297" s="62"/>
      <c r="G2297" s="62"/>
      <c r="H2297" s="62"/>
      <c r="I2297" s="62"/>
      <c r="J2297" s="62"/>
    </row>
    <row r="2298" spans="1:10" x14ac:dyDescent="0.3">
      <c r="A2298" s="62"/>
      <c r="B2298" s="62"/>
      <c r="C2298" s="62"/>
      <c r="D2298" s="62"/>
      <c r="E2298" s="62"/>
      <c r="F2298" s="62"/>
      <c r="G2298" s="62"/>
      <c r="H2298" s="62"/>
      <c r="I2298" s="62"/>
      <c r="J2298" s="62"/>
    </row>
    <row r="2299" spans="1:10" x14ac:dyDescent="0.3">
      <c r="A2299" s="62"/>
      <c r="B2299" s="62"/>
      <c r="C2299" s="62"/>
      <c r="D2299" s="62"/>
      <c r="E2299" s="62"/>
      <c r="F2299" s="62"/>
      <c r="G2299" s="62"/>
      <c r="H2299" s="62"/>
      <c r="I2299" s="62"/>
      <c r="J2299" s="62"/>
    </row>
    <row r="2300" spans="1:10" x14ac:dyDescent="0.3">
      <c r="A2300" s="62"/>
      <c r="B2300" s="62"/>
      <c r="C2300" s="62"/>
      <c r="D2300" s="62"/>
      <c r="E2300" s="62"/>
      <c r="F2300" s="62"/>
      <c r="G2300" s="62"/>
      <c r="H2300" s="62"/>
      <c r="I2300" s="62"/>
      <c r="J2300" s="62"/>
    </row>
    <row r="2301" spans="1:10" x14ac:dyDescent="0.3">
      <c r="A2301" s="62"/>
      <c r="B2301" s="62"/>
      <c r="C2301" s="62"/>
      <c r="D2301" s="62"/>
      <c r="E2301" s="62"/>
      <c r="F2301" s="62"/>
      <c r="G2301" s="62"/>
      <c r="H2301" s="62"/>
      <c r="I2301" s="62"/>
      <c r="J2301" s="62"/>
    </row>
    <row r="2302" spans="1:10" x14ac:dyDescent="0.3">
      <c r="A2302" s="62"/>
      <c r="B2302" s="62"/>
      <c r="C2302" s="62"/>
      <c r="D2302" s="62"/>
      <c r="E2302" s="62"/>
      <c r="F2302" s="62"/>
      <c r="G2302" s="62"/>
      <c r="H2302" s="62"/>
      <c r="I2302" s="62"/>
      <c r="J2302" s="62"/>
    </row>
    <row r="2303" spans="1:10" x14ac:dyDescent="0.3">
      <c r="A2303" s="62"/>
      <c r="B2303" s="62"/>
      <c r="C2303" s="62"/>
      <c r="D2303" s="62"/>
      <c r="E2303" s="62"/>
      <c r="F2303" s="62"/>
      <c r="G2303" s="62"/>
      <c r="H2303" s="62"/>
      <c r="I2303" s="62"/>
      <c r="J2303" s="62"/>
    </row>
    <row r="2304" spans="1:10" x14ac:dyDescent="0.3">
      <c r="A2304" s="62"/>
      <c r="B2304" s="62"/>
      <c r="C2304" s="62"/>
      <c r="D2304" s="62"/>
      <c r="E2304" s="62"/>
      <c r="F2304" s="62"/>
      <c r="G2304" s="62"/>
      <c r="H2304" s="62"/>
      <c r="I2304" s="62"/>
      <c r="J2304" s="62"/>
    </row>
    <row r="2305" spans="1:10" x14ac:dyDescent="0.3">
      <c r="A2305" s="62"/>
      <c r="B2305" s="62"/>
      <c r="C2305" s="62"/>
      <c r="D2305" s="62"/>
      <c r="E2305" s="62"/>
      <c r="F2305" s="62"/>
      <c r="G2305" s="62"/>
      <c r="H2305" s="62"/>
      <c r="I2305" s="62"/>
      <c r="J2305" s="62"/>
    </row>
    <row r="2306" spans="1:10" x14ac:dyDescent="0.3">
      <c r="A2306" s="62"/>
      <c r="B2306" s="62"/>
      <c r="C2306" s="62"/>
      <c r="D2306" s="62"/>
      <c r="E2306" s="62"/>
      <c r="F2306" s="62"/>
      <c r="G2306" s="62"/>
      <c r="H2306" s="62"/>
      <c r="I2306" s="62"/>
      <c r="J2306" s="62"/>
    </row>
    <row r="2307" spans="1:10" x14ac:dyDescent="0.3">
      <c r="A2307" s="62"/>
      <c r="B2307" s="62"/>
      <c r="C2307" s="62"/>
      <c r="D2307" s="62"/>
      <c r="E2307" s="62"/>
      <c r="F2307" s="62"/>
      <c r="G2307" s="62"/>
      <c r="H2307" s="62"/>
      <c r="I2307" s="62"/>
      <c r="J2307" s="62"/>
    </row>
    <row r="2308" spans="1:10" x14ac:dyDescent="0.3">
      <c r="A2308" s="62"/>
      <c r="B2308" s="62"/>
      <c r="C2308" s="62"/>
      <c r="D2308" s="62"/>
      <c r="E2308" s="62"/>
      <c r="F2308" s="62"/>
      <c r="G2308" s="62"/>
      <c r="H2308" s="62"/>
      <c r="I2308" s="62"/>
      <c r="J2308" s="62"/>
    </row>
    <row r="2309" spans="1:10" x14ac:dyDescent="0.3">
      <c r="A2309" s="62"/>
      <c r="B2309" s="62"/>
      <c r="C2309" s="62"/>
      <c r="D2309" s="62"/>
      <c r="E2309" s="62"/>
      <c r="F2309" s="62"/>
      <c r="G2309" s="62"/>
      <c r="H2309" s="62"/>
      <c r="I2309" s="62"/>
      <c r="J2309" s="62"/>
    </row>
    <row r="2310" spans="1:10" x14ac:dyDescent="0.3">
      <c r="A2310" s="62"/>
      <c r="B2310" s="62"/>
      <c r="C2310" s="62"/>
      <c r="D2310" s="62"/>
      <c r="E2310" s="62"/>
      <c r="F2310" s="62"/>
      <c r="G2310" s="62"/>
      <c r="H2310" s="62"/>
      <c r="I2310" s="62"/>
      <c r="J2310" s="62"/>
    </row>
    <row r="2311" spans="1:10" x14ac:dyDescent="0.3">
      <c r="A2311" s="62"/>
      <c r="B2311" s="62"/>
      <c r="C2311" s="62"/>
      <c r="D2311" s="62"/>
      <c r="E2311" s="62"/>
      <c r="F2311" s="62"/>
      <c r="G2311" s="62"/>
      <c r="H2311" s="62"/>
      <c r="I2311" s="62"/>
      <c r="J2311" s="62"/>
    </row>
    <row r="2312" spans="1:10" x14ac:dyDescent="0.3">
      <c r="A2312" s="62"/>
      <c r="B2312" s="62"/>
      <c r="C2312" s="62"/>
      <c r="D2312" s="62"/>
      <c r="E2312" s="62"/>
      <c r="F2312" s="62"/>
      <c r="G2312" s="62"/>
      <c r="H2312" s="62"/>
      <c r="I2312" s="62"/>
      <c r="J2312" s="62"/>
    </row>
    <row r="2313" spans="1:10" x14ac:dyDescent="0.3">
      <c r="A2313" s="62"/>
      <c r="B2313" s="62"/>
      <c r="C2313" s="62"/>
      <c r="D2313" s="62"/>
      <c r="E2313" s="62"/>
      <c r="F2313" s="62"/>
      <c r="G2313" s="62"/>
      <c r="H2313" s="62"/>
      <c r="I2313" s="62"/>
      <c r="J2313" s="62"/>
    </row>
    <row r="2314" spans="1:10" x14ac:dyDescent="0.3">
      <c r="A2314" s="62"/>
      <c r="B2314" s="62"/>
      <c r="C2314" s="62"/>
      <c r="D2314" s="62"/>
      <c r="E2314" s="62"/>
      <c r="F2314" s="62"/>
      <c r="G2314" s="62"/>
      <c r="H2314" s="62"/>
      <c r="I2314" s="62"/>
      <c r="J2314" s="62"/>
    </row>
    <row r="2315" spans="1:10" x14ac:dyDescent="0.3">
      <c r="A2315" s="62"/>
      <c r="B2315" s="62"/>
      <c r="C2315" s="62"/>
      <c r="D2315" s="62"/>
      <c r="E2315" s="62"/>
      <c r="F2315" s="62"/>
      <c r="G2315" s="62"/>
      <c r="H2315" s="62"/>
      <c r="I2315" s="62"/>
      <c r="J2315" s="62"/>
    </row>
    <row r="2316" spans="1:10" x14ac:dyDescent="0.3">
      <c r="A2316" s="62"/>
      <c r="B2316" s="62"/>
      <c r="C2316" s="62"/>
      <c r="D2316" s="62"/>
      <c r="E2316" s="62"/>
      <c r="F2316" s="62"/>
      <c r="G2316" s="62"/>
      <c r="H2316" s="62"/>
      <c r="I2316" s="62"/>
      <c r="J2316" s="62"/>
    </row>
    <row r="2317" spans="1:10" x14ac:dyDescent="0.3">
      <c r="A2317" s="62"/>
      <c r="B2317" s="62"/>
      <c r="C2317" s="62"/>
      <c r="D2317" s="62"/>
      <c r="E2317" s="62"/>
      <c r="F2317" s="62"/>
      <c r="G2317" s="62"/>
      <c r="H2317" s="62"/>
      <c r="I2317" s="62"/>
      <c r="J2317" s="62"/>
    </row>
    <row r="2318" spans="1:10" x14ac:dyDescent="0.3">
      <c r="A2318" s="62"/>
      <c r="B2318" s="62"/>
      <c r="C2318" s="62"/>
      <c r="D2318" s="62"/>
      <c r="E2318" s="62"/>
      <c r="F2318" s="62"/>
      <c r="G2318" s="62"/>
      <c r="H2318" s="62"/>
      <c r="I2318" s="62"/>
      <c r="J2318" s="62"/>
    </row>
    <row r="2319" spans="1:10" x14ac:dyDescent="0.3">
      <c r="A2319" s="62"/>
      <c r="B2319" s="62"/>
      <c r="C2319" s="62"/>
      <c r="D2319" s="62"/>
      <c r="E2319" s="62"/>
      <c r="F2319" s="62"/>
      <c r="G2319" s="62"/>
      <c r="H2319" s="62"/>
      <c r="I2319" s="62"/>
      <c r="J2319" s="62"/>
    </row>
    <row r="2320" spans="1:10" x14ac:dyDescent="0.3">
      <c r="A2320" s="62"/>
      <c r="B2320" s="62"/>
      <c r="C2320" s="62"/>
      <c r="D2320" s="62"/>
      <c r="E2320" s="62"/>
      <c r="F2320" s="62"/>
      <c r="G2320" s="62"/>
      <c r="H2320" s="62"/>
      <c r="I2320" s="62"/>
      <c r="J2320" s="62"/>
    </row>
    <row r="2321" spans="1:10" x14ac:dyDescent="0.3">
      <c r="A2321" s="62"/>
      <c r="B2321" s="62"/>
      <c r="C2321" s="62"/>
      <c r="D2321" s="62"/>
      <c r="E2321" s="62"/>
      <c r="F2321" s="62"/>
      <c r="G2321" s="62"/>
      <c r="H2321" s="62"/>
      <c r="I2321" s="62"/>
      <c r="J2321" s="62"/>
    </row>
    <row r="2322" spans="1:10" x14ac:dyDescent="0.3">
      <c r="A2322" s="62"/>
      <c r="B2322" s="62"/>
      <c r="C2322" s="62"/>
      <c r="D2322" s="62"/>
      <c r="E2322" s="62"/>
      <c r="F2322" s="62"/>
      <c r="G2322" s="62"/>
      <c r="H2322" s="62"/>
      <c r="I2322" s="62"/>
      <c r="J2322" s="62"/>
    </row>
    <row r="2323" spans="1:10" x14ac:dyDescent="0.3">
      <c r="A2323" s="62"/>
      <c r="B2323" s="62"/>
      <c r="C2323" s="62"/>
      <c r="D2323" s="62"/>
      <c r="E2323" s="62"/>
      <c r="F2323" s="62"/>
      <c r="G2323" s="62"/>
      <c r="H2323" s="62"/>
      <c r="I2323" s="62"/>
      <c r="J2323" s="62"/>
    </row>
    <row r="2324" spans="1:10" x14ac:dyDescent="0.3">
      <c r="A2324" s="62"/>
      <c r="B2324" s="62"/>
      <c r="C2324" s="62"/>
      <c r="D2324" s="62"/>
      <c r="E2324" s="62"/>
      <c r="F2324" s="62"/>
      <c r="G2324" s="62"/>
      <c r="H2324" s="62"/>
      <c r="I2324" s="62"/>
      <c r="J2324" s="62"/>
    </row>
    <row r="2325" spans="1:10" x14ac:dyDescent="0.3">
      <c r="A2325" s="62"/>
      <c r="B2325" s="62"/>
      <c r="C2325" s="62"/>
      <c r="D2325" s="62"/>
      <c r="E2325" s="62"/>
      <c r="F2325" s="62"/>
      <c r="G2325" s="62"/>
      <c r="H2325" s="62"/>
      <c r="I2325" s="62"/>
      <c r="J2325" s="62"/>
    </row>
    <row r="2326" spans="1:10" x14ac:dyDescent="0.3">
      <c r="A2326" s="62"/>
      <c r="B2326" s="62"/>
      <c r="C2326" s="62"/>
      <c r="D2326" s="62"/>
      <c r="E2326" s="62"/>
      <c r="F2326" s="62"/>
      <c r="G2326" s="62"/>
      <c r="H2326" s="62"/>
      <c r="I2326" s="62"/>
      <c r="J2326" s="62"/>
    </row>
    <row r="2327" spans="1:10" x14ac:dyDescent="0.3">
      <c r="A2327" s="62"/>
      <c r="B2327" s="62"/>
      <c r="C2327" s="62"/>
      <c r="D2327" s="62"/>
      <c r="E2327" s="62"/>
      <c r="F2327" s="62"/>
      <c r="G2327" s="62"/>
      <c r="H2327" s="62"/>
      <c r="I2327" s="62"/>
      <c r="J2327" s="62"/>
    </row>
    <row r="2328" spans="1:10" x14ac:dyDescent="0.3">
      <c r="A2328" s="62"/>
      <c r="B2328" s="62"/>
      <c r="C2328" s="62"/>
      <c r="D2328" s="62"/>
      <c r="E2328" s="62"/>
      <c r="F2328" s="62"/>
      <c r="G2328" s="62"/>
      <c r="H2328" s="62"/>
      <c r="I2328" s="62"/>
      <c r="J2328" s="62"/>
    </row>
    <row r="2329" spans="1:10" x14ac:dyDescent="0.3">
      <c r="A2329" s="62"/>
      <c r="B2329" s="62"/>
      <c r="C2329" s="62"/>
      <c r="D2329" s="62"/>
      <c r="E2329" s="62"/>
      <c r="F2329" s="62"/>
      <c r="G2329" s="62"/>
      <c r="H2329" s="62"/>
      <c r="I2329" s="62"/>
      <c r="J2329" s="62"/>
    </row>
    <row r="2330" spans="1:10" x14ac:dyDescent="0.3">
      <c r="A2330" s="62"/>
      <c r="B2330" s="62"/>
      <c r="C2330" s="62"/>
      <c r="D2330" s="62"/>
      <c r="E2330" s="62"/>
      <c r="F2330" s="62"/>
      <c r="G2330" s="62"/>
      <c r="H2330" s="62"/>
      <c r="I2330" s="62"/>
      <c r="J2330" s="62"/>
    </row>
    <row r="2331" spans="1:10" x14ac:dyDescent="0.3">
      <c r="A2331" s="62"/>
      <c r="B2331" s="62"/>
      <c r="C2331" s="62"/>
      <c r="D2331" s="62"/>
      <c r="E2331" s="62"/>
      <c r="F2331" s="62"/>
      <c r="G2331" s="62"/>
      <c r="H2331" s="62"/>
      <c r="I2331" s="62"/>
      <c r="J2331" s="62"/>
    </row>
    <row r="2332" spans="1:10" x14ac:dyDescent="0.3">
      <c r="A2332" s="62"/>
      <c r="B2332" s="62"/>
      <c r="C2332" s="62"/>
      <c r="D2332" s="62"/>
      <c r="E2332" s="62"/>
      <c r="F2332" s="62"/>
      <c r="G2332" s="62"/>
      <c r="H2332" s="62"/>
      <c r="I2332" s="62"/>
      <c r="J2332" s="62"/>
    </row>
    <row r="2333" spans="1:10" x14ac:dyDescent="0.3">
      <c r="A2333" s="62"/>
      <c r="B2333" s="62"/>
      <c r="C2333" s="62"/>
      <c r="D2333" s="62"/>
      <c r="E2333" s="62"/>
      <c r="F2333" s="62"/>
      <c r="G2333" s="62"/>
      <c r="H2333" s="62"/>
      <c r="I2333" s="62"/>
      <c r="J2333" s="62"/>
    </row>
    <row r="2334" spans="1:10" x14ac:dyDescent="0.3">
      <c r="A2334" s="62"/>
      <c r="B2334" s="62"/>
      <c r="C2334" s="62"/>
      <c r="D2334" s="62"/>
      <c r="E2334" s="62"/>
      <c r="F2334" s="62"/>
      <c r="G2334" s="62"/>
      <c r="H2334" s="62"/>
      <c r="I2334" s="62"/>
      <c r="J2334" s="62"/>
    </row>
    <row r="2335" spans="1:10" x14ac:dyDescent="0.3">
      <c r="A2335" s="62"/>
      <c r="B2335" s="62"/>
      <c r="C2335" s="62"/>
      <c r="D2335" s="62"/>
      <c r="E2335" s="62"/>
      <c r="F2335" s="62"/>
      <c r="G2335" s="62"/>
      <c r="H2335" s="62"/>
      <c r="I2335" s="62"/>
      <c r="J2335" s="62"/>
    </row>
    <row r="2336" spans="1:10" x14ac:dyDescent="0.3">
      <c r="A2336" s="62"/>
      <c r="B2336" s="62"/>
      <c r="C2336" s="62"/>
      <c r="D2336" s="62"/>
      <c r="E2336" s="62"/>
      <c r="F2336" s="62"/>
      <c r="G2336" s="62"/>
      <c r="H2336" s="62"/>
      <c r="I2336" s="62"/>
      <c r="J2336" s="62"/>
    </row>
    <row r="2337" spans="1:10" x14ac:dyDescent="0.3">
      <c r="A2337" s="62"/>
      <c r="B2337" s="62"/>
      <c r="C2337" s="62"/>
      <c r="D2337" s="62"/>
      <c r="E2337" s="62"/>
      <c r="F2337" s="62"/>
      <c r="G2337" s="62"/>
      <c r="H2337" s="62"/>
      <c r="I2337" s="62"/>
      <c r="J2337" s="62"/>
    </row>
    <row r="2338" spans="1:10" x14ac:dyDescent="0.3">
      <c r="A2338" s="62"/>
      <c r="B2338" s="62"/>
      <c r="C2338" s="62"/>
      <c r="D2338" s="62"/>
      <c r="E2338" s="62"/>
      <c r="F2338" s="62"/>
      <c r="G2338" s="62"/>
      <c r="H2338" s="62"/>
      <c r="I2338" s="62"/>
      <c r="J2338" s="62"/>
    </row>
    <row r="2339" spans="1:10" x14ac:dyDescent="0.3">
      <c r="A2339" s="62"/>
      <c r="B2339" s="62"/>
      <c r="C2339" s="62"/>
      <c r="D2339" s="62"/>
      <c r="E2339" s="62"/>
      <c r="F2339" s="62"/>
      <c r="G2339" s="62"/>
      <c r="H2339" s="62"/>
      <c r="I2339" s="62"/>
      <c r="J2339" s="62"/>
    </row>
    <row r="2340" spans="1:10" x14ac:dyDescent="0.3">
      <c r="A2340" s="62"/>
      <c r="B2340" s="62"/>
      <c r="C2340" s="62"/>
      <c r="D2340" s="62"/>
      <c r="E2340" s="62"/>
      <c r="F2340" s="62"/>
      <c r="G2340" s="62"/>
      <c r="H2340" s="62"/>
      <c r="I2340" s="62"/>
      <c r="J2340" s="62"/>
    </row>
    <row r="2341" spans="1:10" x14ac:dyDescent="0.3">
      <c r="A2341" s="62"/>
      <c r="B2341" s="62"/>
      <c r="C2341" s="62"/>
      <c r="D2341" s="62"/>
      <c r="E2341" s="62"/>
      <c r="F2341" s="62"/>
      <c r="G2341" s="62"/>
      <c r="H2341" s="62"/>
      <c r="I2341" s="62"/>
      <c r="J2341" s="62"/>
    </row>
    <row r="2342" spans="1:10" x14ac:dyDescent="0.3">
      <c r="A2342" s="62"/>
      <c r="B2342" s="62"/>
      <c r="C2342" s="62"/>
      <c r="D2342" s="62"/>
      <c r="E2342" s="62"/>
      <c r="F2342" s="62"/>
      <c r="G2342" s="62"/>
      <c r="H2342" s="62"/>
      <c r="I2342" s="62"/>
      <c r="J2342" s="62"/>
    </row>
    <row r="2343" spans="1:10" x14ac:dyDescent="0.3">
      <c r="A2343" s="62"/>
      <c r="B2343" s="62"/>
      <c r="C2343" s="62"/>
      <c r="D2343" s="62"/>
      <c r="E2343" s="62"/>
      <c r="F2343" s="62"/>
      <c r="G2343" s="62"/>
      <c r="H2343" s="62"/>
      <c r="I2343" s="62"/>
      <c r="J2343" s="62"/>
    </row>
    <row r="2344" spans="1:10" x14ac:dyDescent="0.3">
      <c r="A2344" s="62"/>
      <c r="B2344" s="62"/>
      <c r="C2344" s="62"/>
      <c r="D2344" s="62"/>
      <c r="E2344" s="62"/>
      <c r="F2344" s="62"/>
      <c r="G2344" s="62"/>
      <c r="H2344" s="62"/>
      <c r="I2344" s="62"/>
      <c r="J2344" s="62"/>
    </row>
    <row r="2345" spans="1:10" x14ac:dyDescent="0.3">
      <c r="A2345" s="62"/>
      <c r="B2345" s="62"/>
      <c r="C2345" s="62"/>
      <c r="D2345" s="62"/>
      <c r="E2345" s="62"/>
      <c r="F2345" s="62"/>
      <c r="G2345" s="62"/>
      <c r="H2345" s="62"/>
      <c r="I2345" s="62"/>
      <c r="J2345" s="62"/>
    </row>
    <row r="2346" spans="1:10" x14ac:dyDescent="0.3">
      <c r="A2346" s="62"/>
      <c r="B2346" s="62"/>
      <c r="C2346" s="62"/>
      <c r="D2346" s="62"/>
      <c r="E2346" s="62"/>
      <c r="F2346" s="62"/>
      <c r="G2346" s="62"/>
      <c r="H2346" s="62"/>
      <c r="I2346" s="62"/>
      <c r="J2346" s="62"/>
    </row>
    <row r="2347" spans="1:10" x14ac:dyDescent="0.3">
      <c r="A2347" s="62"/>
      <c r="B2347" s="62"/>
      <c r="C2347" s="62"/>
      <c r="D2347" s="62"/>
      <c r="E2347" s="62"/>
      <c r="F2347" s="62"/>
      <c r="G2347" s="62"/>
      <c r="H2347" s="62"/>
      <c r="I2347" s="62"/>
      <c r="J2347" s="62"/>
    </row>
    <row r="2348" spans="1:10" x14ac:dyDescent="0.3">
      <c r="A2348" s="62"/>
      <c r="B2348" s="62"/>
      <c r="C2348" s="62"/>
      <c r="D2348" s="62"/>
      <c r="E2348" s="62"/>
      <c r="F2348" s="62"/>
      <c r="G2348" s="62"/>
      <c r="H2348" s="62"/>
      <c r="I2348" s="62"/>
      <c r="J2348" s="62"/>
    </row>
    <row r="2349" spans="1:10" x14ac:dyDescent="0.3">
      <c r="A2349" s="62"/>
      <c r="B2349" s="62"/>
      <c r="C2349" s="62"/>
      <c r="D2349" s="62"/>
      <c r="E2349" s="62"/>
      <c r="F2349" s="62"/>
      <c r="G2349" s="62"/>
      <c r="H2349" s="62"/>
      <c r="I2349" s="62"/>
      <c r="J2349" s="62"/>
    </row>
    <row r="2350" spans="1:10" x14ac:dyDescent="0.3">
      <c r="A2350" s="62"/>
      <c r="B2350" s="62"/>
      <c r="C2350" s="62"/>
      <c r="D2350" s="62"/>
      <c r="E2350" s="62"/>
      <c r="F2350" s="62"/>
      <c r="G2350" s="62"/>
      <c r="H2350" s="62"/>
      <c r="I2350" s="62"/>
      <c r="J2350" s="62"/>
    </row>
    <row r="2351" spans="1:10" x14ac:dyDescent="0.3">
      <c r="A2351" s="62"/>
      <c r="B2351" s="62"/>
      <c r="C2351" s="62"/>
      <c r="D2351" s="62"/>
      <c r="E2351" s="62"/>
      <c r="F2351" s="62"/>
      <c r="G2351" s="62"/>
      <c r="H2351" s="62"/>
      <c r="I2351" s="62"/>
      <c r="J2351" s="62"/>
    </row>
    <row r="2352" spans="1:10" x14ac:dyDescent="0.3">
      <c r="A2352" s="62"/>
      <c r="B2352" s="62"/>
      <c r="C2352" s="62"/>
      <c r="D2352" s="62"/>
      <c r="E2352" s="62"/>
      <c r="F2352" s="62"/>
      <c r="G2352" s="62"/>
      <c r="H2352" s="62"/>
      <c r="I2352" s="62"/>
      <c r="J2352" s="62"/>
    </row>
    <row r="2353" spans="1:10" x14ac:dyDescent="0.3">
      <c r="A2353" s="62"/>
      <c r="B2353" s="62"/>
      <c r="C2353" s="62"/>
      <c r="D2353" s="62"/>
      <c r="E2353" s="62"/>
      <c r="F2353" s="62"/>
      <c r="G2353" s="62"/>
      <c r="H2353" s="62"/>
      <c r="I2353" s="62"/>
      <c r="J2353" s="62"/>
    </row>
    <row r="2354" spans="1:10" x14ac:dyDescent="0.3">
      <c r="A2354" s="62"/>
      <c r="B2354" s="62"/>
      <c r="C2354" s="62"/>
      <c r="D2354" s="62"/>
      <c r="E2354" s="62"/>
      <c r="F2354" s="62"/>
      <c r="G2354" s="62"/>
      <c r="H2354" s="62"/>
      <c r="I2354" s="62"/>
      <c r="J2354" s="62"/>
    </row>
    <row r="2355" spans="1:10" x14ac:dyDescent="0.3">
      <c r="A2355" s="62"/>
      <c r="B2355" s="62"/>
      <c r="C2355" s="62"/>
      <c r="D2355" s="62"/>
      <c r="E2355" s="62"/>
      <c r="F2355" s="62"/>
      <c r="G2355" s="62"/>
      <c r="H2355" s="62"/>
      <c r="I2355" s="62"/>
      <c r="J2355" s="62"/>
    </row>
    <row r="2356" spans="1:10" x14ac:dyDescent="0.3">
      <c r="A2356" s="62"/>
      <c r="B2356" s="62"/>
      <c r="C2356" s="62"/>
      <c r="D2356" s="62"/>
      <c r="E2356" s="62"/>
      <c r="F2356" s="62"/>
      <c r="G2356" s="62"/>
      <c r="H2356" s="62"/>
      <c r="I2356" s="62"/>
      <c r="J2356" s="62"/>
    </row>
    <row r="2357" spans="1:10" x14ac:dyDescent="0.3">
      <c r="A2357" s="62"/>
      <c r="B2357" s="62"/>
      <c r="C2357" s="62"/>
      <c r="D2357" s="62"/>
      <c r="E2357" s="62"/>
      <c r="F2357" s="62"/>
      <c r="G2357" s="62"/>
      <c r="H2357" s="62"/>
      <c r="I2357" s="62"/>
      <c r="J2357" s="62"/>
    </row>
    <row r="2358" spans="1:10" x14ac:dyDescent="0.3">
      <c r="A2358" s="62"/>
      <c r="B2358" s="62"/>
      <c r="C2358" s="62"/>
      <c r="D2358" s="62"/>
      <c r="E2358" s="62"/>
      <c r="F2358" s="62"/>
      <c r="G2358" s="62"/>
      <c r="H2358" s="62"/>
      <c r="I2358" s="62"/>
      <c r="J2358" s="62"/>
    </row>
    <row r="2359" spans="1:10" x14ac:dyDescent="0.3">
      <c r="A2359" s="62"/>
      <c r="B2359" s="62"/>
      <c r="C2359" s="62"/>
      <c r="D2359" s="62"/>
      <c r="E2359" s="62"/>
      <c r="F2359" s="62"/>
      <c r="G2359" s="62"/>
      <c r="H2359" s="62"/>
      <c r="I2359" s="62"/>
      <c r="J2359" s="62"/>
    </row>
    <row r="2360" spans="1:10" x14ac:dyDescent="0.3">
      <c r="A2360" s="62"/>
      <c r="B2360" s="62"/>
      <c r="C2360" s="62"/>
      <c r="D2360" s="62"/>
      <c r="E2360" s="62"/>
      <c r="F2360" s="62"/>
      <c r="G2360" s="62"/>
      <c r="H2360" s="62"/>
      <c r="I2360" s="62"/>
      <c r="J2360" s="62"/>
    </row>
    <row r="2361" spans="1:10" x14ac:dyDescent="0.3">
      <c r="A2361" s="62"/>
      <c r="B2361" s="62"/>
      <c r="C2361" s="62"/>
      <c r="D2361" s="62"/>
      <c r="E2361" s="62"/>
      <c r="F2361" s="62"/>
      <c r="G2361" s="62"/>
      <c r="H2361" s="62"/>
      <c r="I2361" s="62"/>
      <c r="J2361" s="62"/>
    </row>
    <row r="2362" spans="1:10" x14ac:dyDescent="0.3">
      <c r="A2362" s="62"/>
      <c r="B2362" s="62"/>
      <c r="C2362" s="62"/>
      <c r="D2362" s="62"/>
      <c r="E2362" s="62"/>
      <c r="F2362" s="62"/>
      <c r="G2362" s="62"/>
      <c r="H2362" s="62"/>
      <c r="I2362" s="62"/>
      <c r="J2362" s="62"/>
    </row>
    <row r="2363" spans="1:10" x14ac:dyDescent="0.3">
      <c r="A2363" s="62"/>
      <c r="B2363" s="62"/>
      <c r="C2363" s="62"/>
      <c r="D2363" s="62"/>
      <c r="E2363" s="62"/>
      <c r="F2363" s="62"/>
      <c r="G2363" s="62"/>
      <c r="H2363" s="62"/>
      <c r="I2363" s="62"/>
      <c r="J2363" s="62"/>
    </row>
    <row r="2364" spans="1:10" x14ac:dyDescent="0.3">
      <c r="A2364" s="62"/>
      <c r="B2364" s="62"/>
      <c r="C2364" s="62"/>
      <c r="D2364" s="62"/>
      <c r="E2364" s="62"/>
      <c r="F2364" s="62"/>
      <c r="G2364" s="62"/>
      <c r="H2364" s="62"/>
      <c r="I2364" s="62"/>
      <c r="J2364" s="62"/>
    </row>
    <row r="2365" spans="1:10" x14ac:dyDescent="0.3">
      <c r="A2365" s="62"/>
      <c r="B2365" s="62"/>
      <c r="C2365" s="62"/>
      <c r="D2365" s="62"/>
      <c r="E2365" s="62"/>
      <c r="F2365" s="62"/>
      <c r="G2365" s="62"/>
      <c r="H2365" s="62"/>
      <c r="I2365" s="62"/>
      <c r="J2365" s="62"/>
    </row>
    <row r="2366" spans="1:10" x14ac:dyDescent="0.3">
      <c r="A2366" s="62"/>
      <c r="B2366" s="62"/>
      <c r="C2366" s="62"/>
      <c r="D2366" s="62"/>
      <c r="E2366" s="62"/>
      <c r="F2366" s="62"/>
      <c r="G2366" s="62"/>
      <c r="H2366" s="62"/>
      <c r="I2366" s="62"/>
      <c r="J2366" s="62"/>
    </row>
    <row r="2367" spans="1:10" x14ac:dyDescent="0.3">
      <c r="A2367" s="62"/>
      <c r="B2367" s="62"/>
      <c r="C2367" s="62"/>
      <c r="D2367" s="62"/>
      <c r="E2367" s="62"/>
      <c r="F2367" s="62"/>
      <c r="G2367" s="62"/>
      <c r="H2367" s="62"/>
      <c r="I2367" s="62"/>
      <c r="J2367" s="62"/>
    </row>
    <row r="2368" spans="1:10" x14ac:dyDescent="0.3">
      <c r="A2368" s="62"/>
      <c r="B2368" s="62"/>
      <c r="C2368" s="62"/>
      <c r="D2368" s="62"/>
      <c r="E2368" s="62"/>
      <c r="F2368" s="62"/>
      <c r="G2368" s="62"/>
      <c r="H2368" s="62"/>
      <c r="I2368" s="62"/>
      <c r="J2368" s="62"/>
    </row>
    <row r="2369" spans="1:10" x14ac:dyDescent="0.3">
      <c r="A2369" s="62"/>
      <c r="B2369" s="62"/>
      <c r="C2369" s="62"/>
      <c r="D2369" s="62"/>
      <c r="E2369" s="62"/>
      <c r="F2369" s="62"/>
      <c r="G2369" s="62"/>
      <c r="H2369" s="62"/>
      <c r="I2369" s="62"/>
      <c r="J2369" s="62"/>
    </row>
    <row r="2370" spans="1:10" x14ac:dyDescent="0.3">
      <c r="A2370" s="62"/>
      <c r="B2370" s="62"/>
      <c r="C2370" s="62"/>
      <c r="D2370" s="62"/>
      <c r="E2370" s="62"/>
      <c r="F2370" s="62"/>
      <c r="G2370" s="62"/>
      <c r="H2370" s="62"/>
      <c r="I2370" s="62"/>
      <c r="J2370" s="62"/>
    </row>
    <row r="2371" spans="1:10" x14ac:dyDescent="0.3">
      <c r="A2371" s="62"/>
      <c r="B2371" s="62"/>
      <c r="C2371" s="62"/>
      <c r="D2371" s="62"/>
      <c r="E2371" s="62"/>
      <c r="F2371" s="62"/>
      <c r="G2371" s="62"/>
      <c r="H2371" s="62"/>
      <c r="I2371" s="62"/>
      <c r="J2371" s="62"/>
    </row>
    <row r="2372" spans="1:10" x14ac:dyDescent="0.3">
      <c r="A2372" s="62"/>
      <c r="B2372" s="62"/>
      <c r="C2372" s="62"/>
      <c r="D2372" s="62"/>
      <c r="E2372" s="62"/>
      <c r="F2372" s="62"/>
      <c r="G2372" s="62"/>
      <c r="H2372" s="62"/>
      <c r="I2372" s="62"/>
      <c r="J2372" s="62"/>
    </row>
    <row r="2373" spans="1:10" x14ac:dyDescent="0.3">
      <c r="A2373" s="62"/>
      <c r="B2373" s="62"/>
      <c r="C2373" s="62"/>
      <c r="D2373" s="62"/>
      <c r="E2373" s="62"/>
      <c r="F2373" s="62"/>
      <c r="G2373" s="62"/>
      <c r="H2373" s="62"/>
      <c r="I2373" s="62"/>
      <c r="J2373" s="62"/>
    </row>
    <row r="2374" spans="1:10" x14ac:dyDescent="0.3">
      <c r="A2374" s="62"/>
      <c r="B2374" s="62"/>
      <c r="C2374" s="62"/>
      <c r="D2374" s="62"/>
      <c r="E2374" s="62"/>
      <c r="F2374" s="62"/>
      <c r="G2374" s="62"/>
      <c r="H2374" s="62"/>
      <c r="I2374" s="62"/>
      <c r="J2374" s="62"/>
    </row>
    <row r="2375" spans="1:10" x14ac:dyDescent="0.3">
      <c r="A2375" s="62"/>
      <c r="B2375" s="62"/>
      <c r="C2375" s="62"/>
      <c r="D2375" s="62"/>
      <c r="E2375" s="62"/>
      <c r="F2375" s="62"/>
      <c r="G2375" s="62"/>
      <c r="H2375" s="62"/>
      <c r="I2375" s="62"/>
      <c r="J2375" s="62"/>
    </row>
    <row r="2376" spans="1:10" x14ac:dyDescent="0.3">
      <c r="A2376" s="62"/>
      <c r="B2376" s="62"/>
      <c r="C2376" s="62"/>
      <c r="D2376" s="62"/>
      <c r="E2376" s="62"/>
      <c r="F2376" s="62"/>
      <c r="G2376" s="62"/>
      <c r="H2376" s="62"/>
      <c r="I2376" s="62"/>
      <c r="J2376" s="62"/>
    </row>
    <row r="2377" spans="1:10" x14ac:dyDescent="0.3">
      <c r="A2377" s="62"/>
      <c r="B2377" s="62"/>
      <c r="C2377" s="62"/>
      <c r="D2377" s="62"/>
      <c r="E2377" s="62"/>
      <c r="F2377" s="62"/>
      <c r="G2377" s="62"/>
      <c r="H2377" s="62"/>
      <c r="I2377" s="62"/>
      <c r="J2377" s="62"/>
    </row>
    <row r="2378" spans="1:10" x14ac:dyDescent="0.3">
      <c r="A2378" s="62"/>
      <c r="B2378" s="62"/>
      <c r="C2378" s="62"/>
      <c r="D2378" s="62"/>
      <c r="E2378" s="62"/>
      <c r="F2378" s="62"/>
      <c r="G2378" s="62"/>
      <c r="H2378" s="62"/>
      <c r="I2378" s="62"/>
      <c r="J2378" s="62"/>
    </row>
    <row r="2379" spans="1:10" x14ac:dyDescent="0.3">
      <c r="A2379" s="62"/>
      <c r="B2379" s="62"/>
      <c r="C2379" s="62"/>
      <c r="D2379" s="62"/>
      <c r="E2379" s="62"/>
      <c r="F2379" s="62"/>
      <c r="G2379" s="62"/>
      <c r="H2379" s="62"/>
      <c r="I2379" s="62"/>
      <c r="J2379" s="62"/>
    </row>
    <row r="2380" spans="1:10" x14ac:dyDescent="0.3">
      <c r="A2380" s="62"/>
      <c r="B2380" s="62"/>
      <c r="C2380" s="62"/>
      <c r="D2380" s="62"/>
      <c r="E2380" s="62"/>
      <c r="F2380" s="62"/>
      <c r="G2380" s="62"/>
      <c r="H2380" s="62"/>
      <c r="I2380" s="62"/>
      <c r="J2380" s="62"/>
    </row>
    <row r="2381" spans="1:10" x14ac:dyDescent="0.3">
      <c r="A2381" s="62"/>
      <c r="B2381" s="62"/>
      <c r="C2381" s="62"/>
      <c r="D2381" s="62"/>
      <c r="E2381" s="62"/>
      <c r="F2381" s="62"/>
      <c r="G2381" s="62"/>
      <c r="H2381" s="62"/>
      <c r="I2381" s="62"/>
      <c r="J2381" s="62"/>
    </row>
    <row r="2382" spans="1:10" x14ac:dyDescent="0.3">
      <c r="A2382" s="62"/>
      <c r="B2382" s="62"/>
      <c r="C2382" s="62"/>
      <c r="D2382" s="62"/>
      <c r="E2382" s="62"/>
      <c r="F2382" s="62"/>
      <c r="G2382" s="62"/>
      <c r="H2382" s="62"/>
      <c r="I2382" s="62"/>
      <c r="J2382" s="62"/>
    </row>
    <row r="2383" spans="1:10" x14ac:dyDescent="0.3">
      <c r="A2383" s="62"/>
      <c r="B2383" s="62"/>
      <c r="C2383" s="62"/>
      <c r="D2383" s="62"/>
      <c r="E2383" s="62"/>
      <c r="F2383" s="62"/>
      <c r="G2383" s="62"/>
      <c r="H2383" s="62"/>
      <c r="I2383" s="62"/>
      <c r="J2383" s="62"/>
    </row>
    <row r="2384" spans="1:10" x14ac:dyDescent="0.3">
      <c r="A2384" s="62"/>
      <c r="B2384" s="62"/>
      <c r="C2384" s="62"/>
      <c r="D2384" s="62"/>
      <c r="E2384" s="62"/>
      <c r="F2384" s="62"/>
      <c r="G2384" s="62"/>
      <c r="H2384" s="62"/>
      <c r="I2384" s="62"/>
      <c r="J2384" s="62"/>
    </row>
    <row r="2385" spans="1:10" x14ac:dyDescent="0.3">
      <c r="A2385" s="62"/>
      <c r="B2385" s="62"/>
      <c r="C2385" s="62"/>
      <c r="D2385" s="62"/>
      <c r="E2385" s="62"/>
      <c r="F2385" s="62"/>
      <c r="G2385" s="62"/>
      <c r="H2385" s="62"/>
      <c r="I2385" s="62"/>
      <c r="J2385" s="62"/>
    </row>
    <row r="2386" spans="1:10" x14ac:dyDescent="0.3">
      <c r="A2386" s="62"/>
      <c r="B2386" s="62"/>
      <c r="C2386" s="62"/>
      <c r="D2386" s="62"/>
      <c r="E2386" s="62"/>
      <c r="F2386" s="62"/>
      <c r="G2386" s="62"/>
      <c r="H2386" s="62"/>
      <c r="I2386" s="62"/>
      <c r="J2386" s="62"/>
    </row>
    <row r="2387" spans="1:10" x14ac:dyDescent="0.3">
      <c r="A2387" s="62"/>
      <c r="B2387" s="62"/>
      <c r="C2387" s="62"/>
      <c r="D2387" s="62"/>
      <c r="E2387" s="62"/>
      <c r="F2387" s="62"/>
      <c r="G2387" s="62"/>
      <c r="H2387" s="62"/>
      <c r="I2387" s="62"/>
      <c r="J2387" s="62"/>
    </row>
    <row r="2388" spans="1:10" x14ac:dyDescent="0.3">
      <c r="A2388" s="62"/>
      <c r="B2388" s="62"/>
      <c r="C2388" s="62"/>
      <c r="D2388" s="62"/>
      <c r="E2388" s="62"/>
      <c r="F2388" s="62"/>
      <c r="G2388" s="62"/>
      <c r="H2388" s="62"/>
      <c r="I2388" s="62"/>
      <c r="J2388" s="62"/>
    </row>
    <row r="2389" spans="1:10" x14ac:dyDescent="0.3">
      <c r="A2389" s="62"/>
      <c r="B2389" s="62"/>
      <c r="C2389" s="62"/>
      <c r="D2389" s="62"/>
      <c r="E2389" s="62"/>
      <c r="F2389" s="62"/>
      <c r="G2389" s="62"/>
      <c r="H2389" s="62"/>
      <c r="I2389" s="62"/>
      <c r="J2389" s="62"/>
    </row>
    <row r="2390" spans="1:10" x14ac:dyDescent="0.3">
      <c r="A2390" s="62"/>
      <c r="B2390" s="62"/>
      <c r="C2390" s="62"/>
      <c r="D2390" s="62"/>
      <c r="E2390" s="62"/>
      <c r="F2390" s="62"/>
      <c r="G2390" s="62"/>
      <c r="H2390" s="62"/>
      <c r="I2390" s="62"/>
      <c r="J2390" s="62"/>
    </row>
    <row r="2391" spans="1:10" x14ac:dyDescent="0.3">
      <c r="A2391" s="62"/>
      <c r="B2391" s="62"/>
      <c r="C2391" s="62"/>
      <c r="D2391" s="62"/>
      <c r="E2391" s="62"/>
      <c r="F2391" s="62"/>
      <c r="G2391" s="62"/>
      <c r="H2391" s="62"/>
      <c r="I2391" s="62"/>
      <c r="J2391" s="62"/>
    </row>
    <row r="2392" spans="1:10" x14ac:dyDescent="0.3">
      <c r="A2392" s="62"/>
      <c r="B2392" s="62"/>
      <c r="C2392" s="62"/>
      <c r="D2392" s="62"/>
      <c r="E2392" s="62"/>
      <c r="F2392" s="62"/>
      <c r="G2392" s="62"/>
      <c r="H2392" s="62"/>
      <c r="I2392" s="62"/>
      <c r="J2392" s="62"/>
    </row>
    <row r="2393" spans="1:10" x14ac:dyDescent="0.3">
      <c r="A2393" s="62"/>
      <c r="B2393" s="62"/>
      <c r="C2393" s="62"/>
      <c r="D2393" s="62"/>
      <c r="E2393" s="62"/>
      <c r="F2393" s="62"/>
      <c r="G2393" s="62"/>
      <c r="H2393" s="62"/>
      <c r="I2393" s="62"/>
      <c r="J2393" s="62"/>
    </row>
    <row r="2394" spans="1:10" x14ac:dyDescent="0.3">
      <c r="A2394" s="62"/>
      <c r="B2394" s="62"/>
      <c r="C2394" s="62"/>
      <c r="D2394" s="62"/>
      <c r="E2394" s="62"/>
      <c r="F2394" s="62"/>
      <c r="G2394" s="62"/>
      <c r="H2394" s="62"/>
      <c r="I2394" s="62"/>
      <c r="J2394" s="62"/>
    </row>
    <row r="2395" spans="1:10" x14ac:dyDescent="0.3">
      <c r="A2395" s="62"/>
      <c r="B2395" s="62"/>
      <c r="C2395" s="62"/>
      <c r="D2395" s="62"/>
      <c r="E2395" s="62"/>
      <c r="F2395" s="62"/>
      <c r="G2395" s="62"/>
      <c r="H2395" s="62"/>
      <c r="I2395" s="62"/>
      <c r="J2395" s="62"/>
    </row>
    <row r="2396" spans="1:10" x14ac:dyDescent="0.3">
      <c r="A2396" s="62"/>
      <c r="B2396" s="62"/>
      <c r="C2396" s="62"/>
      <c r="D2396" s="62"/>
      <c r="E2396" s="62"/>
      <c r="F2396" s="62"/>
      <c r="G2396" s="62"/>
      <c r="H2396" s="62"/>
      <c r="I2396" s="62"/>
      <c r="J2396" s="62"/>
    </row>
    <row r="2397" spans="1:10" x14ac:dyDescent="0.3">
      <c r="A2397" s="62"/>
      <c r="B2397" s="62"/>
      <c r="C2397" s="62"/>
      <c r="D2397" s="62"/>
      <c r="E2397" s="62"/>
      <c r="F2397" s="62"/>
      <c r="G2397" s="62"/>
      <c r="H2397" s="62"/>
      <c r="I2397" s="62"/>
      <c r="J2397" s="62"/>
    </row>
    <row r="2398" spans="1:10" x14ac:dyDescent="0.3">
      <c r="A2398" s="62"/>
      <c r="B2398" s="62"/>
      <c r="C2398" s="62"/>
      <c r="D2398" s="62"/>
      <c r="E2398" s="62"/>
      <c r="F2398" s="62"/>
      <c r="G2398" s="62"/>
      <c r="H2398" s="62"/>
      <c r="I2398" s="62"/>
      <c r="J2398" s="62"/>
    </row>
    <row r="2399" spans="1:10" x14ac:dyDescent="0.3">
      <c r="A2399" s="62"/>
      <c r="B2399" s="62"/>
      <c r="C2399" s="62"/>
      <c r="D2399" s="62"/>
      <c r="E2399" s="62"/>
      <c r="F2399" s="62"/>
      <c r="G2399" s="62"/>
      <c r="H2399" s="62"/>
      <c r="I2399" s="62"/>
      <c r="J2399" s="62"/>
    </row>
    <row r="2400" spans="1:10" x14ac:dyDescent="0.3">
      <c r="A2400" s="62"/>
      <c r="B2400" s="62"/>
      <c r="C2400" s="62"/>
      <c r="D2400" s="62"/>
      <c r="E2400" s="62"/>
      <c r="F2400" s="62"/>
      <c r="G2400" s="62"/>
      <c r="H2400" s="62"/>
      <c r="I2400" s="62"/>
      <c r="J2400" s="62"/>
    </row>
    <row r="2401" spans="1:10" x14ac:dyDescent="0.3">
      <c r="A2401" s="62"/>
      <c r="B2401" s="62"/>
      <c r="C2401" s="62"/>
      <c r="D2401" s="62"/>
      <c r="E2401" s="62"/>
      <c r="F2401" s="62"/>
      <c r="G2401" s="62"/>
      <c r="H2401" s="62"/>
      <c r="I2401" s="62"/>
      <c r="J2401" s="62"/>
    </row>
    <row r="2402" spans="1:10" x14ac:dyDescent="0.3">
      <c r="A2402" s="62"/>
      <c r="B2402" s="62"/>
      <c r="C2402" s="62"/>
      <c r="D2402" s="62"/>
      <c r="E2402" s="62"/>
      <c r="F2402" s="62"/>
      <c r="G2402" s="62"/>
      <c r="H2402" s="62"/>
      <c r="I2402" s="62"/>
      <c r="J2402" s="62"/>
    </row>
    <row r="2403" spans="1:10" x14ac:dyDescent="0.3">
      <c r="A2403" s="62"/>
      <c r="B2403" s="62"/>
      <c r="C2403" s="62"/>
      <c r="D2403" s="62"/>
      <c r="E2403" s="62"/>
      <c r="F2403" s="62"/>
      <c r="G2403" s="62"/>
      <c r="H2403" s="62"/>
      <c r="I2403" s="62"/>
      <c r="J2403" s="62"/>
    </row>
    <row r="2404" spans="1:10" x14ac:dyDescent="0.3">
      <c r="A2404" s="62"/>
      <c r="B2404" s="62"/>
      <c r="C2404" s="62"/>
      <c r="D2404" s="62"/>
      <c r="E2404" s="62"/>
      <c r="F2404" s="62"/>
      <c r="G2404" s="62"/>
      <c r="H2404" s="62"/>
      <c r="I2404" s="62"/>
      <c r="J2404" s="62"/>
    </row>
    <row r="2405" spans="1:10" x14ac:dyDescent="0.3">
      <c r="A2405" s="62"/>
      <c r="B2405" s="62"/>
      <c r="C2405" s="62"/>
      <c r="D2405" s="62"/>
      <c r="E2405" s="62"/>
      <c r="F2405" s="62"/>
      <c r="G2405" s="62"/>
      <c r="H2405" s="62"/>
      <c r="I2405" s="62"/>
      <c r="J2405" s="62"/>
    </row>
    <row r="2406" spans="1:10" x14ac:dyDescent="0.3">
      <c r="A2406" s="62"/>
      <c r="B2406" s="62"/>
      <c r="C2406" s="62"/>
      <c r="D2406" s="62"/>
      <c r="E2406" s="62"/>
      <c r="F2406" s="62"/>
      <c r="G2406" s="62"/>
      <c r="H2406" s="62"/>
      <c r="I2406" s="62"/>
      <c r="J2406" s="62"/>
    </row>
    <row r="2407" spans="1:10" x14ac:dyDescent="0.3">
      <c r="A2407" s="62"/>
      <c r="B2407" s="62"/>
      <c r="C2407" s="62"/>
      <c r="D2407" s="62"/>
      <c r="E2407" s="62"/>
      <c r="F2407" s="62"/>
      <c r="G2407" s="62"/>
      <c r="H2407" s="62"/>
      <c r="I2407" s="62"/>
      <c r="J2407" s="62"/>
    </row>
    <row r="2408" spans="1:10" x14ac:dyDescent="0.3">
      <c r="A2408" s="62"/>
      <c r="B2408" s="62"/>
      <c r="C2408" s="62"/>
      <c r="D2408" s="62"/>
      <c r="E2408" s="62"/>
      <c r="F2408" s="62"/>
      <c r="G2408" s="62"/>
      <c r="H2408" s="62"/>
      <c r="I2408" s="62"/>
      <c r="J2408" s="62"/>
    </row>
    <row r="2409" spans="1:10" x14ac:dyDescent="0.3">
      <c r="A2409" s="62"/>
      <c r="B2409" s="62"/>
      <c r="C2409" s="62"/>
      <c r="D2409" s="62"/>
      <c r="E2409" s="62"/>
      <c r="F2409" s="62"/>
      <c r="G2409" s="62"/>
      <c r="H2409" s="62"/>
      <c r="I2409" s="62"/>
      <c r="J2409" s="62"/>
    </row>
    <row r="2410" spans="1:10" x14ac:dyDescent="0.3">
      <c r="A2410" s="62"/>
      <c r="B2410" s="62"/>
      <c r="C2410" s="62"/>
      <c r="D2410" s="62"/>
      <c r="E2410" s="62"/>
      <c r="F2410" s="62"/>
      <c r="G2410" s="62"/>
      <c r="H2410" s="62"/>
      <c r="I2410" s="62"/>
      <c r="J2410" s="62"/>
    </row>
    <row r="2411" spans="1:10" x14ac:dyDescent="0.3">
      <c r="A2411" s="62"/>
      <c r="B2411" s="62"/>
      <c r="C2411" s="62"/>
      <c r="D2411" s="62"/>
      <c r="E2411" s="62"/>
      <c r="F2411" s="62"/>
      <c r="G2411" s="62"/>
      <c r="H2411" s="62"/>
      <c r="I2411" s="62"/>
      <c r="J2411" s="62"/>
    </row>
    <row r="2412" spans="1:10" x14ac:dyDescent="0.3">
      <c r="A2412" s="62"/>
      <c r="B2412" s="62"/>
      <c r="C2412" s="62"/>
      <c r="D2412" s="62"/>
      <c r="E2412" s="62"/>
      <c r="F2412" s="62"/>
      <c r="G2412" s="62"/>
      <c r="H2412" s="62"/>
      <c r="I2412" s="62"/>
      <c r="J2412" s="62"/>
    </row>
    <row r="2413" spans="1:10" x14ac:dyDescent="0.3">
      <c r="A2413" s="62"/>
      <c r="B2413" s="62"/>
      <c r="C2413" s="62"/>
      <c r="D2413" s="62"/>
      <c r="E2413" s="62"/>
      <c r="F2413" s="62"/>
      <c r="G2413" s="62"/>
      <c r="H2413" s="62"/>
      <c r="I2413" s="62"/>
      <c r="J2413" s="62"/>
    </row>
    <row r="2414" spans="1:10" x14ac:dyDescent="0.3">
      <c r="A2414" s="62"/>
      <c r="B2414" s="62"/>
      <c r="C2414" s="62"/>
      <c r="D2414" s="62"/>
      <c r="E2414" s="62"/>
      <c r="F2414" s="62"/>
      <c r="G2414" s="62"/>
      <c r="H2414" s="62"/>
      <c r="I2414" s="62"/>
      <c r="J2414" s="62"/>
    </row>
    <row r="2415" spans="1:10" x14ac:dyDescent="0.3">
      <c r="A2415" s="62"/>
      <c r="B2415" s="62"/>
      <c r="C2415" s="62"/>
      <c r="D2415" s="62"/>
      <c r="E2415" s="62"/>
      <c r="F2415" s="62"/>
      <c r="G2415" s="62"/>
      <c r="H2415" s="62"/>
      <c r="I2415" s="62"/>
      <c r="J2415" s="62"/>
    </row>
    <row r="2416" spans="1:10" x14ac:dyDescent="0.3">
      <c r="A2416" s="62"/>
      <c r="B2416" s="62"/>
      <c r="C2416" s="62"/>
      <c r="D2416" s="62"/>
      <c r="E2416" s="62"/>
      <c r="F2416" s="62"/>
      <c r="G2416" s="62"/>
      <c r="H2416" s="62"/>
      <c r="I2416" s="62"/>
      <c r="J2416" s="62"/>
    </row>
    <row r="2417" spans="1:10" x14ac:dyDescent="0.3">
      <c r="A2417" s="62"/>
      <c r="B2417" s="62"/>
      <c r="C2417" s="62"/>
      <c r="D2417" s="62"/>
      <c r="E2417" s="62"/>
      <c r="F2417" s="62"/>
      <c r="G2417" s="62"/>
      <c r="H2417" s="62"/>
      <c r="I2417" s="62"/>
      <c r="J2417" s="62"/>
    </row>
    <row r="2418" spans="1:10" x14ac:dyDescent="0.3">
      <c r="A2418" s="62"/>
      <c r="B2418" s="62"/>
      <c r="C2418" s="62"/>
      <c r="D2418" s="62"/>
      <c r="E2418" s="62"/>
      <c r="F2418" s="62"/>
      <c r="G2418" s="62"/>
      <c r="H2418" s="62"/>
      <c r="I2418" s="62"/>
      <c r="J2418" s="62"/>
    </row>
    <row r="2419" spans="1:10" x14ac:dyDescent="0.3">
      <c r="A2419" s="62"/>
      <c r="B2419" s="62"/>
      <c r="C2419" s="62"/>
      <c r="D2419" s="62"/>
      <c r="E2419" s="62"/>
      <c r="F2419" s="62"/>
      <c r="G2419" s="62"/>
      <c r="H2419" s="62"/>
      <c r="I2419" s="62"/>
      <c r="J2419" s="62"/>
    </row>
    <row r="2420" spans="1:10" x14ac:dyDescent="0.3">
      <c r="A2420" s="62"/>
      <c r="B2420" s="62"/>
      <c r="C2420" s="62"/>
      <c r="D2420" s="62"/>
      <c r="E2420" s="62"/>
      <c r="F2420" s="62"/>
      <c r="G2420" s="62"/>
      <c r="H2420" s="62"/>
      <c r="I2420" s="62"/>
      <c r="J2420" s="62"/>
    </row>
    <row r="2421" spans="1:10" x14ac:dyDescent="0.3">
      <c r="A2421" s="62"/>
      <c r="B2421" s="62"/>
      <c r="C2421" s="62"/>
      <c r="D2421" s="62"/>
      <c r="E2421" s="62"/>
      <c r="F2421" s="62"/>
      <c r="G2421" s="62"/>
      <c r="H2421" s="62"/>
      <c r="I2421" s="62"/>
      <c r="J2421" s="62"/>
    </row>
    <row r="2422" spans="1:10" x14ac:dyDescent="0.3">
      <c r="A2422" s="62"/>
      <c r="B2422" s="62"/>
      <c r="C2422" s="62"/>
      <c r="D2422" s="62"/>
      <c r="E2422" s="62"/>
      <c r="F2422" s="62"/>
      <c r="G2422" s="62"/>
      <c r="H2422" s="62"/>
      <c r="I2422" s="62"/>
      <c r="J2422" s="62"/>
    </row>
    <row r="2423" spans="1:10" x14ac:dyDescent="0.3">
      <c r="A2423" s="62"/>
      <c r="B2423" s="62"/>
      <c r="C2423" s="62"/>
      <c r="D2423" s="62"/>
      <c r="E2423" s="62"/>
      <c r="F2423" s="62"/>
      <c r="G2423" s="62"/>
      <c r="H2423" s="62"/>
      <c r="I2423" s="62"/>
      <c r="J2423" s="62"/>
    </row>
    <row r="2424" spans="1:10" x14ac:dyDescent="0.3">
      <c r="A2424" s="62"/>
      <c r="B2424" s="62"/>
      <c r="C2424" s="62"/>
      <c r="D2424" s="62"/>
      <c r="E2424" s="62"/>
      <c r="F2424" s="62"/>
      <c r="G2424" s="62"/>
      <c r="H2424" s="62"/>
      <c r="I2424" s="62"/>
      <c r="J2424" s="62"/>
    </row>
    <row r="2425" spans="1:10" x14ac:dyDescent="0.3">
      <c r="A2425" s="62"/>
      <c r="B2425" s="62"/>
      <c r="C2425" s="62"/>
      <c r="D2425" s="62"/>
      <c r="E2425" s="62"/>
      <c r="F2425" s="62"/>
      <c r="G2425" s="62"/>
      <c r="H2425" s="62"/>
      <c r="I2425" s="62"/>
      <c r="J2425" s="62"/>
    </row>
    <row r="2426" spans="1:10" x14ac:dyDescent="0.3">
      <c r="A2426" s="62"/>
      <c r="B2426" s="62"/>
      <c r="C2426" s="62"/>
      <c r="D2426" s="62"/>
      <c r="E2426" s="62"/>
      <c r="F2426" s="62"/>
      <c r="G2426" s="62"/>
      <c r="H2426" s="62"/>
      <c r="I2426" s="62"/>
      <c r="J2426" s="62"/>
    </row>
    <row r="2427" spans="1:10" x14ac:dyDescent="0.3">
      <c r="A2427" s="62"/>
      <c r="B2427" s="62"/>
      <c r="C2427" s="62"/>
      <c r="D2427" s="62"/>
      <c r="E2427" s="62"/>
      <c r="F2427" s="62"/>
      <c r="G2427" s="62"/>
      <c r="H2427" s="62"/>
      <c r="I2427" s="62"/>
      <c r="J2427" s="62"/>
    </row>
    <row r="2428" spans="1:10" x14ac:dyDescent="0.3">
      <c r="A2428" s="62"/>
      <c r="B2428" s="62"/>
      <c r="C2428" s="62"/>
      <c r="D2428" s="62"/>
      <c r="E2428" s="62"/>
      <c r="F2428" s="62"/>
      <c r="G2428" s="62"/>
      <c r="H2428" s="62"/>
      <c r="I2428" s="62"/>
      <c r="J2428" s="62"/>
    </row>
    <row r="2429" spans="1:10" x14ac:dyDescent="0.3">
      <c r="A2429" s="62"/>
      <c r="B2429" s="62"/>
      <c r="C2429" s="62"/>
      <c r="D2429" s="62"/>
      <c r="E2429" s="62"/>
      <c r="F2429" s="62"/>
      <c r="G2429" s="62"/>
      <c r="H2429" s="62"/>
      <c r="I2429" s="62"/>
      <c r="J2429" s="62"/>
    </row>
    <row r="2430" spans="1:10" x14ac:dyDescent="0.3">
      <c r="A2430" s="62"/>
      <c r="B2430" s="62"/>
      <c r="C2430" s="62"/>
      <c r="D2430" s="62"/>
      <c r="E2430" s="62"/>
      <c r="F2430" s="62"/>
      <c r="G2430" s="62"/>
      <c r="H2430" s="62"/>
      <c r="I2430" s="62"/>
      <c r="J2430" s="62"/>
    </row>
    <row r="2431" spans="1:10" x14ac:dyDescent="0.3">
      <c r="A2431" s="62"/>
      <c r="B2431" s="62"/>
      <c r="C2431" s="62"/>
      <c r="D2431" s="62"/>
      <c r="E2431" s="62"/>
      <c r="F2431" s="62"/>
      <c r="G2431" s="62"/>
      <c r="H2431" s="62"/>
      <c r="I2431" s="62"/>
      <c r="J2431" s="62"/>
    </row>
    <row r="2432" spans="1:10" x14ac:dyDescent="0.3">
      <c r="A2432" s="62"/>
      <c r="B2432" s="62"/>
      <c r="C2432" s="62"/>
      <c r="D2432" s="62"/>
      <c r="E2432" s="62"/>
      <c r="F2432" s="62"/>
      <c r="G2432" s="62"/>
      <c r="H2432" s="62"/>
      <c r="I2432" s="62"/>
      <c r="J2432" s="62"/>
    </row>
    <row r="2433" spans="1:10" x14ac:dyDescent="0.3">
      <c r="A2433" s="62"/>
      <c r="B2433" s="62"/>
      <c r="C2433" s="62"/>
      <c r="D2433" s="62"/>
      <c r="E2433" s="62"/>
      <c r="F2433" s="62"/>
      <c r="G2433" s="62"/>
      <c r="H2433" s="62"/>
      <c r="I2433" s="62"/>
      <c r="J2433" s="62"/>
    </row>
    <row r="2434" spans="1:10" x14ac:dyDescent="0.3">
      <c r="A2434" s="62"/>
      <c r="B2434" s="62"/>
      <c r="C2434" s="62"/>
      <c r="D2434" s="62"/>
      <c r="E2434" s="62"/>
      <c r="F2434" s="62"/>
      <c r="G2434" s="62"/>
      <c r="H2434" s="62"/>
      <c r="I2434" s="62"/>
      <c r="J2434" s="62"/>
    </row>
    <row r="2435" spans="1:10" x14ac:dyDescent="0.3">
      <c r="A2435" s="62"/>
      <c r="B2435" s="62"/>
      <c r="C2435" s="62"/>
      <c r="D2435" s="62"/>
      <c r="E2435" s="62"/>
      <c r="F2435" s="62"/>
      <c r="G2435" s="62"/>
      <c r="H2435" s="62"/>
      <c r="I2435" s="62"/>
      <c r="J2435" s="62"/>
    </row>
    <row r="2436" spans="1:10" x14ac:dyDescent="0.3">
      <c r="A2436" s="62"/>
      <c r="B2436" s="62"/>
      <c r="C2436" s="62"/>
      <c r="D2436" s="62"/>
      <c r="E2436" s="62"/>
      <c r="F2436" s="62"/>
      <c r="G2436" s="62"/>
      <c r="H2436" s="62"/>
      <c r="I2436" s="62"/>
      <c r="J2436" s="62"/>
    </row>
    <row r="2437" spans="1:10" x14ac:dyDescent="0.3">
      <c r="A2437" s="62"/>
      <c r="B2437" s="62"/>
      <c r="C2437" s="62"/>
      <c r="D2437" s="62"/>
      <c r="E2437" s="62"/>
      <c r="F2437" s="62"/>
      <c r="G2437" s="62"/>
      <c r="H2437" s="62"/>
      <c r="I2437" s="62"/>
      <c r="J2437" s="62"/>
    </row>
    <row r="2438" spans="1:10" x14ac:dyDescent="0.3">
      <c r="A2438" s="62"/>
      <c r="B2438" s="62"/>
      <c r="C2438" s="62"/>
      <c r="D2438" s="62"/>
      <c r="E2438" s="62"/>
      <c r="F2438" s="62"/>
      <c r="G2438" s="62"/>
      <c r="H2438" s="62"/>
      <c r="I2438" s="62"/>
      <c r="J2438" s="62"/>
    </row>
    <row r="2439" spans="1:10" x14ac:dyDescent="0.3">
      <c r="A2439" s="62"/>
      <c r="B2439" s="62"/>
      <c r="C2439" s="62"/>
      <c r="D2439" s="62"/>
      <c r="E2439" s="62"/>
      <c r="F2439" s="62"/>
      <c r="G2439" s="62"/>
      <c r="H2439" s="62"/>
      <c r="I2439" s="62"/>
      <c r="J2439" s="62"/>
    </row>
    <row r="2440" spans="1:10" x14ac:dyDescent="0.3">
      <c r="A2440" s="62"/>
      <c r="B2440" s="62"/>
      <c r="C2440" s="62"/>
      <c r="D2440" s="62"/>
      <c r="E2440" s="62"/>
      <c r="F2440" s="62"/>
      <c r="G2440" s="62"/>
      <c r="H2440" s="62"/>
      <c r="I2440" s="62"/>
      <c r="J2440" s="62"/>
    </row>
    <row r="2441" spans="1:10" x14ac:dyDescent="0.3">
      <c r="A2441" s="62"/>
      <c r="B2441" s="62"/>
      <c r="C2441" s="62"/>
      <c r="D2441" s="62"/>
      <c r="E2441" s="62"/>
      <c r="F2441" s="62"/>
      <c r="G2441" s="62"/>
      <c r="H2441" s="62"/>
      <c r="I2441" s="62"/>
      <c r="J2441" s="62"/>
    </row>
    <row r="2442" spans="1:10" x14ac:dyDescent="0.3">
      <c r="A2442" s="62"/>
      <c r="B2442" s="62"/>
      <c r="C2442" s="62"/>
      <c r="D2442" s="62"/>
      <c r="E2442" s="62"/>
      <c r="F2442" s="62"/>
      <c r="G2442" s="62"/>
      <c r="H2442" s="62"/>
      <c r="I2442" s="62"/>
      <c r="J2442" s="62"/>
    </row>
    <row r="2443" spans="1:10" x14ac:dyDescent="0.3">
      <c r="A2443" s="62"/>
      <c r="B2443" s="62"/>
      <c r="C2443" s="62"/>
      <c r="D2443" s="62"/>
      <c r="E2443" s="62"/>
      <c r="F2443" s="62"/>
      <c r="G2443" s="62"/>
      <c r="H2443" s="62"/>
      <c r="I2443" s="62"/>
      <c r="J2443" s="62"/>
    </row>
    <row r="2444" spans="1:10" x14ac:dyDescent="0.3">
      <c r="A2444" s="62"/>
      <c r="B2444" s="62"/>
      <c r="C2444" s="62"/>
      <c r="D2444" s="62"/>
      <c r="E2444" s="62"/>
      <c r="F2444" s="62"/>
      <c r="G2444" s="62"/>
      <c r="H2444" s="62"/>
      <c r="I2444" s="62"/>
      <c r="J2444" s="62"/>
    </row>
    <row r="2445" spans="1:10" x14ac:dyDescent="0.3">
      <c r="A2445" s="62"/>
      <c r="B2445" s="62"/>
      <c r="C2445" s="62"/>
      <c r="D2445" s="62"/>
      <c r="E2445" s="62"/>
      <c r="F2445" s="62"/>
      <c r="G2445" s="62"/>
      <c r="H2445" s="62"/>
      <c r="I2445" s="62"/>
      <c r="J2445" s="62"/>
    </row>
    <row r="2446" spans="1:10" x14ac:dyDescent="0.3">
      <c r="A2446" s="62"/>
      <c r="B2446" s="62"/>
      <c r="C2446" s="62"/>
      <c r="D2446" s="62"/>
      <c r="E2446" s="62"/>
      <c r="F2446" s="62"/>
      <c r="G2446" s="62"/>
      <c r="H2446" s="62"/>
      <c r="I2446" s="62"/>
      <c r="J2446" s="62"/>
    </row>
    <row r="2447" spans="1:10" x14ac:dyDescent="0.3">
      <c r="A2447" s="62"/>
      <c r="B2447" s="62"/>
      <c r="C2447" s="62"/>
      <c r="D2447" s="62"/>
      <c r="E2447" s="62"/>
      <c r="F2447" s="62"/>
      <c r="G2447" s="62"/>
      <c r="H2447" s="62"/>
      <c r="I2447" s="62"/>
      <c r="J2447" s="62"/>
    </row>
    <row r="2448" spans="1:10" x14ac:dyDescent="0.3">
      <c r="A2448" s="62"/>
      <c r="B2448" s="62"/>
      <c r="C2448" s="62"/>
      <c r="D2448" s="62"/>
      <c r="E2448" s="62"/>
      <c r="F2448" s="62"/>
      <c r="G2448" s="62"/>
      <c r="H2448" s="62"/>
      <c r="I2448" s="62"/>
      <c r="J2448" s="62"/>
    </row>
    <row r="2449" spans="1:10" x14ac:dyDescent="0.3">
      <c r="A2449" s="62"/>
      <c r="B2449" s="62"/>
      <c r="C2449" s="62"/>
      <c r="D2449" s="62"/>
      <c r="E2449" s="62"/>
      <c r="F2449" s="62"/>
      <c r="G2449" s="62"/>
      <c r="H2449" s="62"/>
      <c r="I2449" s="62"/>
      <c r="J2449" s="62"/>
    </row>
    <row r="2450" spans="1:10" x14ac:dyDescent="0.3">
      <c r="A2450" s="62"/>
      <c r="B2450" s="62"/>
      <c r="C2450" s="62"/>
      <c r="D2450" s="62"/>
      <c r="E2450" s="62"/>
      <c r="F2450" s="62"/>
      <c r="G2450" s="62"/>
      <c r="H2450" s="62"/>
      <c r="I2450" s="62"/>
      <c r="J2450" s="62"/>
    </row>
    <row r="2451" spans="1:10" x14ac:dyDescent="0.3">
      <c r="A2451" s="62"/>
      <c r="B2451" s="62"/>
      <c r="C2451" s="62"/>
      <c r="D2451" s="62"/>
      <c r="E2451" s="62"/>
      <c r="F2451" s="62"/>
      <c r="G2451" s="62"/>
      <c r="H2451" s="62"/>
      <c r="I2451" s="62"/>
      <c r="J2451" s="62"/>
    </row>
    <row r="2452" spans="1:10" x14ac:dyDescent="0.3">
      <c r="A2452" s="62"/>
      <c r="B2452" s="62"/>
      <c r="C2452" s="62"/>
      <c r="D2452" s="62"/>
      <c r="E2452" s="62"/>
      <c r="F2452" s="62"/>
      <c r="G2452" s="62"/>
      <c r="H2452" s="62"/>
      <c r="I2452" s="62"/>
      <c r="J2452" s="62"/>
    </row>
    <row r="2453" spans="1:10" x14ac:dyDescent="0.3">
      <c r="A2453" s="62"/>
      <c r="B2453" s="62"/>
      <c r="C2453" s="62"/>
      <c r="D2453" s="62"/>
      <c r="E2453" s="62"/>
      <c r="F2453" s="62"/>
      <c r="G2453" s="62"/>
      <c r="H2453" s="62"/>
      <c r="I2453" s="62"/>
      <c r="J2453" s="62"/>
    </row>
    <row r="2454" spans="1:10" x14ac:dyDescent="0.3">
      <c r="A2454" s="62"/>
      <c r="B2454" s="62"/>
      <c r="C2454" s="62"/>
      <c r="D2454" s="62"/>
      <c r="E2454" s="62"/>
      <c r="F2454" s="62"/>
      <c r="G2454" s="62"/>
      <c r="H2454" s="62"/>
      <c r="I2454" s="62"/>
      <c r="J2454" s="62"/>
    </row>
    <row r="2455" spans="1:10" x14ac:dyDescent="0.3">
      <c r="A2455" s="62"/>
      <c r="B2455" s="62"/>
      <c r="C2455" s="62"/>
      <c r="D2455" s="62"/>
      <c r="E2455" s="62"/>
      <c r="F2455" s="62"/>
      <c r="G2455" s="62"/>
      <c r="H2455" s="62"/>
      <c r="I2455" s="62"/>
      <c r="J2455" s="62"/>
    </row>
    <row r="2456" spans="1:10" x14ac:dyDescent="0.3">
      <c r="A2456" s="62"/>
      <c r="B2456" s="62"/>
      <c r="C2456" s="62"/>
      <c r="D2456" s="62"/>
      <c r="E2456" s="62"/>
      <c r="F2456" s="62"/>
      <c r="G2456" s="62"/>
      <c r="H2456" s="62"/>
      <c r="I2456" s="62"/>
      <c r="J2456" s="62"/>
    </row>
    <row r="2457" spans="1:10" x14ac:dyDescent="0.3">
      <c r="A2457" s="62"/>
      <c r="B2457" s="62"/>
      <c r="C2457" s="62"/>
      <c r="D2457" s="62"/>
      <c r="E2457" s="62"/>
      <c r="F2457" s="62"/>
      <c r="G2457" s="62"/>
      <c r="H2457" s="62"/>
      <c r="I2457" s="62"/>
      <c r="J2457" s="62"/>
    </row>
    <row r="2458" spans="1:10" x14ac:dyDescent="0.3">
      <c r="A2458" s="62"/>
      <c r="B2458" s="62"/>
      <c r="C2458" s="62"/>
      <c r="D2458" s="62"/>
      <c r="E2458" s="62"/>
      <c r="F2458" s="62"/>
      <c r="G2458" s="62"/>
      <c r="H2458" s="62"/>
      <c r="I2458" s="62"/>
      <c r="J2458" s="62"/>
    </row>
    <row r="2459" spans="1:10" x14ac:dyDescent="0.3">
      <c r="A2459" s="62"/>
      <c r="B2459" s="62"/>
      <c r="C2459" s="62"/>
      <c r="D2459" s="62"/>
      <c r="E2459" s="62"/>
      <c r="F2459" s="62"/>
      <c r="G2459" s="62"/>
      <c r="H2459" s="62"/>
      <c r="I2459" s="62"/>
      <c r="J2459" s="62"/>
    </row>
    <row r="2460" spans="1:10" x14ac:dyDescent="0.3">
      <c r="A2460" s="62"/>
      <c r="B2460" s="62"/>
      <c r="C2460" s="62"/>
      <c r="D2460" s="62"/>
      <c r="E2460" s="62"/>
      <c r="F2460" s="62"/>
      <c r="G2460" s="62"/>
      <c r="H2460" s="62"/>
      <c r="I2460" s="62"/>
      <c r="J2460" s="62"/>
    </row>
    <row r="2461" spans="1:10" x14ac:dyDescent="0.3">
      <c r="A2461" s="62"/>
      <c r="B2461" s="62"/>
      <c r="C2461" s="62"/>
      <c r="D2461" s="62"/>
      <c r="E2461" s="62"/>
      <c r="F2461" s="62"/>
      <c r="G2461" s="62"/>
      <c r="H2461" s="62"/>
      <c r="I2461" s="62"/>
      <c r="J2461" s="62"/>
    </row>
    <row r="2462" spans="1:10" x14ac:dyDescent="0.3">
      <c r="A2462" s="62"/>
      <c r="B2462" s="62"/>
      <c r="C2462" s="62"/>
      <c r="D2462" s="62"/>
      <c r="E2462" s="62"/>
      <c r="F2462" s="62"/>
      <c r="G2462" s="62"/>
      <c r="H2462" s="62"/>
      <c r="I2462" s="62"/>
      <c r="J2462" s="62"/>
    </row>
    <row r="2463" spans="1:10" x14ac:dyDescent="0.3">
      <c r="A2463" s="62"/>
      <c r="B2463" s="62"/>
      <c r="C2463" s="62"/>
      <c r="D2463" s="62"/>
      <c r="E2463" s="62"/>
      <c r="F2463" s="62"/>
      <c r="G2463" s="62"/>
      <c r="H2463" s="62"/>
      <c r="I2463" s="62"/>
      <c r="J2463" s="62"/>
    </row>
    <row r="2464" spans="1:10" x14ac:dyDescent="0.3">
      <c r="A2464" s="62"/>
      <c r="B2464" s="62"/>
      <c r="C2464" s="62"/>
      <c r="D2464" s="62"/>
      <c r="E2464" s="62"/>
      <c r="F2464" s="62"/>
      <c r="G2464" s="62"/>
      <c r="H2464" s="62"/>
      <c r="I2464" s="62"/>
      <c r="J2464" s="62"/>
    </row>
    <row r="2465" spans="1:10" x14ac:dyDescent="0.3">
      <c r="A2465" s="62"/>
      <c r="B2465" s="62"/>
      <c r="C2465" s="62"/>
      <c r="D2465" s="62"/>
      <c r="E2465" s="62"/>
      <c r="F2465" s="62"/>
      <c r="G2465" s="62"/>
      <c r="H2465" s="62"/>
      <c r="I2465" s="62"/>
      <c r="J2465" s="62"/>
    </row>
    <row r="2466" spans="1:10" x14ac:dyDescent="0.3">
      <c r="A2466" s="62"/>
      <c r="B2466" s="62"/>
      <c r="C2466" s="62"/>
      <c r="D2466" s="62"/>
      <c r="E2466" s="62"/>
      <c r="F2466" s="62"/>
      <c r="G2466" s="62"/>
      <c r="H2466" s="62"/>
      <c r="I2466" s="62"/>
      <c r="J2466" s="62"/>
    </row>
    <row r="2467" spans="1:10" x14ac:dyDescent="0.3">
      <c r="A2467" s="62"/>
      <c r="B2467" s="62"/>
      <c r="C2467" s="62"/>
      <c r="D2467" s="62"/>
      <c r="E2467" s="62"/>
      <c r="F2467" s="62"/>
      <c r="G2467" s="62"/>
      <c r="H2467" s="62"/>
      <c r="I2467" s="62"/>
      <c r="J2467" s="62"/>
    </row>
    <row r="2468" spans="1:10" x14ac:dyDescent="0.3">
      <c r="A2468" s="62"/>
      <c r="B2468" s="62"/>
      <c r="C2468" s="62"/>
      <c r="D2468" s="62"/>
      <c r="E2468" s="62"/>
      <c r="F2468" s="62"/>
      <c r="G2468" s="62"/>
      <c r="H2468" s="62"/>
      <c r="I2468" s="62"/>
      <c r="J2468" s="62"/>
    </row>
    <row r="2469" spans="1:10" x14ac:dyDescent="0.3">
      <c r="A2469" s="62"/>
      <c r="B2469" s="62"/>
      <c r="C2469" s="62"/>
      <c r="D2469" s="62"/>
      <c r="E2469" s="62"/>
      <c r="F2469" s="62"/>
      <c r="G2469" s="62"/>
      <c r="H2469" s="62"/>
      <c r="I2469" s="62"/>
      <c r="J2469" s="62"/>
    </row>
    <row r="2470" spans="1:10" x14ac:dyDescent="0.3">
      <c r="A2470" s="62"/>
      <c r="B2470" s="62"/>
      <c r="C2470" s="62"/>
      <c r="D2470" s="62"/>
      <c r="E2470" s="62"/>
      <c r="F2470" s="62"/>
      <c r="G2470" s="62"/>
      <c r="H2470" s="62"/>
      <c r="I2470" s="62"/>
      <c r="J2470" s="62"/>
    </row>
    <row r="2471" spans="1:10" x14ac:dyDescent="0.3">
      <c r="A2471" s="62"/>
      <c r="B2471" s="62"/>
      <c r="C2471" s="62"/>
      <c r="D2471" s="62"/>
      <c r="E2471" s="62"/>
      <c r="F2471" s="62"/>
      <c r="G2471" s="62"/>
      <c r="H2471" s="62"/>
      <c r="I2471" s="62"/>
      <c r="J2471" s="62"/>
    </row>
    <row r="2472" spans="1:10" x14ac:dyDescent="0.3">
      <c r="A2472" s="62"/>
      <c r="B2472" s="62"/>
      <c r="C2472" s="62"/>
      <c r="D2472" s="62"/>
      <c r="E2472" s="62"/>
      <c r="F2472" s="62"/>
      <c r="G2472" s="62"/>
      <c r="H2472" s="62"/>
      <c r="I2472" s="62"/>
      <c r="J2472" s="62"/>
    </row>
    <row r="2473" spans="1:10" x14ac:dyDescent="0.3">
      <c r="A2473" s="62"/>
      <c r="B2473" s="62"/>
      <c r="C2473" s="62"/>
      <c r="D2473" s="62"/>
      <c r="E2473" s="62"/>
      <c r="F2473" s="62"/>
      <c r="G2473" s="62"/>
      <c r="H2473" s="62"/>
      <c r="I2473" s="62"/>
      <c r="J2473" s="62"/>
    </row>
    <row r="2474" spans="1:10" x14ac:dyDescent="0.3">
      <c r="A2474" s="62"/>
      <c r="B2474" s="62"/>
      <c r="C2474" s="62"/>
      <c r="D2474" s="62"/>
      <c r="E2474" s="62"/>
      <c r="F2474" s="62"/>
      <c r="G2474" s="62"/>
      <c r="H2474" s="62"/>
      <c r="I2474" s="62"/>
      <c r="J2474" s="62"/>
    </row>
    <row r="2475" spans="1:10" x14ac:dyDescent="0.3">
      <c r="A2475" s="62"/>
      <c r="B2475" s="62"/>
      <c r="C2475" s="62"/>
      <c r="D2475" s="62"/>
      <c r="E2475" s="62"/>
      <c r="F2475" s="62"/>
      <c r="G2475" s="62"/>
      <c r="H2475" s="62"/>
      <c r="I2475" s="62"/>
      <c r="J2475" s="62"/>
    </row>
    <row r="2476" spans="1:10" x14ac:dyDescent="0.3">
      <c r="A2476" s="62"/>
      <c r="B2476" s="62"/>
      <c r="C2476" s="62"/>
      <c r="D2476" s="62"/>
      <c r="E2476" s="62"/>
      <c r="F2476" s="62"/>
      <c r="G2476" s="62"/>
      <c r="H2476" s="62"/>
      <c r="I2476" s="62"/>
      <c r="J2476" s="62"/>
    </row>
    <row r="2477" spans="1:10" x14ac:dyDescent="0.3">
      <c r="A2477" s="62"/>
      <c r="B2477" s="62"/>
      <c r="C2477" s="62"/>
      <c r="D2477" s="62"/>
      <c r="E2477" s="62"/>
      <c r="F2477" s="62"/>
      <c r="G2477" s="62"/>
      <c r="H2477" s="62"/>
      <c r="I2477" s="62"/>
      <c r="J2477" s="62"/>
    </row>
    <row r="2478" spans="1:10" x14ac:dyDescent="0.3">
      <c r="A2478" s="62"/>
      <c r="B2478" s="62"/>
      <c r="C2478" s="62"/>
      <c r="D2478" s="62"/>
      <c r="E2478" s="62"/>
      <c r="F2478" s="62"/>
      <c r="G2478" s="62"/>
      <c r="H2478" s="62"/>
      <c r="I2478" s="62"/>
      <c r="J2478" s="62"/>
    </row>
    <row r="2479" spans="1:10" x14ac:dyDescent="0.3">
      <c r="A2479" s="62"/>
      <c r="B2479" s="62"/>
      <c r="C2479" s="62"/>
      <c r="D2479" s="62"/>
      <c r="E2479" s="62"/>
      <c r="F2479" s="62"/>
      <c r="G2479" s="62"/>
      <c r="H2479" s="62"/>
      <c r="I2479" s="62"/>
      <c r="J2479" s="62"/>
    </row>
    <row r="2480" spans="1:10" x14ac:dyDescent="0.3">
      <c r="A2480" s="62"/>
      <c r="B2480" s="62"/>
      <c r="C2480" s="62"/>
      <c r="D2480" s="62"/>
      <c r="E2480" s="62"/>
      <c r="F2480" s="62"/>
      <c r="G2480" s="62"/>
      <c r="H2480" s="62"/>
      <c r="I2480" s="62"/>
      <c r="J2480" s="62"/>
    </row>
    <row r="2481" spans="1:10" x14ac:dyDescent="0.3">
      <c r="A2481" s="62"/>
      <c r="B2481" s="62"/>
      <c r="C2481" s="62"/>
      <c r="D2481" s="62"/>
      <c r="E2481" s="62"/>
      <c r="F2481" s="62"/>
      <c r="G2481" s="62"/>
      <c r="H2481" s="62"/>
      <c r="I2481" s="62"/>
      <c r="J2481" s="62"/>
    </row>
    <row r="2482" spans="1:10" x14ac:dyDescent="0.3">
      <c r="A2482" s="62"/>
      <c r="B2482" s="62"/>
      <c r="C2482" s="62"/>
      <c r="D2482" s="62"/>
      <c r="E2482" s="62"/>
      <c r="F2482" s="62"/>
      <c r="G2482" s="62"/>
      <c r="H2482" s="62"/>
      <c r="I2482" s="62"/>
      <c r="J2482" s="62"/>
    </row>
    <row r="2483" spans="1:10" x14ac:dyDescent="0.3">
      <c r="A2483" s="62"/>
      <c r="B2483" s="62"/>
      <c r="C2483" s="62"/>
      <c r="D2483" s="62"/>
      <c r="E2483" s="62"/>
      <c r="F2483" s="62"/>
      <c r="G2483" s="62"/>
      <c r="H2483" s="62"/>
      <c r="I2483" s="62"/>
      <c r="J2483" s="62"/>
    </row>
    <row r="2484" spans="1:10" x14ac:dyDescent="0.3">
      <c r="A2484" s="62"/>
      <c r="B2484" s="62"/>
      <c r="C2484" s="62"/>
      <c r="D2484" s="62"/>
      <c r="E2484" s="62"/>
      <c r="F2484" s="62"/>
      <c r="G2484" s="62"/>
      <c r="H2484" s="62"/>
      <c r="I2484" s="62"/>
      <c r="J2484" s="62"/>
    </row>
    <row r="2485" spans="1:10" x14ac:dyDescent="0.3">
      <c r="A2485" s="62"/>
      <c r="B2485" s="62"/>
      <c r="C2485" s="62"/>
      <c r="D2485" s="62"/>
      <c r="E2485" s="62"/>
      <c r="F2485" s="62"/>
      <c r="G2485" s="62"/>
      <c r="H2485" s="62"/>
      <c r="I2485" s="62"/>
      <c r="J2485" s="62"/>
    </row>
    <row r="2486" spans="1:10" x14ac:dyDescent="0.3">
      <c r="A2486" s="62"/>
      <c r="B2486" s="62"/>
      <c r="C2486" s="62"/>
      <c r="D2486" s="62"/>
      <c r="E2486" s="62"/>
      <c r="F2486" s="62"/>
      <c r="G2486" s="62"/>
      <c r="H2486" s="62"/>
      <c r="I2486" s="62"/>
      <c r="J2486" s="62"/>
    </row>
    <row r="2487" spans="1:10" x14ac:dyDescent="0.3">
      <c r="A2487" s="62"/>
      <c r="B2487" s="62"/>
      <c r="C2487" s="62"/>
      <c r="D2487" s="62"/>
      <c r="E2487" s="62"/>
      <c r="F2487" s="62"/>
      <c r="G2487" s="62"/>
      <c r="H2487" s="62"/>
      <c r="I2487" s="62"/>
      <c r="J2487" s="62"/>
    </row>
    <row r="2488" spans="1:10" x14ac:dyDescent="0.3">
      <c r="A2488" s="62"/>
      <c r="B2488" s="62"/>
      <c r="C2488" s="62"/>
      <c r="D2488" s="62"/>
      <c r="E2488" s="62"/>
      <c r="F2488" s="62"/>
      <c r="G2488" s="62"/>
      <c r="H2488" s="62"/>
      <c r="I2488" s="62"/>
      <c r="J2488" s="62"/>
    </row>
    <row r="2489" spans="1:10" x14ac:dyDescent="0.3">
      <c r="A2489" s="62"/>
      <c r="B2489" s="62"/>
      <c r="C2489" s="62"/>
      <c r="D2489" s="62"/>
      <c r="E2489" s="62"/>
      <c r="F2489" s="62"/>
      <c r="G2489" s="62"/>
      <c r="H2489" s="62"/>
      <c r="I2489" s="62"/>
      <c r="J2489" s="62"/>
    </row>
    <row r="2490" spans="1:10" x14ac:dyDescent="0.3">
      <c r="A2490" s="62"/>
      <c r="B2490" s="62"/>
      <c r="C2490" s="62"/>
      <c r="D2490" s="62"/>
      <c r="E2490" s="62"/>
      <c r="F2490" s="62"/>
      <c r="G2490" s="62"/>
      <c r="H2490" s="62"/>
      <c r="I2490" s="62"/>
      <c r="J2490" s="62"/>
    </row>
    <row r="2491" spans="1:10" x14ac:dyDescent="0.3">
      <c r="A2491" s="62"/>
      <c r="B2491" s="62"/>
      <c r="C2491" s="62"/>
      <c r="D2491" s="62"/>
      <c r="E2491" s="62"/>
      <c r="F2491" s="62"/>
      <c r="G2491" s="62"/>
      <c r="H2491" s="62"/>
      <c r="I2491" s="62"/>
      <c r="J2491" s="62"/>
    </row>
    <row r="2492" spans="1:10" x14ac:dyDescent="0.3">
      <c r="A2492" s="62"/>
      <c r="B2492" s="62"/>
      <c r="C2492" s="62"/>
      <c r="D2492" s="62"/>
      <c r="E2492" s="62"/>
      <c r="F2492" s="62"/>
      <c r="G2492" s="62"/>
      <c r="H2492" s="62"/>
      <c r="I2492" s="62"/>
      <c r="J2492" s="62"/>
    </row>
    <row r="2493" spans="1:10" x14ac:dyDescent="0.3">
      <c r="A2493" s="62"/>
      <c r="B2493" s="62"/>
      <c r="C2493" s="62"/>
      <c r="D2493" s="62"/>
      <c r="E2493" s="62"/>
      <c r="F2493" s="62"/>
      <c r="G2493" s="62"/>
      <c r="H2493" s="62"/>
      <c r="I2493" s="62"/>
      <c r="J2493" s="62"/>
    </row>
    <row r="2494" spans="1:10" x14ac:dyDescent="0.3">
      <c r="A2494" s="62"/>
      <c r="B2494" s="62"/>
      <c r="C2494" s="62"/>
      <c r="D2494" s="62"/>
      <c r="E2494" s="62"/>
      <c r="F2494" s="62"/>
      <c r="G2494" s="62"/>
      <c r="H2494" s="62"/>
      <c r="I2494" s="62"/>
      <c r="J2494" s="62"/>
    </row>
    <row r="2495" spans="1:10" x14ac:dyDescent="0.3">
      <c r="A2495" s="62"/>
      <c r="B2495" s="62"/>
      <c r="C2495" s="62"/>
      <c r="D2495" s="62"/>
      <c r="E2495" s="62"/>
      <c r="F2495" s="62"/>
      <c r="G2495" s="62"/>
      <c r="H2495" s="62"/>
      <c r="I2495" s="62"/>
      <c r="J2495" s="62"/>
    </row>
    <row r="2496" spans="1:10" x14ac:dyDescent="0.3">
      <c r="A2496" s="62"/>
      <c r="B2496" s="62"/>
      <c r="C2496" s="62"/>
      <c r="D2496" s="62"/>
      <c r="E2496" s="62"/>
      <c r="F2496" s="62"/>
      <c r="G2496" s="62"/>
      <c r="H2496" s="62"/>
      <c r="I2496" s="62"/>
      <c r="J2496" s="62"/>
    </row>
    <row r="2497" spans="1:10" x14ac:dyDescent="0.3">
      <c r="A2497" s="62"/>
      <c r="B2497" s="62"/>
      <c r="C2497" s="62"/>
      <c r="D2497" s="62"/>
      <c r="E2497" s="62"/>
      <c r="F2497" s="62"/>
      <c r="G2497" s="62"/>
      <c r="H2497" s="62"/>
      <c r="I2497" s="62"/>
      <c r="J2497" s="62"/>
    </row>
    <row r="2498" spans="1:10" x14ac:dyDescent="0.3">
      <c r="A2498" s="62"/>
      <c r="B2498" s="62"/>
      <c r="C2498" s="62"/>
      <c r="D2498" s="62"/>
      <c r="E2498" s="62"/>
      <c r="F2498" s="62"/>
      <c r="G2498" s="62"/>
      <c r="H2498" s="62"/>
      <c r="I2498" s="62"/>
      <c r="J2498" s="62"/>
    </row>
    <row r="2499" spans="1:10" x14ac:dyDescent="0.3">
      <c r="A2499" s="62"/>
      <c r="B2499" s="62"/>
      <c r="C2499" s="62"/>
      <c r="D2499" s="62"/>
      <c r="E2499" s="62"/>
      <c r="F2499" s="62"/>
      <c r="G2499" s="62"/>
      <c r="H2499" s="62"/>
      <c r="I2499" s="62"/>
      <c r="J2499" s="62"/>
    </row>
    <row r="2500" spans="1:10" x14ac:dyDescent="0.3">
      <c r="A2500" s="62"/>
      <c r="B2500" s="62"/>
      <c r="C2500" s="62"/>
      <c r="D2500" s="62"/>
      <c r="E2500" s="62"/>
      <c r="F2500" s="62"/>
      <c r="G2500" s="62"/>
      <c r="H2500" s="62"/>
      <c r="I2500" s="62"/>
      <c r="J2500" s="62"/>
    </row>
    <row r="2501" spans="1:10" x14ac:dyDescent="0.3">
      <c r="A2501" s="62"/>
      <c r="B2501" s="62"/>
      <c r="C2501" s="62"/>
      <c r="D2501" s="62"/>
      <c r="E2501" s="62"/>
      <c r="F2501" s="62"/>
      <c r="G2501" s="62"/>
      <c r="H2501" s="62"/>
      <c r="I2501" s="62"/>
      <c r="J2501" s="62"/>
    </row>
    <row r="2502" spans="1:10" x14ac:dyDescent="0.3">
      <c r="A2502" s="62"/>
      <c r="B2502" s="62"/>
      <c r="C2502" s="62"/>
      <c r="D2502" s="62"/>
      <c r="E2502" s="62"/>
      <c r="F2502" s="62"/>
      <c r="G2502" s="62"/>
      <c r="H2502" s="62"/>
      <c r="I2502" s="62"/>
      <c r="J2502" s="62"/>
    </row>
    <row r="2503" spans="1:10" x14ac:dyDescent="0.3">
      <c r="A2503" s="62"/>
      <c r="B2503" s="62"/>
      <c r="C2503" s="62"/>
      <c r="D2503" s="62"/>
      <c r="E2503" s="62"/>
      <c r="F2503" s="62"/>
      <c r="G2503" s="62"/>
      <c r="H2503" s="62"/>
      <c r="I2503" s="62"/>
      <c r="J2503" s="62"/>
    </row>
    <row r="2504" spans="1:10" x14ac:dyDescent="0.3">
      <c r="A2504" s="62"/>
      <c r="B2504" s="62"/>
      <c r="C2504" s="62"/>
      <c r="D2504" s="62"/>
      <c r="E2504" s="62"/>
      <c r="F2504" s="62"/>
      <c r="G2504" s="62"/>
      <c r="H2504" s="62"/>
      <c r="I2504" s="62"/>
      <c r="J2504" s="62"/>
    </row>
    <row r="2505" spans="1:10" x14ac:dyDescent="0.3">
      <c r="A2505" s="62"/>
      <c r="B2505" s="62"/>
      <c r="C2505" s="62"/>
      <c r="D2505" s="62"/>
      <c r="E2505" s="62"/>
      <c r="F2505" s="62"/>
      <c r="G2505" s="62"/>
      <c r="H2505" s="62"/>
      <c r="I2505" s="62"/>
      <c r="J2505" s="62"/>
    </row>
    <row r="2506" spans="1:10" x14ac:dyDescent="0.3">
      <c r="A2506" s="62"/>
      <c r="B2506" s="62"/>
      <c r="C2506" s="62"/>
      <c r="D2506" s="62"/>
      <c r="E2506" s="62"/>
      <c r="F2506" s="62"/>
      <c r="G2506" s="62"/>
      <c r="H2506" s="62"/>
      <c r="I2506" s="62"/>
      <c r="J2506" s="62"/>
    </row>
    <row r="2507" spans="1:10" x14ac:dyDescent="0.3">
      <c r="A2507" s="62"/>
      <c r="B2507" s="62"/>
      <c r="C2507" s="62"/>
      <c r="D2507" s="62"/>
      <c r="E2507" s="62"/>
      <c r="F2507" s="62"/>
      <c r="G2507" s="62"/>
      <c r="H2507" s="62"/>
      <c r="I2507" s="62"/>
      <c r="J2507" s="62"/>
    </row>
    <row r="2508" spans="1:10" x14ac:dyDescent="0.3">
      <c r="A2508" s="62"/>
      <c r="B2508" s="62"/>
      <c r="C2508" s="62"/>
      <c r="D2508" s="62"/>
      <c r="E2508" s="62"/>
      <c r="F2508" s="62"/>
      <c r="G2508" s="62"/>
      <c r="H2508" s="62"/>
      <c r="I2508" s="62"/>
      <c r="J2508" s="62"/>
    </row>
    <row r="2509" spans="1:10" x14ac:dyDescent="0.3">
      <c r="A2509" s="62"/>
      <c r="B2509" s="62"/>
      <c r="C2509" s="62"/>
      <c r="D2509" s="62"/>
      <c r="E2509" s="62"/>
      <c r="F2509" s="62"/>
      <c r="G2509" s="62"/>
      <c r="H2509" s="62"/>
      <c r="I2509" s="62"/>
      <c r="J2509" s="62"/>
    </row>
    <row r="2510" spans="1:10" x14ac:dyDescent="0.3">
      <c r="A2510" s="62"/>
      <c r="B2510" s="62"/>
      <c r="C2510" s="62"/>
      <c r="D2510" s="62"/>
      <c r="E2510" s="62"/>
      <c r="F2510" s="62"/>
      <c r="G2510" s="62"/>
      <c r="H2510" s="62"/>
      <c r="I2510" s="62"/>
      <c r="J2510" s="62"/>
    </row>
    <row r="2511" spans="1:10" x14ac:dyDescent="0.3">
      <c r="A2511" s="62"/>
      <c r="B2511" s="62"/>
      <c r="C2511" s="62"/>
      <c r="D2511" s="62"/>
      <c r="E2511" s="62"/>
      <c r="F2511" s="62"/>
      <c r="G2511" s="62"/>
      <c r="H2511" s="62"/>
      <c r="I2511" s="62"/>
      <c r="J2511" s="62"/>
    </row>
    <row r="2512" spans="1:10" x14ac:dyDescent="0.3">
      <c r="A2512" s="62"/>
      <c r="B2512" s="62"/>
      <c r="C2512" s="62"/>
      <c r="D2512" s="62"/>
      <c r="E2512" s="62"/>
      <c r="F2512" s="62"/>
      <c r="G2512" s="62"/>
      <c r="H2512" s="62"/>
      <c r="I2512" s="62"/>
      <c r="J2512" s="62"/>
    </row>
    <row r="2513" spans="1:10" x14ac:dyDescent="0.3">
      <c r="A2513" s="62"/>
      <c r="B2513" s="62"/>
      <c r="C2513" s="62"/>
      <c r="D2513" s="62"/>
      <c r="E2513" s="62"/>
      <c r="F2513" s="62"/>
      <c r="G2513" s="62"/>
      <c r="H2513" s="62"/>
      <c r="I2513" s="62"/>
      <c r="J2513" s="62"/>
    </row>
    <row r="2514" spans="1:10" x14ac:dyDescent="0.3">
      <c r="A2514" s="62"/>
      <c r="B2514" s="62"/>
      <c r="C2514" s="62"/>
      <c r="D2514" s="62"/>
      <c r="E2514" s="62"/>
      <c r="F2514" s="62"/>
      <c r="G2514" s="62"/>
      <c r="H2514" s="62"/>
      <c r="I2514" s="62"/>
      <c r="J2514" s="62"/>
    </row>
    <row r="2515" spans="1:10" x14ac:dyDescent="0.3">
      <c r="A2515" s="62"/>
      <c r="B2515" s="62"/>
      <c r="C2515" s="62"/>
      <c r="D2515" s="62"/>
      <c r="E2515" s="62"/>
      <c r="F2515" s="62"/>
      <c r="G2515" s="62"/>
      <c r="H2515" s="62"/>
      <c r="I2515" s="62"/>
      <c r="J2515" s="62"/>
    </row>
    <row r="2516" spans="1:10" x14ac:dyDescent="0.3">
      <c r="A2516" s="62"/>
      <c r="B2516" s="62"/>
      <c r="C2516" s="62"/>
      <c r="D2516" s="62"/>
      <c r="E2516" s="62"/>
      <c r="F2516" s="62"/>
      <c r="G2516" s="62"/>
      <c r="H2516" s="62"/>
      <c r="I2516" s="62"/>
      <c r="J2516" s="62"/>
    </row>
    <row r="2517" spans="1:10" x14ac:dyDescent="0.3">
      <c r="A2517" s="62"/>
      <c r="B2517" s="62"/>
      <c r="C2517" s="62"/>
      <c r="D2517" s="62"/>
      <c r="E2517" s="62"/>
      <c r="F2517" s="62"/>
      <c r="G2517" s="62"/>
      <c r="H2517" s="62"/>
      <c r="I2517" s="62"/>
      <c r="J2517" s="62"/>
    </row>
    <row r="2518" spans="1:10" x14ac:dyDescent="0.3">
      <c r="A2518" s="62"/>
      <c r="B2518" s="62"/>
      <c r="C2518" s="62"/>
      <c r="D2518" s="62"/>
      <c r="E2518" s="62"/>
      <c r="F2518" s="62"/>
      <c r="G2518" s="62"/>
      <c r="H2518" s="62"/>
      <c r="I2518" s="62"/>
      <c r="J2518" s="62"/>
    </row>
    <row r="2519" spans="1:10" x14ac:dyDescent="0.3">
      <c r="A2519" s="62"/>
      <c r="B2519" s="62"/>
      <c r="C2519" s="62"/>
      <c r="D2519" s="62"/>
      <c r="E2519" s="62"/>
      <c r="F2519" s="62"/>
      <c r="G2519" s="62"/>
      <c r="H2519" s="62"/>
      <c r="I2519" s="62"/>
      <c r="J2519" s="62"/>
    </row>
    <row r="2520" spans="1:10" x14ac:dyDescent="0.3">
      <c r="A2520" s="62"/>
      <c r="B2520" s="62"/>
      <c r="C2520" s="62"/>
      <c r="D2520" s="62"/>
      <c r="E2520" s="62"/>
      <c r="F2520" s="62"/>
      <c r="G2520" s="62"/>
      <c r="H2520" s="62"/>
      <c r="I2520" s="62"/>
      <c r="J2520" s="62"/>
    </row>
    <row r="2521" spans="1:10" x14ac:dyDescent="0.3">
      <c r="A2521" s="62"/>
      <c r="B2521" s="62"/>
      <c r="C2521" s="62"/>
      <c r="D2521" s="62"/>
      <c r="E2521" s="62"/>
      <c r="F2521" s="62"/>
      <c r="G2521" s="62"/>
      <c r="H2521" s="62"/>
      <c r="I2521" s="62"/>
      <c r="J2521" s="62"/>
    </row>
    <row r="2522" spans="1:10" x14ac:dyDescent="0.3">
      <c r="A2522" s="62"/>
      <c r="B2522" s="62"/>
      <c r="C2522" s="62"/>
      <c r="D2522" s="62"/>
      <c r="E2522" s="62"/>
      <c r="F2522" s="62"/>
      <c r="G2522" s="62"/>
      <c r="H2522" s="62"/>
      <c r="I2522" s="62"/>
      <c r="J2522" s="62"/>
    </row>
    <row r="2523" spans="1:10" x14ac:dyDescent="0.3">
      <c r="A2523" s="62"/>
      <c r="B2523" s="62"/>
      <c r="C2523" s="62"/>
      <c r="D2523" s="62"/>
      <c r="E2523" s="62"/>
      <c r="F2523" s="62"/>
      <c r="G2523" s="62"/>
      <c r="H2523" s="62"/>
      <c r="I2523" s="62"/>
      <c r="J2523" s="62"/>
    </row>
    <row r="2524" spans="1:10" x14ac:dyDescent="0.3">
      <c r="A2524" s="62"/>
      <c r="B2524" s="62"/>
      <c r="C2524" s="62"/>
      <c r="D2524" s="62"/>
      <c r="E2524" s="62"/>
      <c r="F2524" s="62"/>
      <c r="G2524" s="62"/>
      <c r="H2524" s="62"/>
      <c r="I2524" s="62"/>
      <c r="J2524" s="62"/>
    </row>
    <row r="2525" spans="1:10" x14ac:dyDescent="0.3">
      <c r="A2525" s="62"/>
      <c r="B2525" s="62"/>
      <c r="C2525" s="62"/>
      <c r="D2525" s="62"/>
      <c r="E2525" s="62"/>
      <c r="F2525" s="62"/>
      <c r="G2525" s="62"/>
      <c r="H2525" s="62"/>
      <c r="I2525" s="62"/>
      <c r="J2525" s="62"/>
    </row>
    <row r="2526" spans="1:10" x14ac:dyDescent="0.3">
      <c r="A2526" s="62"/>
      <c r="B2526" s="62"/>
      <c r="C2526" s="62"/>
      <c r="D2526" s="62"/>
      <c r="E2526" s="62"/>
      <c r="F2526" s="62"/>
      <c r="G2526" s="62"/>
      <c r="H2526" s="62"/>
      <c r="I2526" s="62"/>
      <c r="J2526" s="62"/>
    </row>
    <row r="2527" spans="1:10" x14ac:dyDescent="0.3">
      <c r="A2527" s="62"/>
      <c r="B2527" s="62"/>
      <c r="C2527" s="62"/>
      <c r="D2527" s="62"/>
      <c r="E2527" s="62"/>
      <c r="F2527" s="62"/>
      <c r="G2527" s="62"/>
      <c r="H2527" s="62"/>
      <c r="I2527" s="62"/>
      <c r="J2527" s="62"/>
    </row>
    <row r="2528" spans="1:10" x14ac:dyDescent="0.3">
      <c r="A2528" s="62"/>
      <c r="B2528" s="62"/>
      <c r="C2528" s="62"/>
      <c r="D2528" s="62"/>
      <c r="E2528" s="62"/>
      <c r="F2528" s="62"/>
      <c r="G2528" s="62"/>
      <c r="H2528" s="62"/>
      <c r="I2528" s="62"/>
      <c r="J2528" s="62"/>
    </row>
    <row r="2529" spans="1:10" x14ac:dyDescent="0.3">
      <c r="A2529" s="62"/>
      <c r="B2529" s="62"/>
      <c r="C2529" s="62"/>
      <c r="D2529" s="62"/>
      <c r="E2529" s="62"/>
      <c r="F2529" s="62"/>
      <c r="G2529" s="62"/>
      <c r="H2529" s="62"/>
      <c r="I2529" s="62"/>
      <c r="J2529" s="62"/>
    </row>
    <row r="2530" spans="1:10" x14ac:dyDescent="0.3">
      <c r="A2530" s="62"/>
      <c r="B2530" s="62"/>
      <c r="C2530" s="62"/>
      <c r="D2530" s="62"/>
      <c r="E2530" s="62"/>
      <c r="F2530" s="62"/>
      <c r="G2530" s="62"/>
      <c r="H2530" s="62"/>
      <c r="I2530" s="62"/>
      <c r="J2530" s="62"/>
    </row>
    <row r="2531" spans="1:10" x14ac:dyDescent="0.3">
      <c r="A2531" s="62"/>
      <c r="B2531" s="62"/>
      <c r="C2531" s="62"/>
      <c r="D2531" s="62"/>
      <c r="E2531" s="62"/>
      <c r="F2531" s="62"/>
      <c r="G2531" s="62"/>
      <c r="H2531" s="62"/>
      <c r="I2531" s="62"/>
      <c r="J2531" s="62"/>
    </row>
    <row r="2532" spans="1:10" x14ac:dyDescent="0.3">
      <c r="A2532" s="62"/>
      <c r="B2532" s="62"/>
      <c r="C2532" s="62"/>
      <c r="D2532" s="62"/>
      <c r="E2532" s="62"/>
      <c r="F2532" s="62"/>
      <c r="G2532" s="62"/>
      <c r="H2532" s="62"/>
      <c r="I2532" s="62"/>
      <c r="J2532" s="62"/>
    </row>
    <row r="2533" spans="1:10" x14ac:dyDescent="0.3">
      <c r="A2533" s="62"/>
      <c r="B2533" s="62"/>
      <c r="C2533" s="62"/>
      <c r="D2533" s="62"/>
      <c r="E2533" s="62"/>
      <c r="F2533" s="62"/>
      <c r="G2533" s="62"/>
      <c r="H2533" s="62"/>
      <c r="I2533" s="62"/>
      <c r="J2533" s="62"/>
    </row>
    <row r="2534" spans="1:10" x14ac:dyDescent="0.3">
      <c r="A2534" s="62"/>
      <c r="B2534" s="62"/>
      <c r="C2534" s="62"/>
      <c r="D2534" s="62"/>
      <c r="E2534" s="62"/>
      <c r="F2534" s="62"/>
      <c r="G2534" s="62"/>
      <c r="H2534" s="62"/>
      <c r="I2534" s="62"/>
      <c r="J2534" s="62"/>
    </row>
    <row r="2535" spans="1:10" x14ac:dyDescent="0.3">
      <c r="A2535" s="62"/>
      <c r="B2535" s="62"/>
      <c r="C2535" s="62"/>
      <c r="D2535" s="62"/>
      <c r="E2535" s="62"/>
      <c r="F2535" s="62"/>
      <c r="G2535" s="62"/>
      <c r="H2535" s="62"/>
      <c r="I2535" s="62"/>
      <c r="J2535" s="62"/>
    </row>
    <row r="2536" spans="1:10" x14ac:dyDescent="0.3">
      <c r="A2536" s="62"/>
      <c r="B2536" s="62"/>
      <c r="C2536" s="62"/>
      <c r="D2536" s="62"/>
      <c r="E2536" s="62"/>
      <c r="F2536" s="62"/>
      <c r="G2536" s="62"/>
      <c r="H2536" s="62"/>
      <c r="I2536" s="62"/>
      <c r="J2536" s="62"/>
    </row>
    <row r="2537" spans="1:10" x14ac:dyDescent="0.3">
      <c r="A2537" s="62"/>
      <c r="B2537" s="62"/>
      <c r="C2537" s="62"/>
      <c r="D2537" s="62"/>
      <c r="E2537" s="62"/>
      <c r="F2537" s="62"/>
      <c r="G2537" s="62"/>
      <c r="H2537" s="62"/>
      <c r="I2537" s="62"/>
      <c r="J2537" s="62"/>
    </row>
    <row r="2538" spans="1:10" x14ac:dyDescent="0.3">
      <c r="A2538" s="62"/>
      <c r="B2538" s="62"/>
      <c r="C2538" s="62"/>
      <c r="D2538" s="62"/>
      <c r="E2538" s="62"/>
      <c r="F2538" s="62"/>
      <c r="G2538" s="62"/>
      <c r="H2538" s="62"/>
      <c r="I2538" s="62"/>
      <c r="J2538" s="62"/>
    </row>
    <row r="2539" spans="1:10" x14ac:dyDescent="0.3">
      <c r="A2539" s="62"/>
      <c r="B2539" s="62"/>
      <c r="C2539" s="62"/>
      <c r="D2539" s="62"/>
      <c r="E2539" s="62"/>
      <c r="F2539" s="62"/>
      <c r="G2539" s="62"/>
      <c r="H2539" s="62"/>
      <c r="I2539" s="62"/>
      <c r="J2539" s="62"/>
    </row>
    <row r="2540" spans="1:10" x14ac:dyDescent="0.3">
      <c r="A2540" s="62"/>
      <c r="B2540" s="62"/>
      <c r="C2540" s="62"/>
      <c r="D2540" s="62"/>
      <c r="E2540" s="62"/>
      <c r="F2540" s="62"/>
      <c r="G2540" s="62"/>
      <c r="H2540" s="62"/>
      <c r="I2540" s="62"/>
      <c r="J2540" s="62"/>
    </row>
    <row r="2541" spans="1:10" x14ac:dyDescent="0.3">
      <c r="A2541" s="62"/>
      <c r="B2541" s="62"/>
      <c r="C2541" s="62"/>
      <c r="D2541" s="62"/>
      <c r="E2541" s="62"/>
      <c r="F2541" s="62"/>
      <c r="G2541" s="62"/>
      <c r="H2541" s="62"/>
      <c r="I2541" s="62"/>
      <c r="J2541" s="62"/>
    </row>
    <row r="2542" spans="1:10" x14ac:dyDescent="0.3">
      <c r="A2542" s="62"/>
      <c r="B2542" s="62"/>
      <c r="C2542" s="62"/>
      <c r="D2542" s="62"/>
      <c r="E2542" s="62"/>
      <c r="F2542" s="62"/>
      <c r="G2542" s="62"/>
      <c r="H2542" s="62"/>
      <c r="I2542" s="62"/>
      <c r="J2542" s="62"/>
    </row>
    <row r="2543" spans="1:10" x14ac:dyDescent="0.3">
      <c r="A2543" s="62"/>
      <c r="B2543" s="62"/>
      <c r="C2543" s="62"/>
      <c r="D2543" s="62"/>
      <c r="E2543" s="62"/>
      <c r="F2543" s="62"/>
      <c r="G2543" s="62"/>
      <c r="H2543" s="62"/>
      <c r="I2543" s="62"/>
      <c r="J2543" s="62"/>
    </row>
    <row r="2544" spans="1:10" x14ac:dyDescent="0.3">
      <c r="A2544" s="62"/>
      <c r="B2544" s="62"/>
      <c r="C2544" s="62"/>
      <c r="D2544" s="62"/>
      <c r="E2544" s="62"/>
      <c r="F2544" s="62"/>
      <c r="G2544" s="62"/>
      <c r="H2544" s="62"/>
      <c r="I2544" s="62"/>
      <c r="J2544" s="62"/>
    </row>
    <row r="2545" spans="1:10" x14ac:dyDescent="0.3">
      <c r="A2545" s="62"/>
      <c r="B2545" s="62"/>
      <c r="C2545" s="62"/>
      <c r="D2545" s="62"/>
      <c r="E2545" s="62"/>
      <c r="F2545" s="62"/>
      <c r="G2545" s="62"/>
      <c r="H2545" s="62"/>
      <c r="I2545" s="62"/>
      <c r="J2545" s="62"/>
    </row>
    <row r="2546" spans="1:10" x14ac:dyDescent="0.3">
      <c r="A2546" s="62"/>
      <c r="B2546" s="62"/>
      <c r="C2546" s="62"/>
      <c r="D2546" s="62"/>
      <c r="E2546" s="62"/>
      <c r="F2546" s="62"/>
      <c r="G2546" s="62"/>
      <c r="H2546" s="62"/>
      <c r="I2546" s="62"/>
      <c r="J2546" s="62"/>
    </row>
    <row r="2547" spans="1:10" x14ac:dyDescent="0.3">
      <c r="A2547" s="62"/>
      <c r="B2547" s="62"/>
      <c r="C2547" s="62"/>
      <c r="D2547" s="62"/>
      <c r="E2547" s="62"/>
      <c r="F2547" s="62"/>
      <c r="G2547" s="62"/>
      <c r="H2547" s="62"/>
      <c r="I2547" s="62"/>
      <c r="J2547" s="62"/>
    </row>
    <row r="2548" spans="1:10" x14ac:dyDescent="0.3">
      <c r="A2548" s="62"/>
      <c r="B2548" s="62"/>
      <c r="C2548" s="62"/>
      <c r="D2548" s="62"/>
      <c r="E2548" s="62"/>
      <c r="F2548" s="62"/>
      <c r="G2548" s="62"/>
      <c r="H2548" s="62"/>
      <c r="I2548" s="62"/>
      <c r="J2548" s="62"/>
    </row>
    <row r="2549" spans="1:10" x14ac:dyDescent="0.3">
      <c r="A2549" s="62"/>
      <c r="B2549" s="62"/>
      <c r="C2549" s="62"/>
      <c r="D2549" s="62"/>
      <c r="E2549" s="62"/>
      <c r="F2549" s="62"/>
      <c r="G2549" s="62"/>
      <c r="H2549" s="62"/>
      <c r="I2549" s="62"/>
      <c r="J2549" s="62"/>
    </row>
    <row r="2550" spans="1:10" x14ac:dyDescent="0.3">
      <c r="A2550" s="62"/>
      <c r="B2550" s="62"/>
      <c r="C2550" s="62"/>
      <c r="D2550" s="62"/>
      <c r="E2550" s="62"/>
      <c r="F2550" s="62"/>
      <c r="G2550" s="62"/>
      <c r="H2550" s="62"/>
      <c r="I2550" s="62"/>
      <c r="J2550" s="62"/>
    </row>
    <row r="2551" spans="1:10" x14ac:dyDescent="0.3">
      <c r="A2551" s="62"/>
      <c r="B2551" s="62"/>
      <c r="C2551" s="62"/>
      <c r="D2551" s="62"/>
      <c r="E2551" s="62"/>
      <c r="F2551" s="62"/>
      <c r="G2551" s="62"/>
      <c r="H2551" s="62"/>
      <c r="I2551" s="62"/>
      <c r="J2551" s="62"/>
    </row>
    <row r="2552" spans="1:10" x14ac:dyDescent="0.3">
      <c r="A2552" s="62"/>
      <c r="B2552" s="62"/>
      <c r="C2552" s="62"/>
      <c r="D2552" s="62"/>
      <c r="E2552" s="62"/>
      <c r="F2552" s="62"/>
      <c r="G2552" s="62"/>
      <c r="H2552" s="62"/>
      <c r="I2552" s="62"/>
      <c r="J2552" s="62"/>
    </row>
    <row r="2553" spans="1:10" x14ac:dyDescent="0.3">
      <c r="A2553" s="62"/>
      <c r="B2553" s="62"/>
      <c r="C2553" s="62"/>
      <c r="D2553" s="62"/>
      <c r="E2553" s="62"/>
      <c r="F2553" s="62"/>
      <c r="G2553" s="62"/>
      <c r="H2553" s="62"/>
      <c r="I2553" s="62"/>
      <c r="J2553" s="62"/>
    </row>
    <row r="2554" spans="1:10" x14ac:dyDescent="0.3">
      <c r="A2554" s="62"/>
      <c r="B2554" s="62"/>
      <c r="C2554" s="62"/>
      <c r="D2554" s="62"/>
      <c r="E2554" s="62"/>
      <c r="F2554" s="62"/>
      <c r="G2554" s="62"/>
      <c r="H2554" s="62"/>
      <c r="I2554" s="62"/>
      <c r="J2554" s="62"/>
    </row>
    <row r="2555" spans="1:10" x14ac:dyDescent="0.3">
      <c r="A2555" s="62"/>
      <c r="B2555" s="62"/>
      <c r="C2555" s="62"/>
      <c r="D2555" s="62"/>
      <c r="E2555" s="62"/>
      <c r="F2555" s="62"/>
      <c r="G2555" s="62"/>
      <c r="H2555" s="62"/>
      <c r="I2555" s="62"/>
      <c r="J2555" s="62"/>
    </row>
    <row r="2556" spans="1:10" x14ac:dyDescent="0.3">
      <c r="A2556" s="62"/>
      <c r="B2556" s="62"/>
      <c r="C2556" s="62"/>
      <c r="D2556" s="62"/>
      <c r="E2556" s="62"/>
      <c r="F2556" s="62"/>
      <c r="G2556" s="62"/>
      <c r="H2556" s="62"/>
      <c r="I2556" s="62"/>
      <c r="J2556" s="62"/>
    </row>
    <row r="2557" spans="1:10" x14ac:dyDescent="0.3">
      <c r="A2557" s="62"/>
      <c r="B2557" s="62"/>
      <c r="C2557" s="62"/>
      <c r="D2557" s="62"/>
      <c r="E2557" s="62"/>
      <c r="F2557" s="62"/>
      <c r="G2557" s="62"/>
      <c r="H2557" s="62"/>
      <c r="I2557" s="62"/>
      <c r="J2557" s="62"/>
    </row>
    <row r="2558" spans="1:10" x14ac:dyDescent="0.3">
      <c r="A2558" s="62"/>
      <c r="B2558" s="62"/>
      <c r="C2558" s="62"/>
      <c r="D2558" s="62"/>
      <c r="E2558" s="62"/>
      <c r="F2558" s="62"/>
      <c r="G2558" s="62"/>
      <c r="H2558" s="62"/>
      <c r="I2558" s="62"/>
      <c r="J2558" s="62"/>
    </row>
    <row r="2559" spans="1:10" x14ac:dyDescent="0.3">
      <c r="A2559" s="62"/>
      <c r="B2559" s="62"/>
      <c r="C2559" s="62"/>
      <c r="D2559" s="62"/>
      <c r="E2559" s="62"/>
      <c r="F2559" s="62"/>
      <c r="G2559" s="62"/>
      <c r="H2559" s="62"/>
      <c r="I2559" s="62"/>
      <c r="J2559" s="62"/>
    </row>
    <row r="2560" spans="1:10" x14ac:dyDescent="0.3">
      <c r="A2560" s="62"/>
      <c r="B2560" s="62"/>
      <c r="C2560" s="62"/>
      <c r="D2560" s="62"/>
      <c r="E2560" s="62"/>
      <c r="F2560" s="62"/>
      <c r="G2560" s="62"/>
      <c r="H2560" s="62"/>
      <c r="I2560" s="62"/>
      <c r="J2560" s="62"/>
    </row>
    <row r="2561" spans="1:10" x14ac:dyDescent="0.3">
      <c r="A2561" s="62"/>
      <c r="B2561" s="62"/>
      <c r="C2561" s="62"/>
      <c r="D2561" s="62"/>
      <c r="E2561" s="62"/>
      <c r="F2561" s="62"/>
      <c r="G2561" s="62"/>
      <c r="H2561" s="62"/>
      <c r="I2561" s="62"/>
      <c r="J2561" s="62"/>
    </row>
    <row r="2562" spans="1:10" x14ac:dyDescent="0.3">
      <c r="A2562" s="62"/>
      <c r="B2562" s="62"/>
      <c r="C2562" s="62"/>
      <c r="D2562" s="62"/>
      <c r="E2562" s="62"/>
      <c r="F2562" s="62"/>
      <c r="G2562" s="62"/>
      <c r="H2562" s="62"/>
      <c r="I2562" s="62"/>
      <c r="J2562" s="62"/>
    </row>
    <row r="2563" spans="1:10" x14ac:dyDescent="0.3">
      <c r="A2563" s="62"/>
      <c r="B2563" s="62"/>
      <c r="C2563" s="62"/>
      <c r="D2563" s="62"/>
      <c r="E2563" s="62"/>
      <c r="F2563" s="62"/>
      <c r="G2563" s="62"/>
      <c r="H2563" s="62"/>
      <c r="I2563" s="62"/>
      <c r="J2563" s="62"/>
    </row>
    <row r="2564" spans="1:10" x14ac:dyDescent="0.3">
      <c r="A2564" s="62"/>
      <c r="B2564" s="62"/>
      <c r="C2564" s="62"/>
      <c r="D2564" s="62"/>
      <c r="E2564" s="62"/>
      <c r="F2564" s="62"/>
      <c r="G2564" s="62"/>
      <c r="H2564" s="62"/>
      <c r="I2564" s="62"/>
      <c r="J2564" s="62"/>
    </row>
    <row r="2565" spans="1:10" x14ac:dyDescent="0.3">
      <c r="A2565" s="62"/>
      <c r="B2565" s="62"/>
      <c r="C2565" s="62"/>
      <c r="D2565" s="62"/>
      <c r="E2565" s="62"/>
      <c r="F2565" s="62"/>
      <c r="G2565" s="62"/>
      <c r="H2565" s="62"/>
      <c r="I2565" s="62"/>
      <c r="J2565" s="62"/>
    </row>
    <row r="2566" spans="1:10" x14ac:dyDescent="0.3">
      <c r="A2566" s="62"/>
      <c r="B2566" s="62"/>
      <c r="C2566" s="62"/>
      <c r="D2566" s="62"/>
      <c r="E2566" s="62"/>
      <c r="F2566" s="62"/>
      <c r="G2566" s="62"/>
      <c r="H2566" s="62"/>
      <c r="I2566" s="62"/>
      <c r="J2566" s="62"/>
    </row>
    <row r="2567" spans="1:10" x14ac:dyDescent="0.3">
      <c r="A2567" s="62"/>
      <c r="B2567" s="62"/>
      <c r="C2567" s="62"/>
      <c r="D2567" s="62"/>
      <c r="E2567" s="62"/>
      <c r="F2567" s="62"/>
      <c r="G2567" s="62"/>
      <c r="H2567" s="62"/>
      <c r="I2567" s="62"/>
      <c r="J2567" s="62"/>
    </row>
    <row r="2568" spans="1:10" x14ac:dyDescent="0.3">
      <c r="A2568" s="62"/>
      <c r="B2568" s="62"/>
      <c r="C2568" s="62"/>
      <c r="D2568" s="62"/>
      <c r="E2568" s="62"/>
      <c r="F2568" s="62"/>
      <c r="G2568" s="62"/>
      <c r="H2568" s="62"/>
      <c r="I2568" s="62"/>
      <c r="J2568" s="62"/>
    </row>
    <row r="2569" spans="1:10" x14ac:dyDescent="0.3">
      <c r="A2569" s="62"/>
      <c r="B2569" s="62"/>
      <c r="C2569" s="62"/>
      <c r="D2569" s="62"/>
      <c r="E2569" s="62"/>
      <c r="F2569" s="62"/>
      <c r="G2569" s="62"/>
      <c r="H2569" s="62"/>
      <c r="I2569" s="62"/>
      <c r="J2569" s="62"/>
    </row>
    <row r="2570" spans="1:10" x14ac:dyDescent="0.3">
      <c r="A2570" s="62"/>
      <c r="B2570" s="62"/>
      <c r="C2570" s="62"/>
      <c r="D2570" s="62"/>
      <c r="E2570" s="62"/>
      <c r="F2570" s="62"/>
      <c r="G2570" s="62"/>
      <c r="H2570" s="62"/>
      <c r="I2570" s="62"/>
      <c r="J2570" s="62"/>
    </row>
    <row r="2571" spans="1:10" x14ac:dyDescent="0.3">
      <c r="A2571" s="62"/>
      <c r="B2571" s="62"/>
      <c r="C2571" s="62"/>
      <c r="D2571" s="62"/>
      <c r="E2571" s="62"/>
      <c r="F2571" s="62"/>
      <c r="G2571" s="62"/>
      <c r="H2571" s="62"/>
      <c r="I2571" s="62"/>
      <c r="J2571" s="62"/>
    </row>
    <row r="2572" spans="1:10" x14ac:dyDescent="0.3">
      <c r="A2572" s="62"/>
      <c r="B2572" s="62"/>
      <c r="C2572" s="62"/>
      <c r="D2572" s="62"/>
      <c r="E2572" s="62"/>
      <c r="F2572" s="62"/>
      <c r="G2572" s="62"/>
      <c r="H2572" s="62"/>
      <c r="I2572" s="62"/>
      <c r="J2572" s="62"/>
    </row>
    <row r="2573" spans="1:10" x14ac:dyDescent="0.3">
      <c r="A2573" s="62"/>
      <c r="B2573" s="62"/>
      <c r="C2573" s="62"/>
      <c r="D2573" s="62"/>
      <c r="E2573" s="62"/>
      <c r="F2573" s="62"/>
      <c r="G2573" s="62"/>
      <c r="H2573" s="62"/>
      <c r="I2573" s="62"/>
      <c r="J2573" s="62"/>
    </row>
    <row r="2574" spans="1:10" x14ac:dyDescent="0.3">
      <c r="A2574" s="62"/>
      <c r="B2574" s="62"/>
      <c r="C2574" s="62"/>
      <c r="D2574" s="62"/>
      <c r="E2574" s="62"/>
      <c r="F2574" s="62"/>
      <c r="G2574" s="62"/>
      <c r="H2574" s="62"/>
      <c r="I2574" s="62"/>
      <c r="J2574" s="62"/>
    </row>
    <row r="2575" spans="1:10" x14ac:dyDescent="0.3">
      <c r="A2575" s="62"/>
      <c r="B2575" s="62"/>
      <c r="C2575" s="62"/>
      <c r="D2575" s="62"/>
      <c r="E2575" s="62"/>
      <c r="F2575" s="62"/>
      <c r="G2575" s="62"/>
      <c r="H2575" s="62"/>
      <c r="I2575" s="62"/>
      <c r="J2575" s="62"/>
    </row>
    <row r="2576" spans="1:10" x14ac:dyDescent="0.3">
      <c r="A2576" s="62"/>
      <c r="B2576" s="62"/>
      <c r="C2576" s="62"/>
      <c r="D2576" s="62"/>
      <c r="E2576" s="62"/>
      <c r="F2576" s="62"/>
      <c r="G2576" s="62"/>
      <c r="H2576" s="62"/>
      <c r="I2576" s="62"/>
      <c r="J2576" s="62"/>
    </row>
    <row r="2577" spans="1:10" x14ac:dyDescent="0.3">
      <c r="A2577" s="62"/>
      <c r="B2577" s="62"/>
      <c r="C2577" s="62"/>
      <c r="D2577" s="62"/>
      <c r="E2577" s="62"/>
      <c r="F2577" s="62"/>
      <c r="G2577" s="62"/>
      <c r="H2577" s="62"/>
      <c r="I2577" s="62"/>
      <c r="J2577" s="62"/>
    </row>
    <row r="2578" spans="1:10" x14ac:dyDescent="0.3">
      <c r="A2578" s="62"/>
      <c r="B2578" s="62"/>
      <c r="C2578" s="62"/>
      <c r="D2578" s="62"/>
      <c r="E2578" s="62"/>
      <c r="F2578" s="62"/>
      <c r="G2578" s="62"/>
      <c r="H2578" s="62"/>
      <c r="I2578" s="62"/>
      <c r="J2578" s="62"/>
    </row>
    <row r="2579" spans="1:10" x14ac:dyDescent="0.3">
      <c r="A2579" s="62"/>
      <c r="B2579" s="62"/>
      <c r="C2579" s="62"/>
      <c r="D2579" s="62"/>
      <c r="E2579" s="62"/>
      <c r="F2579" s="62"/>
      <c r="G2579" s="62"/>
      <c r="H2579" s="62"/>
      <c r="I2579" s="62"/>
      <c r="J2579" s="62"/>
    </row>
    <row r="2580" spans="1:10" x14ac:dyDescent="0.3">
      <c r="A2580" s="62"/>
      <c r="B2580" s="62"/>
      <c r="C2580" s="62"/>
      <c r="D2580" s="62"/>
      <c r="E2580" s="62"/>
      <c r="F2580" s="62"/>
      <c r="G2580" s="62"/>
      <c r="H2580" s="62"/>
      <c r="I2580" s="62"/>
      <c r="J2580" s="62"/>
    </row>
    <row r="2581" spans="1:10" x14ac:dyDescent="0.3">
      <c r="A2581" s="62"/>
      <c r="B2581" s="62"/>
      <c r="C2581" s="62"/>
      <c r="D2581" s="62"/>
      <c r="E2581" s="62"/>
      <c r="F2581" s="62"/>
      <c r="G2581" s="62"/>
      <c r="H2581" s="62"/>
      <c r="I2581" s="62"/>
      <c r="J2581" s="62"/>
    </row>
    <row r="2582" spans="1:10" x14ac:dyDescent="0.3">
      <c r="A2582" s="62"/>
      <c r="B2582" s="62"/>
      <c r="C2582" s="62"/>
      <c r="D2582" s="62"/>
      <c r="E2582" s="62"/>
      <c r="F2582" s="62"/>
      <c r="G2582" s="62"/>
      <c r="H2582" s="62"/>
      <c r="I2582" s="62"/>
      <c r="J2582" s="62"/>
    </row>
    <row r="2583" spans="1:10" x14ac:dyDescent="0.3">
      <c r="A2583" s="62"/>
      <c r="B2583" s="62"/>
      <c r="C2583" s="62"/>
      <c r="D2583" s="62"/>
      <c r="E2583" s="62"/>
      <c r="F2583" s="62"/>
      <c r="G2583" s="62"/>
      <c r="H2583" s="62"/>
      <c r="I2583" s="62"/>
      <c r="J2583" s="62"/>
    </row>
    <row r="2584" spans="1:10" x14ac:dyDescent="0.3">
      <c r="A2584" s="62"/>
      <c r="B2584" s="62"/>
      <c r="C2584" s="62"/>
      <c r="D2584" s="62"/>
      <c r="E2584" s="62"/>
      <c r="F2584" s="62"/>
      <c r="G2584" s="62"/>
      <c r="H2584" s="62"/>
      <c r="I2584" s="62"/>
      <c r="J2584" s="62"/>
    </row>
    <row r="2585" spans="1:10" x14ac:dyDescent="0.3">
      <c r="A2585" s="62"/>
      <c r="B2585" s="62"/>
      <c r="C2585" s="62"/>
      <c r="D2585" s="62"/>
      <c r="E2585" s="62"/>
      <c r="F2585" s="62"/>
      <c r="G2585" s="62"/>
      <c r="H2585" s="62"/>
      <c r="I2585" s="62"/>
      <c r="J2585" s="62"/>
    </row>
    <row r="2586" spans="1:10" x14ac:dyDescent="0.3">
      <c r="A2586" s="62"/>
      <c r="B2586" s="62"/>
      <c r="C2586" s="62"/>
      <c r="D2586" s="62"/>
      <c r="E2586" s="62"/>
      <c r="F2586" s="62"/>
      <c r="G2586" s="62"/>
      <c r="H2586" s="62"/>
      <c r="I2586" s="62"/>
      <c r="J2586" s="62"/>
    </row>
    <row r="2587" spans="1:10" x14ac:dyDescent="0.3">
      <c r="A2587" s="62"/>
      <c r="B2587" s="62"/>
      <c r="C2587" s="62"/>
      <c r="D2587" s="62"/>
      <c r="E2587" s="62"/>
      <c r="F2587" s="62"/>
      <c r="G2587" s="62"/>
      <c r="H2587" s="62"/>
      <c r="I2587" s="62"/>
      <c r="J2587" s="62"/>
    </row>
    <row r="2588" spans="1:10" x14ac:dyDescent="0.3">
      <c r="A2588" s="62"/>
      <c r="B2588" s="62"/>
      <c r="C2588" s="62"/>
      <c r="D2588" s="62"/>
      <c r="E2588" s="62"/>
      <c r="F2588" s="62"/>
      <c r="G2588" s="62"/>
      <c r="H2588" s="62"/>
      <c r="I2588" s="62"/>
      <c r="J2588" s="62"/>
    </row>
    <row r="2589" spans="1:10" x14ac:dyDescent="0.3">
      <c r="A2589" s="62"/>
      <c r="B2589" s="62"/>
      <c r="C2589" s="62"/>
      <c r="D2589" s="62"/>
      <c r="E2589" s="62"/>
      <c r="F2589" s="62"/>
      <c r="G2589" s="62"/>
      <c r="H2589" s="62"/>
      <c r="I2589" s="62"/>
      <c r="J2589" s="62"/>
    </row>
    <row r="2590" spans="1:10" x14ac:dyDescent="0.3">
      <c r="A2590" s="62"/>
      <c r="B2590" s="62"/>
      <c r="C2590" s="62"/>
      <c r="D2590" s="62"/>
      <c r="E2590" s="62"/>
      <c r="F2590" s="62"/>
      <c r="G2590" s="62"/>
      <c r="H2590" s="62"/>
      <c r="I2590" s="62"/>
      <c r="J2590" s="62"/>
    </row>
    <row r="2591" spans="1:10" x14ac:dyDescent="0.3">
      <c r="A2591" s="62"/>
      <c r="B2591" s="62"/>
      <c r="C2591" s="62"/>
      <c r="D2591" s="62"/>
      <c r="E2591" s="62"/>
      <c r="F2591" s="62"/>
      <c r="G2591" s="62"/>
      <c r="H2591" s="62"/>
      <c r="I2591" s="62"/>
      <c r="J2591" s="62"/>
    </row>
    <row r="2592" spans="1:10" x14ac:dyDescent="0.3">
      <c r="A2592" s="62"/>
      <c r="B2592" s="62"/>
      <c r="C2592" s="62"/>
      <c r="D2592" s="62"/>
      <c r="E2592" s="62"/>
      <c r="F2592" s="62"/>
      <c r="G2592" s="62"/>
      <c r="H2592" s="62"/>
      <c r="I2592" s="62"/>
      <c r="J2592" s="62"/>
    </row>
    <row r="2593" spans="1:10" x14ac:dyDescent="0.3">
      <c r="A2593" s="62"/>
      <c r="B2593" s="62"/>
      <c r="C2593" s="62"/>
      <c r="D2593" s="62"/>
      <c r="E2593" s="62"/>
      <c r="F2593" s="62"/>
      <c r="G2593" s="62"/>
      <c r="H2593" s="62"/>
      <c r="I2593" s="62"/>
      <c r="J2593" s="62"/>
    </row>
    <row r="2594" spans="1:10" x14ac:dyDescent="0.3">
      <c r="A2594" s="62"/>
      <c r="B2594" s="62"/>
      <c r="C2594" s="62"/>
      <c r="D2594" s="62"/>
      <c r="E2594" s="62"/>
      <c r="F2594" s="62"/>
      <c r="G2594" s="62"/>
      <c r="H2594" s="62"/>
      <c r="I2594" s="62"/>
      <c r="J2594" s="62"/>
    </row>
    <row r="2595" spans="1:10" x14ac:dyDescent="0.3">
      <c r="A2595" s="62"/>
      <c r="B2595" s="62"/>
      <c r="C2595" s="62"/>
      <c r="D2595" s="62"/>
      <c r="E2595" s="62"/>
      <c r="F2595" s="62"/>
      <c r="G2595" s="62"/>
      <c r="H2595" s="62"/>
      <c r="I2595" s="62"/>
      <c r="J2595" s="62"/>
    </row>
    <row r="2596" spans="1:10" x14ac:dyDescent="0.3">
      <c r="A2596" s="62"/>
      <c r="B2596" s="62"/>
      <c r="C2596" s="62"/>
      <c r="D2596" s="62"/>
      <c r="E2596" s="62"/>
      <c r="F2596" s="62"/>
      <c r="G2596" s="62"/>
      <c r="H2596" s="62"/>
      <c r="I2596" s="62"/>
      <c r="J2596" s="62"/>
    </row>
    <row r="2597" spans="1:10" x14ac:dyDescent="0.3">
      <c r="A2597" s="62"/>
      <c r="B2597" s="62"/>
      <c r="C2597" s="62"/>
      <c r="D2597" s="62"/>
      <c r="E2597" s="62"/>
      <c r="F2597" s="62"/>
      <c r="G2597" s="62"/>
      <c r="H2597" s="62"/>
      <c r="I2597" s="62"/>
      <c r="J2597" s="62"/>
    </row>
    <row r="2598" spans="1:10" x14ac:dyDescent="0.3">
      <c r="A2598" s="62"/>
      <c r="B2598" s="62"/>
      <c r="C2598" s="62"/>
      <c r="D2598" s="62"/>
      <c r="E2598" s="62"/>
      <c r="F2598" s="62"/>
      <c r="G2598" s="62"/>
      <c r="H2598" s="62"/>
      <c r="I2598" s="62"/>
      <c r="J2598" s="62"/>
    </row>
    <row r="2599" spans="1:10" x14ac:dyDescent="0.3">
      <c r="A2599" s="62"/>
      <c r="B2599" s="62"/>
      <c r="C2599" s="62"/>
      <c r="D2599" s="62"/>
      <c r="E2599" s="62"/>
      <c r="F2599" s="62"/>
      <c r="G2599" s="62"/>
      <c r="H2599" s="62"/>
      <c r="I2599" s="62"/>
      <c r="J2599" s="62"/>
    </row>
    <row r="2600" spans="1:10" x14ac:dyDescent="0.3">
      <c r="A2600" s="62"/>
      <c r="B2600" s="62"/>
      <c r="C2600" s="62"/>
      <c r="D2600" s="62"/>
      <c r="E2600" s="62"/>
      <c r="F2600" s="62"/>
      <c r="G2600" s="62"/>
      <c r="H2600" s="62"/>
      <c r="I2600" s="62"/>
      <c r="J2600" s="62"/>
    </row>
    <row r="2601" spans="1:10" x14ac:dyDescent="0.3">
      <c r="A2601" s="62"/>
      <c r="B2601" s="62"/>
      <c r="C2601" s="62"/>
      <c r="D2601" s="62"/>
      <c r="E2601" s="62"/>
      <c r="F2601" s="62"/>
      <c r="G2601" s="62"/>
      <c r="H2601" s="62"/>
      <c r="I2601" s="62"/>
      <c r="J2601" s="62"/>
    </row>
    <row r="2602" spans="1:10" x14ac:dyDescent="0.3">
      <c r="A2602" s="62"/>
      <c r="B2602" s="62"/>
      <c r="C2602" s="62"/>
      <c r="D2602" s="62"/>
      <c r="E2602" s="62"/>
      <c r="F2602" s="62"/>
      <c r="G2602" s="62"/>
      <c r="H2602" s="62"/>
      <c r="I2602" s="62"/>
      <c r="J2602" s="62"/>
    </row>
    <row r="2603" spans="1:10" x14ac:dyDescent="0.3">
      <c r="A2603" s="62"/>
      <c r="B2603" s="62"/>
      <c r="C2603" s="62"/>
      <c r="D2603" s="62"/>
      <c r="E2603" s="62"/>
      <c r="F2603" s="62"/>
      <c r="G2603" s="62"/>
      <c r="H2603" s="62"/>
      <c r="I2603" s="62"/>
      <c r="J2603" s="62"/>
    </row>
    <row r="2604" spans="1:10" x14ac:dyDescent="0.3">
      <c r="A2604" s="62"/>
      <c r="B2604" s="62"/>
      <c r="C2604" s="62"/>
      <c r="D2604" s="62"/>
      <c r="E2604" s="62"/>
      <c r="F2604" s="62"/>
      <c r="G2604" s="62"/>
      <c r="H2604" s="62"/>
      <c r="I2604" s="62"/>
      <c r="J2604" s="62"/>
    </row>
    <row r="2605" spans="1:10" x14ac:dyDescent="0.3">
      <c r="A2605" s="62"/>
      <c r="B2605" s="62"/>
      <c r="C2605" s="62"/>
      <c r="D2605" s="62"/>
      <c r="E2605" s="62"/>
      <c r="F2605" s="62"/>
      <c r="G2605" s="62"/>
      <c r="H2605" s="62"/>
      <c r="I2605" s="62"/>
      <c r="J2605" s="62"/>
    </row>
    <row r="2606" spans="1:10" x14ac:dyDescent="0.3">
      <c r="A2606" s="62"/>
      <c r="B2606" s="62"/>
      <c r="C2606" s="62"/>
      <c r="D2606" s="62"/>
      <c r="E2606" s="62"/>
      <c r="F2606" s="62"/>
      <c r="G2606" s="62"/>
      <c r="H2606" s="62"/>
      <c r="I2606" s="62"/>
      <c r="J2606" s="62"/>
    </row>
    <row r="2607" spans="1:10" x14ac:dyDescent="0.3">
      <c r="A2607" s="62"/>
      <c r="B2607" s="62"/>
      <c r="C2607" s="62"/>
      <c r="D2607" s="62"/>
      <c r="E2607" s="62"/>
      <c r="F2607" s="62"/>
      <c r="G2607" s="62"/>
      <c r="H2607" s="62"/>
      <c r="I2607" s="62"/>
      <c r="J2607" s="62"/>
    </row>
    <row r="2608" spans="1:10" x14ac:dyDescent="0.3">
      <c r="A2608" s="62"/>
      <c r="B2608" s="62"/>
      <c r="C2608" s="62"/>
      <c r="D2608" s="62"/>
      <c r="E2608" s="62"/>
      <c r="F2608" s="62"/>
      <c r="G2608" s="62"/>
      <c r="H2608" s="62"/>
      <c r="I2608" s="62"/>
      <c r="J2608" s="62"/>
    </row>
    <row r="2609" spans="1:10" x14ac:dyDescent="0.3">
      <c r="A2609" s="62"/>
      <c r="B2609" s="62"/>
      <c r="C2609" s="62"/>
      <c r="D2609" s="62"/>
      <c r="E2609" s="62"/>
      <c r="F2609" s="62"/>
      <c r="G2609" s="62"/>
      <c r="H2609" s="62"/>
      <c r="I2609" s="62"/>
      <c r="J2609" s="62"/>
    </row>
    <row r="2610" spans="1:10" x14ac:dyDescent="0.3">
      <c r="A2610" s="62"/>
      <c r="B2610" s="62"/>
      <c r="C2610" s="62"/>
      <c r="D2610" s="62"/>
      <c r="E2610" s="62"/>
      <c r="F2610" s="62"/>
      <c r="G2610" s="62"/>
      <c r="H2610" s="62"/>
      <c r="I2610" s="62"/>
      <c r="J2610" s="62"/>
    </row>
    <row r="2611" spans="1:10" x14ac:dyDescent="0.3">
      <c r="A2611" s="62"/>
      <c r="B2611" s="62"/>
      <c r="C2611" s="62"/>
      <c r="D2611" s="62"/>
      <c r="E2611" s="62"/>
      <c r="F2611" s="62"/>
      <c r="G2611" s="62"/>
      <c r="H2611" s="62"/>
      <c r="I2611" s="62"/>
      <c r="J2611" s="62"/>
    </row>
    <row r="2612" spans="1:10" x14ac:dyDescent="0.3">
      <c r="A2612" s="62"/>
      <c r="B2612" s="62"/>
      <c r="C2612" s="62"/>
      <c r="D2612" s="62"/>
      <c r="E2612" s="62"/>
      <c r="F2612" s="62"/>
      <c r="G2612" s="62"/>
      <c r="H2612" s="62"/>
      <c r="I2612" s="62"/>
      <c r="J2612" s="62"/>
    </row>
    <row r="2613" spans="1:10" x14ac:dyDescent="0.3">
      <c r="A2613" s="62"/>
      <c r="B2613" s="62"/>
      <c r="C2613" s="62"/>
      <c r="D2613" s="62"/>
      <c r="E2613" s="62"/>
      <c r="F2613" s="62"/>
      <c r="G2613" s="62"/>
      <c r="H2613" s="62"/>
      <c r="I2613" s="62"/>
      <c r="J2613" s="62"/>
    </row>
    <row r="2614" spans="1:10" x14ac:dyDescent="0.3">
      <c r="A2614" s="62"/>
      <c r="B2614" s="62"/>
      <c r="C2614" s="62"/>
      <c r="D2614" s="62"/>
      <c r="E2614" s="62"/>
      <c r="F2614" s="62"/>
      <c r="G2614" s="62"/>
      <c r="H2614" s="62"/>
      <c r="I2614" s="62"/>
      <c r="J2614" s="62"/>
    </row>
    <row r="2615" spans="1:10" x14ac:dyDescent="0.3">
      <c r="A2615" s="62"/>
      <c r="B2615" s="62"/>
      <c r="C2615" s="62"/>
      <c r="D2615" s="62"/>
      <c r="E2615" s="62"/>
      <c r="F2615" s="62"/>
      <c r="G2615" s="62"/>
      <c r="H2615" s="62"/>
      <c r="I2615" s="62"/>
      <c r="J2615" s="62"/>
    </row>
    <row r="2616" spans="1:10" x14ac:dyDescent="0.3">
      <c r="A2616" s="62"/>
      <c r="B2616" s="62"/>
      <c r="C2616" s="62"/>
      <c r="D2616" s="62"/>
      <c r="E2616" s="62"/>
      <c r="F2616" s="62"/>
      <c r="G2616" s="62"/>
      <c r="H2616" s="62"/>
      <c r="I2616" s="62"/>
      <c r="J2616" s="62"/>
    </row>
    <row r="2617" spans="1:10" x14ac:dyDescent="0.3">
      <c r="A2617" s="62"/>
      <c r="B2617" s="62"/>
      <c r="C2617" s="62"/>
      <c r="D2617" s="62"/>
      <c r="E2617" s="62"/>
      <c r="F2617" s="62"/>
      <c r="G2617" s="62"/>
      <c r="H2617" s="62"/>
      <c r="I2617" s="62"/>
      <c r="J2617" s="62"/>
    </row>
    <row r="2618" spans="1:10" x14ac:dyDescent="0.3">
      <c r="A2618" s="62"/>
      <c r="B2618" s="62"/>
      <c r="C2618" s="62"/>
      <c r="D2618" s="62"/>
      <c r="E2618" s="62"/>
      <c r="F2618" s="62"/>
      <c r="G2618" s="62"/>
      <c r="H2618" s="62"/>
      <c r="I2618" s="62"/>
      <c r="J2618" s="62"/>
    </row>
    <row r="2619" spans="1:10" x14ac:dyDescent="0.3">
      <c r="A2619" s="62"/>
      <c r="B2619" s="62"/>
      <c r="C2619" s="62"/>
      <c r="D2619" s="62"/>
      <c r="E2619" s="62"/>
      <c r="F2619" s="62"/>
      <c r="G2619" s="62"/>
      <c r="H2619" s="62"/>
      <c r="I2619" s="62"/>
      <c r="J2619" s="62"/>
    </row>
    <row r="2620" spans="1:10" x14ac:dyDescent="0.3">
      <c r="A2620" s="62"/>
      <c r="B2620" s="62"/>
      <c r="C2620" s="62"/>
      <c r="D2620" s="62"/>
      <c r="E2620" s="62"/>
      <c r="F2620" s="62"/>
      <c r="G2620" s="62"/>
      <c r="H2620" s="62"/>
      <c r="I2620" s="62"/>
      <c r="J2620" s="62"/>
    </row>
    <row r="2621" spans="1:10" x14ac:dyDescent="0.3">
      <c r="A2621" s="62"/>
      <c r="B2621" s="62"/>
      <c r="C2621" s="62"/>
      <c r="D2621" s="62"/>
      <c r="E2621" s="62"/>
      <c r="F2621" s="62"/>
      <c r="G2621" s="62"/>
      <c r="H2621" s="62"/>
      <c r="I2621" s="62"/>
      <c r="J2621" s="62"/>
    </row>
    <row r="2622" spans="1:10" x14ac:dyDescent="0.3">
      <c r="A2622" s="62"/>
      <c r="B2622" s="62"/>
      <c r="C2622" s="62"/>
      <c r="D2622" s="62"/>
      <c r="E2622" s="62"/>
      <c r="F2622" s="62"/>
      <c r="G2622" s="62"/>
      <c r="H2622" s="62"/>
      <c r="I2622" s="62"/>
      <c r="J2622" s="62"/>
    </row>
    <row r="2623" spans="1:10" x14ac:dyDescent="0.3">
      <c r="A2623" s="62"/>
      <c r="B2623" s="62"/>
      <c r="C2623" s="62"/>
      <c r="D2623" s="62"/>
      <c r="E2623" s="62"/>
      <c r="F2623" s="62"/>
      <c r="G2623" s="62"/>
      <c r="H2623" s="62"/>
      <c r="I2623" s="62"/>
      <c r="J2623" s="62"/>
    </row>
    <row r="2624" spans="1:10" x14ac:dyDescent="0.3">
      <c r="A2624" s="62"/>
      <c r="B2624" s="62"/>
      <c r="C2624" s="62"/>
      <c r="D2624" s="62"/>
      <c r="E2624" s="62"/>
      <c r="F2624" s="62"/>
      <c r="G2624" s="62"/>
      <c r="H2624" s="62"/>
      <c r="I2624" s="62"/>
      <c r="J2624" s="62"/>
    </row>
    <row r="2625" spans="1:10" x14ac:dyDescent="0.3">
      <c r="A2625" s="62"/>
      <c r="B2625" s="62"/>
      <c r="C2625" s="62"/>
      <c r="D2625" s="62"/>
      <c r="E2625" s="62"/>
      <c r="F2625" s="62"/>
      <c r="G2625" s="62"/>
      <c r="H2625" s="62"/>
      <c r="I2625" s="62"/>
      <c r="J2625" s="62"/>
    </row>
    <row r="2626" spans="1:10" x14ac:dyDescent="0.3">
      <c r="A2626" s="62"/>
      <c r="B2626" s="62"/>
      <c r="C2626" s="62"/>
      <c r="D2626" s="62"/>
      <c r="E2626" s="62"/>
      <c r="F2626" s="62"/>
      <c r="G2626" s="62"/>
      <c r="H2626" s="62"/>
      <c r="I2626" s="62"/>
      <c r="J2626" s="62"/>
    </row>
    <row r="2627" spans="1:10" x14ac:dyDescent="0.3">
      <c r="A2627" s="62"/>
      <c r="B2627" s="62"/>
      <c r="C2627" s="62"/>
      <c r="D2627" s="62"/>
      <c r="E2627" s="62"/>
      <c r="F2627" s="62"/>
      <c r="G2627" s="62"/>
      <c r="H2627" s="62"/>
      <c r="I2627" s="62"/>
      <c r="J2627" s="62"/>
    </row>
    <row r="2628" spans="1:10" x14ac:dyDescent="0.3">
      <c r="A2628" s="62"/>
      <c r="B2628" s="62"/>
      <c r="C2628" s="62"/>
      <c r="D2628" s="62"/>
      <c r="E2628" s="62"/>
      <c r="F2628" s="62"/>
      <c r="G2628" s="62"/>
      <c r="H2628" s="62"/>
      <c r="I2628" s="62"/>
      <c r="J2628" s="62"/>
    </row>
    <row r="2629" spans="1:10" x14ac:dyDescent="0.3">
      <c r="A2629" s="62"/>
      <c r="B2629" s="62"/>
      <c r="C2629" s="62"/>
      <c r="D2629" s="62"/>
      <c r="E2629" s="62"/>
      <c r="F2629" s="62"/>
      <c r="G2629" s="62"/>
      <c r="H2629" s="62"/>
      <c r="I2629" s="62"/>
      <c r="J2629" s="62"/>
    </row>
    <row r="2630" spans="1:10" x14ac:dyDescent="0.3">
      <c r="A2630" s="62"/>
      <c r="B2630" s="62"/>
      <c r="C2630" s="62"/>
      <c r="D2630" s="62"/>
      <c r="E2630" s="62"/>
      <c r="F2630" s="62"/>
      <c r="G2630" s="62"/>
      <c r="H2630" s="62"/>
      <c r="I2630" s="62"/>
      <c r="J2630" s="62"/>
    </row>
    <row r="2631" spans="1:10" x14ac:dyDescent="0.3">
      <c r="A2631" s="62"/>
      <c r="B2631" s="62"/>
      <c r="C2631" s="62"/>
      <c r="D2631" s="62"/>
      <c r="E2631" s="62"/>
      <c r="F2631" s="62"/>
      <c r="G2631" s="62"/>
      <c r="H2631" s="62"/>
      <c r="I2631" s="62"/>
      <c r="J2631" s="62"/>
    </row>
    <row r="2632" spans="1:10" x14ac:dyDescent="0.3">
      <c r="A2632" s="62"/>
      <c r="B2632" s="62"/>
      <c r="C2632" s="62"/>
      <c r="D2632" s="62"/>
      <c r="E2632" s="62"/>
      <c r="F2632" s="62"/>
      <c r="G2632" s="62"/>
      <c r="H2632" s="62"/>
      <c r="I2632" s="62"/>
      <c r="J2632" s="62"/>
    </row>
    <row r="2633" spans="1:10" x14ac:dyDescent="0.3">
      <c r="A2633" s="62"/>
      <c r="B2633" s="62"/>
      <c r="C2633" s="62"/>
      <c r="D2633" s="62"/>
      <c r="E2633" s="62"/>
      <c r="F2633" s="62"/>
      <c r="G2633" s="62"/>
      <c r="H2633" s="62"/>
      <c r="I2633" s="62"/>
      <c r="J2633" s="62"/>
    </row>
    <row r="2634" spans="1:10" x14ac:dyDescent="0.3">
      <c r="A2634" s="62"/>
      <c r="B2634" s="62"/>
      <c r="C2634" s="62"/>
      <c r="D2634" s="62"/>
      <c r="E2634" s="62"/>
      <c r="F2634" s="62"/>
      <c r="G2634" s="62"/>
      <c r="H2634" s="62"/>
      <c r="I2634" s="62"/>
      <c r="J2634" s="62"/>
    </row>
    <row r="2635" spans="1:10" x14ac:dyDescent="0.3">
      <c r="A2635" s="62"/>
      <c r="B2635" s="62"/>
      <c r="C2635" s="62"/>
      <c r="D2635" s="62"/>
      <c r="E2635" s="62"/>
      <c r="F2635" s="62"/>
      <c r="G2635" s="62"/>
      <c r="H2635" s="62"/>
      <c r="I2635" s="62"/>
      <c r="J2635" s="62"/>
    </row>
    <row r="2636" spans="1:10" x14ac:dyDescent="0.3">
      <c r="A2636" s="62"/>
      <c r="B2636" s="62"/>
      <c r="C2636" s="62"/>
      <c r="D2636" s="62"/>
      <c r="E2636" s="62"/>
      <c r="F2636" s="62"/>
      <c r="G2636" s="62"/>
      <c r="H2636" s="62"/>
      <c r="I2636" s="62"/>
      <c r="J2636" s="62"/>
    </row>
    <row r="2637" spans="1:10" x14ac:dyDescent="0.3">
      <c r="A2637" s="62"/>
      <c r="B2637" s="62"/>
      <c r="C2637" s="62"/>
      <c r="D2637" s="62"/>
      <c r="E2637" s="62"/>
      <c r="F2637" s="62"/>
      <c r="G2637" s="62"/>
      <c r="H2637" s="62"/>
      <c r="I2637" s="62"/>
      <c r="J2637" s="62"/>
    </row>
    <row r="2638" spans="1:10" x14ac:dyDescent="0.3">
      <c r="A2638" s="62"/>
      <c r="B2638" s="62"/>
      <c r="C2638" s="62"/>
      <c r="D2638" s="62"/>
      <c r="E2638" s="62"/>
      <c r="F2638" s="62"/>
      <c r="G2638" s="62"/>
      <c r="H2638" s="62"/>
      <c r="I2638" s="62"/>
      <c r="J2638" s="62"/>
    </row>
    <row r="2639" spans="1:10" x14ac:dyDescent="0.3">
      <c r="A2639" s="62"/>
      <c r="B2639" s="62"/>
      <c r="C2639" s="62"/>
      <c r="D2639" s="62"/>
      <c r="E2639" s="62"/>
      <c r="F2639" s="62"/>
      <c r="G2639" s="62"/>
      <c r="H2639" s="62"/>
      <c r="I2639" s="62"/>
      <c r="J2639" s="62"/>
    </row>
    <row r="2640" spans="1:10" x14ac:dyDescent="0.3">
      <c r="A2640" s="62"/>
      <c r="B2640" s="62"/>
      <c r="C2640" s="62"/>
      <c r="D2640" s="62"/>
      <c r="E2640" s="62"/>
      <c r="F2640" s="62"/>
      <c r="G2640" s="62"/>
      <c r="H2640" s="62"/>
      <c r="I2640" s="62"/>
      <c r="J2640" s="62"/>
    </row>
    <row r="2641" spans="1:10" x14ac:dyDescent="0.3">
      <c r="A2641" s="62"/>
      <c r="B2641" s="62"/>
      <c r="C2641" s="62"/>
      <c r="D2641" s="62"/>
      <c r="E2641" s="62"/>
      <c r="F2641" s="62"/>
      <c r="G2641" s="62"/>
      <c r="H2641" s="62"/>
      <c r="I2641" s="62"/>
      <c r="J2641" s="62"/>
    </row>
    <row r="2642" spans="1:10" x14ac:dyDescent="0.3">
      <c r="A2642" s="62"/>
      <c r="B2642" s="62"/>
      <c r="C2642" s="62"/>
      <c r="D2642" s="62"/>
      <c r="E2642" s="62"/>
      <c r="F2642" s="62"/>
      <c r="G2642" s="62"/>
      <c r="H2642" s="62"/>
      <c r="I2642" s="62"/>
      <c r="J2642" s="62"/>
    </row>
    <row r="2643" spans="1:10" x14ac:dyDescent="0.3">
      <c r="A2643" s="62"/>
      <c r="B2643" s="62"/>
      <c r="C2643" s="62"/>
      <c r="D2643" s="62"/>
      <c r="E2643" s="62"/>
      <c r="F2643" s="62"/>
      <c r="G2643" s="62"/>
      <c r="H2643" s="62"/>
      <c r="I2643" s="62"/>
      <c r="J2643" s="62"/>
    </row>
    <row r="2644" spans="1:10" x14ac:dyDescent="0.3">
      <c r="A2644" s="62"/>
      <c r="B2644" s="62"/>
      <c r="C2644" s="62"/>
      <c r="D2644" s="62"/>
      <c r="E2644" s="62"/>
      <c r="F2644" s="62"/>
      <c r="G2644" s="62"/>
      <c r="H2644" s="62"/>
      <c r="I2644" s="62"/>
      <c r="J2644" s="62"/>
    </row>
    <row r="2645" spans="1:10" x14ac:dyDescent="0.3">
      <c r="A2645" s="62"/>
      <c r="B2645" s="62"/>
      <c r="C2645" s="62"/>
      <c r="D2645" s="62"/>
      <c r="E2645" s="62"/>
      <c r="F2645" s="62"/>
      <c r="G2645" s="62"/>
      <c r="H2645" s="62"/>
      <c r="I2645" s="62"/>
      <c r="J2645" s="62"/>
    </row>
    <row r="2646" spans="1:10" x14ac:dyDescent="0.3">
      <c r="A2646" s="62"/>
      <c r="B2646" s="62"/>
      <c r="C2646" s="62"/>
      <c r="D2646" s="62"/>
      <c r="E2646" s="62"/>
      <c r="F2646" s="62"/>
      <c r="G2646" s="62"/>
      <c r="H2646" s="62"/>
      <c r="I2646" s="62"/>
      <c r="J2646" s="62"/>
    </row>
    <row r="2647" spans="1:10" x14ac:dyDescent="0.3">
      <c r="A2647" s="62"/>
      <c r="B2647" s="62"/>
      <c r="C2647" s="62"/>
      <c r="D2647" s="62"/>
      <c r="E2647" s="62"/>
      <c r="F2647" s="62"/>
      <c r="G2647" s="62"/>
      <c r="H2647" s="62"/>
      <c r="I2647" s="62"/>
      <c r="J2647" s="62"/>
    </row>
    <row r="2648" spans="1:10" x14ac:dyDescent="0.3">
      <c r="A2648" s="62"/>
      <c r="B2648" s="62"/>
      <c r="C2648" s="62"/>
      <c r="D2648" s="62"/>
      <c r="E2648" s="62"/>
      <c r="F2648" s="62"/>
      <c r="G2648" s="62"/>
      <c r="H2648" s="62"/>
      <c r="I2648" s="62"/>
      <c r="J2648" s="62"/>
    </row>
    <row r="2649" spans="1:10" x14ac:dyDescent="0.3">
      <c r="A2649" s="62"/>
      <c r="B2649" s="62"/>
      <c r="C2649" s="62"/>
      <c r="D2649" s="62"/>
      <c r="E2649" s="62"/>
      <c r="F2649" s="62"/>
      <c r="G2649" s="62"/>
      <c r="H2649" s="62"/>
      <c r="I2649" s="62"/>
      <c r="J2649" s="62"/>
    </row>
    <row r="2650" spans="1:10" x14ac:dyDescent="0.3">
      <c r="A2650" s="62"/>
      <c r="B2650" s="62"/>
      <c r="C2650" s="62"/>
      <c r="D2650" s="62"/>
      <c r="E2650" s="62"/>
      <c r="F2650" s="62"/>
      <c r="G2650" s="62"/>
      <c r="H2650" s="62"/>
      <c r="I2650" s="62"/>
      <c r="J2650" s="62"/>
    </row>
    <row r="2651" spans="1:10" x14ac:dyDescent="0.3">
      <c r="A2651" s="62"/>
      <c r="B2651" s="62"/>
      <c r="C2651" s="62"/>
      <c r="D2651" s="62"/>
      <c r="E2651" s="62"/>
      <c r="F2651" s="62"/>
      <c r="G2651" s="62"/>
      <c r="H2651" s="62"/>
      <c r="I2651" s="62"/>
      <c r="J2651" s="62"/>
    </row>
    <row r="2652" spans="1:10" x14ac:dyDescent="0.3">
      <c r="A2652" s="62"/>
      <c r="B2652" s="62"/>
      <c r="C2652" s="62"/>
      <c r="D2652" s="62"/>
      <c r="E2652" s="62"/>
      <c r="F2652" s="62"/>
      <c r="G2652" s="62"/>
      <c r="H2652" s="62"/>
      <c r="I2652" s="62"/>
      <c r="J2652" s="62"/>
    </row>
    <row r="2653" spans="1:10" x14ac:dyDescent="0.3">
      <c r="A2653" s="62"/>
      <c r="B2653" s="62"/>
      <c r="C2653" s="62"/>
      <c r="D2653" s="62"/>
      <c r="E2653" s="62"/>
      <c r="F2653" s="62"/>
      <c r="G2653" s="62"/>
      <c r="H2653" s="62"/>
      <c r="I2653" s="62"/>
      <c r="J2653" s="62"/>
    </row>
    <row r="2654" spans="1:10" x14ac:dyDescent="0.3">
      <c r="A2654" s="62"/>
      <c r="B2654" s="62"/>
      <c r="C2654" s="62"/>
      <c r="D2654" s="62"/>
      <c r="E2654" s="62"/>
      <c r="F2654" s="62"/>
      <c r="G2654" s="62"/>
      <c r="H2654" s="62"/>
      <c r="I2654" s="62"/>
      <c r="J2654" s="62"/>
    </row>
    <row r="2655" spans="1:10" x14ac:dyDescent="0.3">
      <c r="A2655" s="62"/>
      <c r="B2655" s="62"/>
      <c r="C2655" s="62"/>
      <c r="D2655" s="62"/>
      <c r="E2655" s="62"/>
      <c r="F2655" s="62"/>
      <c r="G2655" s="62"/>
      <c r="H2655" s="62"/>
      <c r="I2655" s="62"/>
      <c r="J2655" s="62"/>
    </row>
    <row r="2656" spans="1:10" x14ac:dyDescent="0.3">
      <c r="A2656" s="62"/>
      <c r="B2656" s="62"/>
      <c r="C2656" s="62"/>
      <c r="D2656" s="62"/>
      <c r="E2656" s="62"/>
      <c r="F2656" s="62"/>
      <c r="G2656" s="62"/>
      <c r="H2656" s="62"/>
      <c r="I2656" s="62"/>
      <c r="J2656" s="62"/>
    </row>
    <row r="2657" spans="1:10" x14ac:dyDescent="0.3">
      <c r="A2657" s="62"/>
      <c r="B2657" s="62"/>
      <c r="C2657" s="62"/>
      <c r="D2657" s="62"/>
      <c r="E2657" s="62"/>
      <c r="F2657" s="62"/>
      <c r="G2657" s="62"/>
      <c r="H2657" s="62"/>
      <c r="I2657" s="62"/>
      <c r="J2657" s="62"/>
    </row>
    <row r="2658" spans="1:10" x14ac:dyDescent="0.3">
      <c r="A2658" s="62"/>
      <c r="B2658" s="62"/>
      <c r="C2658" s="62"/>
      <c r="D2658" s="62"/>
      <c r="E2658" s="62"/>
      <c r="F2658" s="62"/>
      <c r="G2658" s="62"/>
      <c r="H2658" s="62"/>
      <c r="I2658" s="62"/>
      <c r="J2658" s="62"/>
    </row>
    <row r="2659" spans="1:10" x14ac:dyDescent="0.3">
      <c r="A2659" s="62"/>
      <c r="B2659" s="62"/>
      <c r="C2659" s="62"/>
      <c r="D2659" s="62"/>
      <c r="E2659" s="62"/>
      <c r="F2659" s="62"/>
      <c r="G2659" s="62"/>
      <c r="H2659" s="62"/>
      <c r="I2659" s="62"/>
      <c r="J2659" s="62"/>
    </row>
    <row r="2660" spans="1:10" x14ac:dyDescent="0.3">
      <c r="A2660" s="62"/>
      <c r="B2660" s="62"/>
      <c r="C2660" s="62"/>
      <c r="D2660" s="62"/>
      <c r="E2660" s="62"/>
      <c r="F2660" s="62"/>
      <c r="G2660" s="62"/>
      <c r="H2660" s="62"/>
      <c r="I2660" s="62"/>
      <c r="J2660" s="62"/>
    </row>
    <row r="2661" spans="1:10" x14ac:dyDescent="0.3">
      <c r="A2661" s="62"/>
      <c r="B2661" s="62"/>
      <c r="C2661" s="62"/>
      <c r="D2661" s="62"/>
      <c r="E2661" s="62"/>
      <c r="F2661" s="62"/>
      <c r="G2661" s="62"/>
      <c r="H2661" s="62"/>
      <c r="I2661" s="62"/>
      <c r="J2661" s="62"/>
    </row>
    <row r="2662" spans="1:10" x14ac:dyDescent="0.3">
      <c r="A2662" s="62"/>
      <c r="B2662" s="62"/>
      <c r="C2662" s="62"/>
      <c r="D2662" s="62"/>
      <c r="E2662" s="62"/>
      <c r="F2662" s="62"/>
      <c r="G2662" s="62"/>
      <c r="H2662" s="62"/>
      <c r="I2662" s="62"/>
      <c r="J2662" s="62"/>
    </row>
    <row r="2663" spans="1:10" x14ac:dyDescent="0.3">
      <c r="A2663" s="62"/>
      <c r="B2663" s="62"/>
      <c r="C2663" s="62"/>
      <c r="D2663" s="62"/>
      <c r="E2663" s="62"/>
      <c r="F2663" s="62"/>
      <c r="G2663" s="62"/>
      <c r="H2663" s="62"/>
      <c r="I2663" s="62"/>
      <c r="J2663" s="62"/>
    </row>
    <row r="2664" spans="1:10" x14ac:dyDescent="0.3">
      <c r="A2664" s="62"/>
      <c r="B2664" s="62"/>
      <c r="C2664" s="62"/>
      <c r="D2664" s="62"/>
      <c r="E2664" s="62"/>
      <c r="F2664" s="62"/>
      <c r="G2664" s="62"/>
      <c r="H2664" s="62"/>
      <c r="I2664" s="62"/>
      <c r="J2664" s="62"/>
    </row>
    <row r="2665" spans="1:10" x14ac:dyDescent="0.3">
      <c r="A2665" s="62"/>
      <c r="B2665" s="62"/>
      <c r="C2665" s="62"/>
      <c r="D2665" s="62"/>
      <c r="E2665" s="62"/>
      <c r="F2665" s="62"/>
      <c r="G2665" s="62"/>
      <c r="H2665" s="62"/>
      <c r="I2665" s="62"/>
      <c r="J2665" s="62"/>
    </row>
    <row r="2666" spans="1:10" x14ac:dyDescent="0.3">
      <c r="A2666" s="62"/>
      <c r="B2666" s="62"/>
      <c r="C2666" s="62"/>
      <c r="D2666" s="62"/>
      <c r="E2666" s="62"/>
      <c r="F2666" s="62"/>
      <c r="G2666" s="62"/>
      <c r="H2666" s="62"/>
      <c r="I2666" s="62"/>
      <c r="J2666" s="62"/>
    </row>
    <row r="2667" spans="1:10" x14ac:dyDescent="0.3">
      <c r="A2667" s="62"/>
      <c r="B2667" s="62"/>
      <c r="C2667" s="62"/>
      <c r="D2667" s="62"/>
      <c r="E2667" s="62"/>
      <c r="F2667" s="62"/>
      <c r="G2667" s="62"/>
      <c r="H2667" s="62"/>
      <c r="I2667" s="62"/>
      <c r="J2667" s="62"/>
    </row>
    <row r="2668" spans="1:10" x14ac:dyDescent="0.3">
      <c r="A2668" s="62"/>
      <c r="B2668" s="62"/>
      <c r="C2668" s="62"/>
      <c r="D2668" s="62"/>
      <c r="E2668" s="62"/>
      <c r="F2668" s="62"/>
      <c r="G2668" s="62"/>
      <c r="H2668" s="62"/>
      <c r="I2668" s="62"/>
      <c r="J2668" s="62"/>
    </row>
    <row r="2669" spans="1:10" x14ac:dyDescent="0.3">
      <c r="A2669" s="62"/>
      <c r="B2669" s="62"/>
      <c r="C2669" s="62"/>
      <c r="D2669" s="62"/>
      <c r="E2669" s="62"/>
      <c r="F2669" s="62"/>
      <c r="G2669" s="62"/>
      <c r="H2669" s="62"/>
      <c r="I2669" s="62"/>
      <c r="J2669" s="62"/>
    </row>
    <row r="2670" spans="1:10" x14ac:dyDescent="0.3">
      <c r="A2670" s="62"/>
      <c r="B2670" s="62"/>
      <c r="C2670" s="62"/>
      <c r="D2670" s="62"/>
      <c r="E2670" s="62"/>
      <c r="F2670" s="62"/>
      <c r="G2670" s="62"/>
      <c r="H2670" s="62"/>
      <c r="I2670" s="62"/>
      <c r="J2670" s="62"/>
    </row>
    <row r="2671" spans="1:10" x14ac:dyDescent="0.3">
      <c r="A2671" s="62"/>
      <c r="B2671" s="62"/>
      <c r="C2671" s="62"/>
      <c r="D2671" s="62"/>
      <c r="E2671" s="62"/>
      <c r="F2671" s="62"/>
      <c r="G2671" s="62"/>
      <c r="H2671" s="62"/>
      <c r="I2671" s="62"/>
      <c r="J2671" s="62"/>
    </row>
    <row r="2672" spans="1:10" x14ac:dyDescent="0.3">
      <c r="A2672" s="62"/>
      <c r="B2672" s="62"/>
      <c r="C2672" s="62"/>
      <c r="D2672" s="62"/>
      <c r="E2672" s="62"/>
      <c r="F2672" s="62"/>
      <c r="G2672" s="62"/>
      <c r="H2672" s="62"/>
      <c r="I2672" s="62"/>
      <c r="J2672" s="62"/>
    </row>
    <row r="2673" spans="1:10" x14ac:dyDescent="0.3">
      <c r="A2673" s="62"/>
      <c r="B2673" s="62"/>
      <c r="C2673" s="62"/>
      <c r="D2673" s="62"/>
      <c r="E2673" s="62"/>
      <c r="F2673" s="62"/>
      <c r="G2673" s="62"/>
      <c r="H2673" s="62"/>
      <c r="I2673" s="62"/>
      <c r="J2673" s="62"/>
    </row>
    <row r="2674" spans="1:10" x14ac:dyDescent="0.3">
      <c r="A2674" s="62"/>
      <c r="B2674" s="62"/>
      <c r="C2674" s="62"/>
      <c r="D2674" s="62"/>
      <c r="E2674" s="62"/>
      <c r="F2674" s="62"/>
      <c r="G2674" s="62"/>
      <c r="H2674" s="62"/>
      <c r="I2674" s="62"/>
      <c r="J2674" s="62"/>
    </row>
    <row r="2675" spans="1:10" x14ac:dyDescent="0.3">
      <c r="A2675" s="62"/>
      <c r="B2675" s="62"/>
      <c r="C2675" s="62"/>
      <c r="D2675" s="62"/>
      <c r="E2675" s="62"/>
      <c r="F2675" s="62"/>
      <c r="G2675" s="62"/>
      <c r="H2675" s="62"/>
      <c r="I2675" s="62"/>
      <c r="J2675" s="62"/>
    </row>
    <row r="2676" spans="1:10" x14ac:dyDescent="0.3">
      <c r="A2676" s="62"/>
      <c r="B2676" s="62"/>
      <c r="C2676" s="62"/>
      <c r="D2676" s="62"/>
      <c r="E2676" s="62"/>
      <c r="F2676" s="62"/>
      <c r="G2676" s="62"/>
      <c r="H2676" s="62"/>
      <c r="I2676" s="62"/>
      <c r="J2676" s="62"/>
    </row>
    <row r="2677" spans="1:10" x14ac:dyDescent="0.3">
      <c r="A2677" s="62"/>
      <c r="B2677" s="62"/>
      <c r="C2677" s="62"/>
      <c r="D2677" s="62"/>
      <c r="E2677" s="62"/>
      <c r="F2677" s="62"/>
      <c r="G2677" s="62"/>
      <c r="H2677" s="62"/>
      <c r="I2677" s="62"/>
      <c r="J2677" s="62"/>
    </row>
    <row r="2678" spans="1:10" x14ac:dyDescent="0.3">
      <c r="A2678" s="62"/>
      <c r="B2678" s="62"/>
      <c r="C2678" s="62"/>
      <c r="D2678" s="62"/>
      <c r="E2678" s="62"/>
      <c r="F2678" s="62"/>
      <c r="G2678" s="62"/>
      <c r="H2678" s="62"/>
      <c r="I2678" s="62"/>
      <c r="J2678" s="62"/>
    </row>
    <row r="2679" spans="1:10" x14ac:dyDescent="0.3">
      <c r="A2679" s="62"/>
      <c r="B2679" s="62"/>
      <c r="C2679" s="62"/>
      <c r="D2679" s="62"/>
      <c r="E2679" s="62"/>
      <c r="F2679" s="62"/>
      <c r="G2679" s="62"/>
      <c r="H2679" s="62"/>
      <c r="I2679" s="62"/>
      <c r="J2679" s="62"/>
    </row>
    <row r="2680" spans="1:10" x14ac:dyDescent="0.3">
      <c r="A2680" s="62"/>
      <c r="B2680" s="62"/>
      <c r="C2680" s="62"/>
      <c r="D2680" s="62"/>
      <c r="E2680" s="62"/>
      <c r="F2680" s="62"/>
      <c r="G2680" s="62"/>
      <c r="H2680" s="62"/>
      <c r="I2680" s="62"/>
      <c r="J2680" s="62"/>
    </row>
    <row r="2681" spans="1:10" x14ac:dyDescent="0.3">
      <c r="A2681" s="62"/>
      <c r="B2681" s="62"/>
      <c r="C2681" s="62"/>
      <c r="D2681" s="62"/>
      <c r="E2681" s="62"/>
      <c r="F2681" s="62"/>
      <c r="G2681" s="62"/>
      <c r="H2681" s="62"/>
      <c r="I2681" s="62"/>
      <c r="J2681" s="62"/>
    </row>
    <row r="2682" spans="1:10" x14ac:dyDescent="0.3">
      <c r="A2682" s="62"/>
      <c r="B2682" s="62"/>
      <c r="C2682" s="62"/>
      <c r="D2682" s="62"/>
      <c r="E2682" s="62"/>
      <c r="F2682" s="62"/>
      <c r="G2682" s="62"/>
      <c r="H2682" s="62"/>
      <c r="I2682" s="62"/>
      <c r="J2682" s="62"/>
    </row>
    <row r="2683" spans="1:10" x14ac:dyDescent="0.3">
      <c r="A2683" s="62"/>
      <c r="B2683" s="62"/>
      <c r="C2683" s="62"/>
      <c r="D2683" s="62"/>
      <c r="E2683" s="62"/>
      <c r="F2683" s="62"/>
      <c r="G2683" s="62"/>
      <c r="H2683" s="62"/>
      <c r="I2683" s="62"/>
      <c r="J2683" s="62"/>
    </row>
    <row r="2684" spans="1:10" x14ac:dyDescent="0.3">
      <c r="A2684" s="62"/>
      <c r="B2684" s="62"/>
      <c r="C2684" s="62"/>
      <c r="D2684" s="62"/>
      <c r="E2684" s="62"/>
      <c r="F2684" s="62"/>
      <c r="G2684" s="62"/>
      <c r="H2684" s="62"/>
      <c r="I2684" s="62"/>
      <c r="J2684" s="62"/>
    </row>
    <row r="2685" spans="1:10" x14ac:dyDescent="0.3">
      <c r="A2685" s="62"/>
      <c r="B2685" s="62"/>
      <c r="C2685" s="62"/>
      <c r="D2685" s="62"/>
      <c r="E2685" s="62"/>
      <c r="F2685" s="62"/>
      <c r="G2685" s="62"/>
      <c r="H2685" s="62"/>
      <c r="I2685" s="62"/>
      <c r="J2685" s="62"/>
    </row>
    <row r="2686" spans="1:10" x14ac:dyDescent="0.3">
      <c r="A2686" s="62"/>
      <c r="B2686" s="62"/>
      <c r="C2686" s="62"/>
      <c r="D2686" s="62"/>
      <c r="E2686" s="62"/>
      <c r="F2686" s="62"/>
      <c r="G2686" s="62"/>
      <c r="H2686" s="62"/>
      <c r="I2686" s="62"/>
      <c r="J2686" s="62"/>
    </row>
    <row r="2687" spans="1:10" x14ac:dyDescent="0.3">
      <c r="A2687" s="62"/>
      <c r="B2687" s="62"/>
      <c r="C2687" s="62"/>
      <c r="D2687" s="62"/>
      <c r="E2687" s="62"/>
      <c r="F2687" s="62"/>
      <c r="G2687" s="62"/>
      <c r="H2687" s="62"/>
      <c r="I2687" s="62"/>
      <c r="J2687" s="62"/>
    </row>
    <row r="2688" spans="1:10" x14ac:dyDescent="0.3">
      <c r="A2688" s="62"/>
      <c r="B2688" s="62"/>
      <c r="C2688" s="62"/>
      <c r="D2688" s="62"/>
      <c r="E2688" s="62"/>
      <c r="F2688" s="62"/>
      <c r="G2688" s="62"/>
      <c r="H2688" s="62"/>
      <c r="I2688" s="62"/>
      <c r="J2688" s="62"/>
    </row>
    <row r="2689" spans="1:10" x14ac:dyDescent="0.3">
      <c r="A2689" s="62"/>
      <c r="B2689" s="62"/>
      <c r="C2689" s="62"/>
      <c r="D2689" s="62"/>
      <c r="E2689" s="62"/>
      <c r="F2689" s="62"/>
      <c r="G2689" s="62"/>
      <c r="H2689" s="62"/>
      <c r="I2689" s="62"/>
      <c r="J2689" s="62"/>
    </row>
    <row r="2690" spans="1:10" x14ac:dyDescent="0.3">
      <c r="A2690" s="62"/>
      <c r="B2690" s="62"/>
      <c r="C2690" s="62"/>
      <c r="D2690" s="62"/>
      <c r="E2690" s="62"/>
      <c r="F2690" s="62"/>
      <c r="G2690" s="62"/>
      <c r="H2690" s="62"/>
      <c r="I2690" s="62"/>
      <c r="J2690" s="62"/>
    </row>
    <row r="2691" spans="1:10" x14ac:dyDescent="0.3">
      <c r="A2691" s="62"/>
      <c r="B2691" s="62"/>
      <c r="C2691" s="62"/>
      <c r="D2691" s="62"/>
      <c r="E2691" s="62"/>
      <c r="F2691" s="62"/>
      <c r="G2691" s="62"/>
      <c r="H2691" s="62"/>
      <c r="I2691" s="62"/>
      <c r="J2691" s="62"/>
    </row>
    <row r="2692" spans="1:10" x14ac:dyDescent="0.3">
      <c r="A2692" s="62"/>
      <c r="B2692" s="62"/>
      <c r="C2692" s="62"/>
      <c r="D2692" s="62"/>
      <c r="E2692" s="62"/>
      <c r="F2692" s="62"/>
      <c r="G2692" s="62"/>
      <c r="H2692" s="62"/>
      <c r="I2692" s="62"/>
      <c r="J2692" s="62"/>
    </row>
    <row r="2693" spans="1:10" x14ac:dyDescent="0.3">
      <c r="A2693" s="62"/>
      <c r="B2693" s="62"/>
      <c r="C2693" s="62"/>
      <c r="D2693" s="62"/>
      <c r="E2693" s="62"/>
      <c r="F2693" s="62"/>
      <c r="G2693" s="62"/>
      <c r="H2693" s="62"/>
      <c r="I2693" s="62"/>
      <c r="J2693" s="62"/>
    </row>
    <row r="2694" spans="1:10" x14ac:dyDescent="0.3">
      <c r="A2694" s="62"/>
      <c r="B2694" s="62"/>
      <c r="C2694" s="62"/>
      <c r="D2694" s="62"/>
      <c r="E2694" s="62"/>
      <c r="F2694" s="62"/>
      <c r="G2694" s="62"/>
      <c r="H2694" s="62"/>
      <c r="I2694" s="62"/>
      <c r="J2694" s="62"/>
    </row>
    <row r="2695" spans="1:10" x14ac:dyDescent="0.3">
      <c r="A2695" s="62"/>
      <c r="B2695" s="62"/>
      <c r="C2695" s="62"/>
      <c r="D2695" s="62"/>
      <c r="E2695" s="62"/>
      <c r="F2695" s="62"/>
      <c r="G2695" s="62"/>
      <c r="H2695" s="62"/>
      <c r="I2695" s="62"/>
      <c r="J2695" s="62"/>
    </row>
    <row r="2696" spans="1:10" x14ac:dyDescent="0.3">
      <c r="A2696" s="62"/>
      <c r="B2696" s="62"/>
      <c r="C2696" s="62"/>
      <c r="D2696" s="62"/>
      <c r="E2696" s="62"/>
      <c r="F2696" s="62"/>
      <c r="G2696" s="62"/>
      <c r="H2696" s="62"/>
      <c r="I2696" s="62"/>
      <c r="J2696" s="62"/>
    </row>
    <row r="2697" spans="1:10" x14ac:dyDescent="0.3">
      <c r="A2697" s="62"/>
      <c r="B2697" s="62"/>
      <c r="C2697" s="62"/>
      <c r="D2697" s="62"/>
      <c r="E2697" s="62"/>
      <c r="F2697" s="62"/>
      <c r="G2697" s="62"/>
      <c r="H2697" s="62"/>
      <c r="I2697" s="62"/>
      <c r="J2697" s="62"/>
    </row>
    <row r="2698" spans="1:10" x14ac:dyDescent="0.3">
      <c r="A2698" s="62"/>
      <c r="B2698" s="62"/>
      <c r="C2698" s="62"/>
      <c r="D2698" s="62"/>
      <c r="E2698" s="62"/>
      <c r="F2698" s="62"/>
      <c r="G2698" s="62"/>
      <c r="H2698" s="62"/>
      <c r="I2698" s="62"/>
      <c r="J2698" s="62"/>
    </row>
    <row r="2699" spans="1:10" x14ac:dyDescent="0.3">
      <c r="A2699" s="62"/>
      <c r="B2699" s="62"/>
      <c r="C2699" s="62"/>
      <c r="D2699" s="62"/>
      <c r="E2699" s="62"/>
      <c r="F2699" s="62"/>
      <c r="G2699" s="62"/>
      <c r="H2699" s="62"/>
      <c r="I2699" s="62"/>
      <c r="J2699" s="62"/>
    </row>
    <row r="2700" spans="1:10" x14ac:dyDescent="0.3">
      <c r="A2700" s="62"/>
      <c r="B2700" s="62"/>
      <c r="C2700" s="62"/>
      <c r="D2700" s="62"/>
      <c r="E2700" s="62"/>
      <c r="F2700" s="62"/>
      <c r="G2700" s="62"/>
      <c r="H2700" s="62"/>
      <c r="I2700" s="62"/>
      <c r="J2700" s="62"/>
    </row>
    <row r="2701" spans="1:10" x14ac:dyDescent="0.3">
      <c r="A2701" s="62"/>
      <c r="B2701" s="62"/>
      <c r="C2701" s="62"/>
      <c r="D2701" s="62"/>
      <c r="E2701" s="62"/>
      <c r="F2701" s="62"/>
      <c r="G2701" s="62"/>
      <c r="H2701" s="62"/>
      <c r="I2701" s="62"/>
      <c r="J2701" s="62"/>
    </row>
    <row r="2702" spans="1:10" x14ac:dyDescent="0.3">
      <c r="A2702" s="62"/>
      <c r="B2702" s="62"/>
      <c r="C2702" s="62"/>
      <c r="D2702" s="62"/>
      <c r="E2702" s="62"/>
      <c r="F2702" s="62"/>
      <c r="G2702" s="62"/>
      <c r="H2702" s="62"/>
      <c r="I2702" s="62"/>
      <c r="J2702" s="62"/>
    </row>
    <row r="2703" spans="1:10" x14ac:dyDescent="0.3">
      <c r="A2703" s="62"/>
      <c r="B2703" s="62"/>
      <c r="C2703" s="62"/>
      <c r="D2703" s="62"/>
      <c r="E2703" s="62"/>
      <c r="F2703" s="62"/>
      <c r="G2703" s="62"/>
      <c r="H2703" s="62"/>
      <c r="I2703" s="62"/>
      <c r="J2703" s="62"/>
    </row>
    <row r="2704" spans="1:10" x14ac:dyDescent="0.3">
      <c r="A2704" s="62"/>
      <c r="B2704" s="62"/>
      <c r="C2704" s="62"/>
      <c r="D2704" s="62"/>
      <c r="E2704" s="62"/>
      <c r="F2704" s="62"/>
      <c r="G2704" s="62"/>
      <c r="H2704" s="62"/>
      <c r="I2704" s="62"/>
      <c r="J2704" s="62"/>
    </row>
    <row r="2705" spans="1:10" x14ac:dyDescent="0.3">
      <c r="A2705" s="62"/>
      <c r="B2705" s="62"/>
      <c r="C2705" s="62"/>
      <c r="D2705" s="62"/>
      <c r="E2705" s="62"/>
      <c r="F2705" s="62"/>
      <c r="G2705" s="62"/>
      <c r="H2705" s="62"/>
      <c r="I2705" s="62"/>
      <c r="J2705" s="62"/>
    </row>
    <row r="2706" spans="1:10" x14ac:dyDescent="0.3">
      <c r="A2706" s="62"/>
      <c r="B2706" s="62"/>
      <c r="C2706" s="62"/>
      <c r="D2706" s="62"/>
      <c r="E2706" s="62"/>
      <c r="F2706" s="62"/>
      <c r="G2706" s="62"/>
      <c r="H2706" s="62"/>
      <c r="I2706" s="62"/>
      <c r="J2706" s="62"/>
    </row>
    <row r="2707" spans="1:10" x14ac:dyDescent="0.3">
      <c r="A2707" s="62"/>
      <c r="B2707" s="62"/>
      <c r="C2707" s="62"/>
      <c r="D2707" s="62"/>
      <c r="E2707" s="62"/>
      <c r="F2707" s="62"/>
      <c r="G2707" s="62"/>
      <c r="H2707" s="62"/>
      <c r="I2707" s="62"/>
      <c r="J2707" s="62"/>
    </row>
    <row r="2708" spans="1:10" x14ac:dyDescent="0.3">
      <c r="A2708" s="62"/>
      <c r="B2708" s="62"/>
      <c r="C2708" s="62"/>
      <c r="D2708" s="62"/>
      <c r="E2708" s="62"/>
      <c r="F2708" s="62"/>
      <c r="G2708" s="62"/>
      <c r="H2708" s="62"/>
      <c r="I2708" s="62"/>
      <c r="J2708" s="62"/>
    </row>
    <row r="2709" spans="1:10" x14ac:dyDescent="0.3">
      <c r="A2709" s="62"/>
      <c r="B2709" s="62"/>
      <c r="C2709" s="62"/>
      <c r="D2709" s="62"/>
      <c r="E2709" s="62"/>
      <c r="F2709" s="62"/>
      <c r="G2709" s="62"/>
      <c r="H2709" s="62"/>
      <c r="I2709" s="62"/>
      <c r="J2709" s="62"/>
    </row>
    <row r="2710" spans="1:10" x14ac:dyDescent="0.3">
      <c r="A2710" s="62"/>
      <c r="B2710" s="62"/>
      <c r="C2710" s="62"/>
      <c r="D2710" s="62"/>
      <c r="E2710" s="62"/>
      <c r="F2710" s="62"/>
      <c r="G2710" s="62"/>
      <c r="H2710" s="62"/>
      <c r="I2710" s="62"/>
      <c r="J2710" s="62"/>
    </row>
    <row r="2711" spans="1:10" x14ac:dyDescent="0.3">
      <c r="A2711" s="62"/>
      <c r="B2711" s="62"/>
      <c r="C2711" s="62"/>
      <c r="D2711" s="62"/>
      <c r="E2711" s="62"/>
      <c r="F2711" s="62"/>
      <c r="G2711" s="62"/>
      <c r="H2711" s="62"/>
      <c r="I2711" s="62"/>
      <c r="J2711" s="62"/>
    </row>
    <row r="2712" spans="1:10" x14ac:dyDescent="0.3">
      <c r="A2712" s="62"/>
      <c r="B2712" s="62"/>
      <c r="C2712" s="62"/>
      <c r="D2712" s="62"/>
      <c r="E2712" s="62"/>
      <c r="F2712" s="62"/>
      <c r="G2712" s="62"/>
      <c r="H2712" s="62"/>
      <c r="I2712" s="62"/>
      <c r="J2712" s="62"/>
    </row>
    <row r="2713" spans="1:10" x14ac:dyDescent="0.3">
      <c r="A2713" s="62"/>
      <c r="B2713" s="62"/>
      <c r="C2713" s="62"/>
      <c r="D2713" s="62"/>
      <c r="E2713" s="62"/>
      <c r="F2713" s="62"/>
      <c r="G2713" s="62"/>
      <c r="H2713" s="62"/>
      <c r="I2713" s="62"/>
      <c r="J2713" s="62"/>
    </row>
    <row r="2714" spans="1:10" x14ac:dyDescent="0.3">
      <c r="A2714" s="62"/>
      <c r="B2714" s="62"/>
      <c r="C2714" s="62"/>
      <c r="D2714" s="62"/>
      <c r="E2714" s="62"/>
      <c r="F2714" s="62"/>
      <c r="G2714" s="62"/>
      <c r="H2714" s="62"/>
      <c r="I2714" s="62"/>
      <c r="J2714" s="62"/>
    </row>
    <row r="2715" spans="1:10" x14ac:dyDescent="0.3">
      <c r="A2715" s="62"/>
      <c r="B2715" s="62"/>
      <c r="C2715" s="62"/>
      <c r="D2715" s="62"/>
      <c r="E2715" s="62"/>
      <c r="F2715" s="62"/>
      <c r="G2715" s="62"/>
      <c r="H2715" s="62"/>
      <c r="I2715" s="62"/>
      <c r="J2715" s="62"/>
    </row>
    <row r="2716" spans="1:10" x14ac:dyDescent="0.3">
      <c r="A2716" s="62"/>
      <c r="B2716" s="62"/>
      <c r="C2716" s="62"/>
      <c r="D2716" s="62"/>
      <c r="E2716" s="62"/>
      <c r="F2716" s="62"/>
      <c r="G2716" s="62"/>
      <c r="H2716" s="62"/>
      <c r="I2716" s="62"/>
      <c r="J2716" s="62"/>
    </row>
    <row r="2717" spans="1:10" x14ac:dyDescent="0.3">
      <c r="A2717" s="62"/>
      <c r="B2717" s="62"/>
      <c r="C2717" s="62"/>
      <c r="D2717" s="62"/>
      <c r="E2717" s="62"/>
      <c r="F2717" s="62"/>
      <c r="G2717" s="62"/>
      <c r="H2717" s="62"/>
      <c r="I2717" s="62"/>
      <c r="J2717" s="62"/>
    </row>
    <row r="2718" spans="1:10" x14ac:dyDescent="0.3">
      <c r="A2718" s="62"/>
      <c r="B2718" s="62"/>
      <c r="C2718" s="62"/>
      <c r="D2718" s="62"/>
      <c r="E2718" s="62"/>
      <c r="F2718" s="62"/>
      <c r="G2718" s="62"/>
      <c r="H2718" s="62"/>
      <c r="I2718" s="62"/>
      <c r="J2718" s="62"/>
    </row>
    <row r="2719" spans="1:10" x14ac:dyDescent="0.3">
      <c r="A2719" s="62"/>
      <c r="B2719" s="62"/>
      <c r="C2719" s="62"/>
      <c r="D2719" s="62"/>
      <c r="E2719" s="62"/>
      <c r="F2719" s="62"/>
      <c r="G2719" s="62"/>
      <c r="H2719" s="62"/>
      <c r="I2719" s="62"/>
      <c r="J2719" s="62"/>
    </row>
    <row r="2720" spans="1:10" x14ac:dyDescent="0.3">
      <c r="A2720" s="62"/>
      <c r="B2720" s="62"/>
      <c r="C2720" s="62"/>
      <c r="D2720" s="62"/>
      <c r="E2720" s="62"/>
      <c r="F2720" s="62"/>
      <c r="G2720" s="62"/>
      <c r="H2720" s="62"/>
      <c r="I2720" s="62"/>
      <c r="J2720" s="62"/>
    </row>
    <row r="2721" spans="1:10" x14ac:dyDescent="0.3">
      <c r="A2721" s="62"/>
      <c r="B2721" s="62"/>
      <c r="C2721" s="62"/>
      <c r="D2721" s="62"/>
      <c r="E2721" s="62"/>
      <c r="F2721" s="62"/>
      <c r="G2721" s="62"/>
      <c r="H2721" s="62"/>
      <c r="I2721" s="62"/>
      <c r="J2721" s="62"/>
    </row>
    <row r="2722" spans="1:10" x14ac:dyDescent="0.3">
      <c r="A2722" s="62"/>
      <c r="B2722" s="62"/>
      <c r="C2722" s="62"/>
      <c r="D2722" s="62"/>
      <c r="E2722" s="62"/>
      <c r="F2722" s="62"/>
      <c r="G2722" s="62"/>
      <c r="H2722" s="62"/>
      <c r="I2722" s="62"/>
      <c r="J2722" s="62"/>
    </row>
    <row r="2723" spans="1:10" x14ac:dyDescent="0.3">
      <c r="A2723" s="62"/>
      <c r="B2723" s="62"/>
      <c r="C2723" s="62"/>
      <c r="D2723" s="62"/>
      <c r="E2723" s="62"/>
      <c r="F2723" s="62"/>
      <c r="G2723" s="62"/>
      <c r="H2723" s="62"/>
      <c r="I2723" s="62"/>
      <c r="J2723" s="62"/>
    </row>
    <row r="2724" spans="1:10" x14ac:dyDescent="0.3">
      <c r="A2724" s="62"/>
      <c r="B2724" s="62"/>
      <c r="C2724" s="62"/>
      <c r="D2724" s="62"/>
      <c r="E2724" s="62"/>
      <c r="F2724" s="62"/>
      <c r="G2724" s="62"/>
      <c r="H2724" s="62"/>
      <c r="I2724" s="62"/>
      <c r="J2724" s="62"/>
    </row>
    <row r="2725" spans="1:10" x14ac:dyDescent="0.3">
      <c r="A2725" s="62"/>
      <c r="B2725" s="62"/>
      <c r="C2725" s="62"/>
      <c r="D2725" s="62"/>
      <c r="E2725" s="62"/>
      <c r="F2725" s="62"/>
      <c r="G2725" s="62"/>
      <c r="H2725" s="62"/>
      <c r="I2725" s="62"/>
      <c r="J2725" s="62"/>
    </row>
    <row r="2726" spans="1:10" x14ac:dyDescent="0.3">
      <c r="A2726" s="62"/>
      <c r="B2726" s="62"/>
      <c r="C2726" s="62"/>
      <c r="D2726" s="62"/>
      <c r="E2726" s="62"/>
      <c r="F2726" s="62"/>
      <c r="G2726" s="62"/>
      <c r="H2726" s="62"/>
      <c r="I2726" s="62"/>
      <c r="J2726" s="62"/>
    </row>
    <row r="2727" spans="1:10" x14ac:dyDescent="0.3">
      <c r="A2727" s="62"/>
      <c r="B2727" s="62"/>
      <c r="C2727" s="62"/>
      <c r="D2727" s="62"/>
      <c r="E2727" s="62"/>
      <c r="F2727" s="62"/>
      <c r="G2727" s="62"/>
      <c r="H2727" s="62"/>
      <c r="I2727" s="62"/>
      <c r="J2727" s="62"/>
    </row>
    <row r="2728" spans="1:10" x14ac:dyDescent="0.3">
      <c r="A2728" s="62"/>
      <c r="B2728" s="62"/>
      <c r="C2728" s="62"/>
      <c r="D2728" s="62"/>
      <c r="E2728" s="62"/>
      <c r="F2728" s="62"/>
      <c r="G2728" s="62"/>
      <c r="H2728" s="62"/>
      <c r="I2728" s="62"/>
      <c r="J2728" s="62"/>
    </row>
    <row r="2729" spans="1:10" x14ac:dyDescent="0.3">
      <c r="A2729" s="62"/>
      <c r="B2729" s="62"/>
      <c r="C2729" s="62"/>
      <c r="D2729" s="62"/>
      <c r="E2729" s="62"/>
      <c r="F2729" s="62"/>
      <c r="G2729" s="62"/>
      <c r="H2729" s="62"/>
      <c r="I2729" s="62"/>
      <c r="J2729" s="62"/>
    </row>
    <row r="2730" spans="1:10" x14ac:dyDescent="0.3">
      <c r="A2730" s="62"/>
      <c r="B2730" s="62"/>
      <c r="C2730" s="62"/>
      <c r="D2730" s="62"/>
      <c r="E2730" s="62"/>
      <c r="F2730" s="62"/>
      <c r="G2730" s="62"/>
      <c r="H2730" s="62"/>
      <c r="I2730" s="62"/>
      <c r="J2730" s="62"/>
    </row>
    <row r="2731" spans="1:10" x14ac:dyDescent="0.3">
      <c r="A2731" s="62"/>
      <c r="B2731" s="62"/>
      <c r="C2731" s="62"/>
      <c r="D2731" s="62"/>
      <c r="E2731" s="62"/>
      <c r="F2731" s="62"/>
      <c r="G2731" s="62"/>
      <c r="H2731" s="62"/>
      <c r="I2731" s="62"/>
      <c r="J2731" s="62"/>
    </row>
    <row r="2732" spans="1:10" x14ac:dyDescent="0.3">
      <c r="A2732" s="62"/>
      <c r="B2732" s="62"/>
      <c r="C2732" s="62"/>
      <c r="D2732" s="62"/>
      <c r="E2732" s="62"/>
      <c r="F2732" s="62"/>
      <c r="G2732" s="62"/>
      <c r="H2732" s="62"/>
      <c r="I2732" s="62"/>
      <c r="J2732" s="62"/>
    </row>
    <row r="2733" spans="1:10" x14ac:dyDescent="0.3">
      <c r="A2733" s="62"/>
      <c r="B2733" s="62"/>
      <c r="C2733" s="62"/>
      <c r="D2733" s="62"/>
      <c r="E2733" s="62"/>
      <c r="F2733" s="62"/>
      <c r="G2733" s="62"/>
      <c r="H2733" s="62"/>
      <c r="I2733" s="62"/>
      <c r="J2733" s="62"/>
    </row>
    <row r="2734" spans="1:10" x14ac:dyDescent="0.3">
      <c r="A2734" s="62"/>
      <c r="B2734" s="62"/>
      <c r="C2734" s="62"/>
      <c r="D2734" s="62"/>
      <c r="E2734" s="62"/>
      <c r="F2734" s="62"/>
      <c r="G2734" s="62"/>
      <c r="H2734" s="62"/>
      <c r="I2734" s="62"/>
      <c r="J2734" s="62"/>
    </row>
    <row r="2735" spans="1:10" x14ac:dyDescent="0.3">
      <c r="A2735" s="62"/>
      <c r="B2735" s="62"/>
      <c r="C2735" s="62"/>
      <c r="D2735" s="62"/>
      <c r="E2735" s="62"/>
      <c r="F2735" s="62"/>
      <c r="G2735" s="62"/>
      <c r="H2735" s="62"/>
      <c r="I2735" s="62"/>
      <c r="J2735" s="62"/>
    </row>
    <row r="2736" spans="1:10" x14ac:dyDescent="0.3">
      <c r="A2736" s="62"/>
      <c r="B2736" s="62"/>
      <c r="C2736" s="62"/>
      <c r="D2736" s="62"/>
      <c r="E2736" s="62"/>
      <c r="F2736" s="62"/>
      <c r="G2736" s="62"/>
      <c r="H2736" s="62"/>
      <c r="I2736" s="62"/>
      <c r="J2736" s="62"/>
    </row>
    <row r="2737" spans="1:10" x14ac:dyDescent="0.3">
      <c r="A2737" s="62"/>
      <c r="B2737" s="62"/>
      <c r="C2737" s="62"/>
      <c r="D2737" s="62"/>
      <c r="E2737" s="62"/>
      <c r="F2737" s="62"/>
      <c r="G2737" s="62"/>
      <c r="H2737" s="62"/>
      <c r="I2737" s="62"/>
      <c r="J2737" s="62"/>
    </row>
    <row r="2738" spans="1:10" x14ac:dyDescent="0.3">
      <c r="A2738" s="62"/>
      <c r="B2738" s="62"/>
      <c r="C2738" s="62"/>
      <c r="D2738" s="62"/>
      <c r="E2738" s="62"/>
      <c r="F2738" s="62"/>
      <c r="G2738" s="62"/>
      <c r="H2738" s="62"/>
      <c r="I2738" s="62"/>
      <c r="J2738" s="62"/>
    </row>
    <row r="2739" spans="1:10" x14ac:dyDescent="0.3">
      <c r="A2739" s="62"/>
      <c r="B2739" s="62"/>
      <c r="C2739" s="62"/>
      <c r="D2739" s="62"/>
      <c r="E2739" s="62"/>
      <c r="F2739" s="62"/>
      <c r="G2739" s="62"/>
      <c r="H2739" s="62"/>
      <c r="I2739" s="62"/>
      <c r="J2739" s="62"/>
    </row>
    <row r="2740" spans="1:10" x14ac:dyDescent="0.3">
      <c r="A2740" s="62"/>
      <c r="B2740" s="62"/>
      <c r="C2740" s="62"/>
      <c r="D2740" s="62"/>
      <c r="E2740" s="62"/>
      <c r="F2740" s="62"/>
      <c r="G2740" s="62"/>
      <c r="H2740" s="62"/>
      <c r="I2740" s="62"/>
      <c r="J2740" s="62"/>
    </row>
    <row r="2741" spans="1:10" x14ac:dyDescent="0.3">
      <c r="A2741" s="62"/>
      <c r="B2741" s="62"/>
      <c r="C2741" s="62"/>
      <c r="D2741" s="62"/>
      <c r="E2741" s="62"/>
      <c r="F2741" s="62"/>
      <c r="G2741" s="62"/>
      <c r="H2741" s="62"/>
      <c r="I2741" s="62"/>
      <c r="J2741" s="62"/>
    </row>
    <row r="2742" spans="1:10" x14ac:dyDescent="0.3">
      <c r="A2742" s="62"/>
      <c r="B2742" s="62"/>
      <c r="C2742" s="62"/>
      <c r="D2742" s="62"/>
      <c r="E2742" s="62"/>
      <c r="F2742" s="62"/>
      <c r="G2742" s="62"/>
      <c r="H2742" s="62"/>
      <c r="I2742" s="62"/>
      <c r="J2742" s="62"/>
    </row>
    <row r="2743" spans="1:10" x14ac:dyDescent="0.3">
      <c r="A2743" s="62"/>
      <c r="B2743" s="62"/>
      <c r="C2743" s="62"/>
      <c r="D2743" s="62"/>
      <c r="E2743" s="62"/>
      <c r="F2743" s="62"/>
      <c r="G2743" s="62"/>
      <c r="H2743" s="62"/>
      <c r="I2743" s="62"/>
      <c r="J2743" s="62"/>
    </row>
    <row r="2744" spans="1:10" x14ac:dyDescent="0.3">
      <c r="A2744" s="62"/>
      <c r="B2744" s="62"/>
      <c r="C2744" s="62"/>
      <c r="D2744" s="62"/>
      <c r="E2744" s="62"/>
      <c r="F2744" s="62"/>
      <c r="G2744" s="62"/>
      <c r="H2744" s="62"/>
      <c r="I2744" s="62"/>
      <c r="J2744" s="62"/>
    </row>
    <row r="2745" spans="1:10" x14ac:dyDescent="0.3">
      <c r="A2745" s="62"/>
      <c r="B2745" s="62"/>
      <c r="C2745" s="62"/>
      <c r="D2745" s="62"/>
      <c r="E2745" s="62"/>
      <c r="F2745" s="62"/>
      <c r="G2745" s="62"/>
      <c r="H2745" s="62"/>
      <c r="I2745" s="62"/>
      <c r="J2745" s="62"/>
    </row>
    <row r="2746" spans="1:10" x14ac:dyDescent="0.3">
      <c r="A2746" s="62"/>
      <c r="B2746" s="62"/>
      <c r="C2746" s="62"/>
      <c r="D2746" s="62"/>
      <c r="E2746" s="62"/>
      <c r="F2746" s="62"/>
      <c r="G2746" s="62"/>
      <c r="H2746" s="62"/>
      <c r="I2746" s="62"/>
      <c r="J2746" s="62"/>
    </row>
    <row r="2747" spans="1:10" x14ac:dyDescent="0.3">
      <c r="A2747" s="62"/>
      <c r="B2747" s="62"/>
      <c r="C2747" s="62"/>
      <c r="D2747" s="62"/>
      <c r="E2747" s="62"/>
      <c r="F2747" s="62"/>
      <c r="G2747" s="62"/>
      <c r="H2747" s="62"/>
      <c r="I2747" s="62"/>
      <c r="J2747" s="62"/>
    </row>
    <row r="2748" spans="1:10" x14ac:dyDescent="0.3">
      <c r="A2748" s="62"/>
      <c r="B2748" s="62"/>
      <c r="C2748" s="62"/>
      <c r="D2748" s="62"/>
      <c r="E2748" s="62"/>
      <c r="F2748" s="62"/>
      <c r="G2748" s="62"/>
      <c r="H2748" s="62"/>
      <c r="I2748" s="62"/>
      <c r="J2748" s="62"/>
    </row>
    <row r="2749" spans="1:10" x14ac:dyDescent="0.3">
      <c r="A2749" s="62"/>
      <c r="B2749" s="62"/>
      <c r="C2749" s="62"/>
      <c r="D2749" s="62"/>
      <c r="E2749" s="62"/>
      <c r="F2749" s="62"/>
      <c r="G2749" s="62"/>
      <c r="H2749" s="62"/>
      <c r="I2749" s="62"/>
      <c r="J2749" s="62"/>
    </row>
    <row r="2750" spans="1:10" x14ac:dyDescent="0.3">
      <c r="A2750" s="62"/>
      <c r="B2750" s="62"/>
      <c r="C2750" s="62"/>
      <c r="D2750" s="62"/>
      <c r="E2750" s="62"/>
      <c r="F2750" s="62"/>
      <c r="G2750" s="62"/>
      <c r="H2750" s="62"/>
      <c r="I2750" s="62"/>
      <c r="J2750" s="62"/>
    </row>
    <row r="2751" spans="1:10" x14ac:dyDescent="0.3">
      <c r="A2751" s="62"/>
      <c r="B2751" s="62"/>
      <c r="C2751" s="62"/>
      <c r="D2751" s="62"/>
      <c r="E2751" s="62"/>
      <c r="F2751" s="62"/>
      <c r="G2751" s="62"/>
      <c r="H2751" s="62"/>
      <c r="I2751" s="62"/>
      <c r="J2751" s="62"/>
    </row>
    <row r="2752" spans="1:10" x14ac:dyDescent="0.3">
      <c r="A2752" s="62"/>
      <c r="B2752" s="62"/>
      <c r="C2752" s="62"/>
      <c r="D2752" s="62"/>
      <c r="E2752" s="62"/>
      <c r="F2752" s="62"/>
      <c r="G2752" s="62"/>
      <c r="H2752" s="62"/>
      <c r="I2752" s="62"/>
      <c r="J2752" s="62"/>
    </row>
    <row r="2753" spans="1:10" x14ac:dyDescent="0.3">
      <c r="A2753" s="62"/>
      <c r="B2753" s="62"/>
      <c r="C2753" s="62"/>
      <c r="D2753" s="62"/>
      <c r="E2753" s="62"/>
      <c r="F2753" s="62"/>
      <c r="G2753" s="62"/>
      <c r="H2753" s="62"/>
      <c r="I2753" s="62"/>
      <c r="J2753" s="62"/>
    </row>
    <row r="2754" spans="1:10" x14ac:dyDescent="0.3">
      <c r="A2754" s="62"/>
      <c r="B2754" s="62"/>
      <c r="C2754" s="62"/>
      <c r="D2754" s="62"/>
      <c r="E2754" s="62"/>
      <c r="F2754" s="62"/>
      <c r="G2754" s="62"/>
      <c r="H2754" s="62"/>
      <c r="I2754" s="62"/>
      <c r="J2754" s="62"/>
    </row>
    <row r="2755" spans="1:10" x14ac:dyDescent="0.3">
      <c r="A2755" s="62"/>
      <c r="B2755" s="62"/>
      <c r="C2755" s="62"/>
      <c r="D2755" s="62"/>
      <c r="E2755" s="62"/>
      <c r="F2755" s="62"/>
      <c r="G2755" s="62"/>
      <c r="H2755" s="62"/>
      <c r="I2755" s="62"/>
      <c r="J2755" s="62"/>
    </row>
    <row r="2756" spans="1:10" x14ac:dyDescent="0.3">
      <c r="A2756" s="62"/>
      <c r="B2756" s="62"/>
      <c r="C2756" s="62"/>
      <c r="D2756" s="62"/>
      <c r="E2756" s="62"/>
      <c r="F2756" s="62"/>
      <c r="G2756" s="62"/>
      <c r="H2756" s="62"/>
      <c r="I2756" s="62"/>
      <c r="J2756" s="62"/>
    </row>
    <row r="2757" spans="1:10" x14ac:dyDescent="0.3">
      <c r="A2757" s="62"/>
      <c r="B2757" s="62"/>
      <c r="C2757" s="62"/>
      <c r="D2757" s="62"/>
      <c r="E2757" s="62"/>
      <c r="F2757" s="62"/>
      <c r="G2757" s="62"/>
      <c r="H2757" s="62"/>
      <c r="I2757" s="62"/>
      <c r="J2757" s="62"/>
    </row>
    <row r="2758" spans="1:10" x14ac:dyDescent="0.3">
      <c r="A2758" s="62"/>
      <c r="B2758" s="62"/>
      <c r="C2758" s="62"/>
      <c r="D2758" s="62"/>
      <c r="E2758" s="62"/>
      <c r="F2758" s="62"/>
      <c r="G2758" s="62"/>
      <c r="H2758" s="62"/>
      <c r="I2758" s="62"/>
      <c r="J2758" s="62"/>
    </row>
    <row r="2759" spans="1:10" x14ac:dyDescent="0.3">
      <c r="A2759" s="62"/>
      <c r="B2759" s="62"/>
      <c r="C2759" s="62"/>
      <c r="D2759" s="62"/>
      <c r="E2759" s="62"/>
      <c r="F2759" s="62"/>
      <c r="G2759" s="62"/>
      <c r="H2759" s="62"/>
      <c r="I2759" s="62"/>
      <c r="J2759" s="62"/>
    </row>
    <row r="2760" spans="1:10" x14ac:dyDescent="0.3">
      <c r="A2760" s="62"/>
      <c r="B2760" s="62"/>
      <c r="C2760" s="62"/>
      <c r="D2760" s="62"/>
      <c r="E2760" s="62"/>
      <c r="F2760" s="62"/>
      <c r="G2760" s="62"/>
      <c r="H2760" s="62"/>
      <c r="I2760" s="62"/>
      <c r="J2760" s="62"/>
    </row>
    <row r="2761" spans="1:10" x14ac:dyDescent="0.3">
      <c r="A2761" s="62"/>
      <c r="B2761" s="62"/>
      <c r="C2761" s="62"/>
      <c r="D2761" s="62"/>
      <c r="E2761" s="62"/>
      <c r="F2761" s="62"/>
      <c r="G2761" s="62"/>
      <c r="H2761" s="62"/>
      <c r="I2761" s="62"/>
      <c r="J2761" s="62"/>
    </row>
    <row r="2762" spans="1:10" x14ac:dyDescent="0.3">
      <c r="A2762" s="62"/>
      <c r="B2762" s="62"/>
      <c r="C2762" s="62"/>
      <c r="D2762" s="62"/>
      <c r="E2762" s="62"/>
      <c r="F2762" s="62"/>
      <c r="G2762" s="62"/>
      <c r="H2762" s="62"/>
      <c r="I2762" s="62"/>
      <c r="J2762" s="62"/>
    </row>
    <row r="2763" spans="1:10" x14ac:dyDescent="0.3">
      <c r="A2763" s="62"/>
      <c r="B2763" s="62"/>
      <c r="C2763" s="62"/>
      <c r="D2763" s="62"/>
      <c r="E2763" s="62"/>
      <c r="F2763" s="62"/>
      <c r="G2763" s="62"/>
      <c r="H2763" s="62"/>
      <c r="I2763" s="62"/>
      <c r="J2763" s="62"/>
    </row>
    <row r="2764" spans="1:10" x14ac:dyDescent="0.3">
      <c r="A2764" s="62"/>
      <c r="B2764" s="62"/>
      <c r="C2764" s="62"/>
      <c r="D2764" s="62"/>
      <c r="E2764" s="62"/>
      <c r="F2764" s="62"/>
      <c r="G2764" s="62"/>
      <c r="H2764" s="62"/>
      <c r="I2764" s="62"/>
      <c r="J2764" s="62"/>
    </row>
    <row r="2765" spans="1:10" x14ac:dyDescent="0.3">
      <c r="A2765" s="62"/>
      <c r="B2765" s="62"/>
      <c r="C2765" s="62"/>
      <c r="D2765" s="62"/>
      <c r="E2765" s="62"/>
      <c r="F2765" s="62"/>
      <c r="G2765" s="62"/>
      <c r="H2765" s="62"/>
      <c r="I2765" s="62"/>
      <c r="J2765" s="62"/>
    </row>
    <row r="2766" spans="1:10" x14ac:dyDescent="0.3">
      <c r="A2766" s="62"/>
      <c r="B2766" s="62"/>
      <c r="C2766" s="62"/>
      <c r="D2766" s="62"/>
      <c r="E2766" s="62"/>
      <c r="F2766" s="62"/>
      <c r="G2766" s="62"/>
      <c r="H2766" s="62"/>
      <c r="I2766" s="62"/>
      <c r="J2766" s="62"/>
    </row>
    <row r="2767" spans="1:10" x14ac:dyDescent="0.3">
      <c r="A2767" s="62"/>
      <c r="B2767" s="62"/>
      <c r="C2767" s="62"/>
      <c r="D2767" s="62"/>
      <c r="E2767" s="62"/>
      <c r="F2767" s="62"/>
      <c r="G2767" s="62"/>
      <c r="H2767" s="62"/>
      <c r="I2767" s="62"/>
      <c r="J2767" s="62"/>
    </row>
    <row r="2768" spans="1:10" x14ac:dyDescent="0.3">
      <c r="A2768" s="62"/>
      <c r="B2768" s="62"/>
      <c r="C2768" s="62"/>
      <c r="D2768" s="62"/>
      <c r="E2768" s="62"/>
      <c r="F2768" s="62"/>
      <c r="G2768" s="62"/>
      <c r="H2768" s="62"/>
      <c r="I2768" s="62"/>
      <c r="J2768" s="62"/>
    </row>
    <row r="2769" spans="1:10" x14ac:dyDescent="0.3">
      <c r="A2769" s="62"/>
      <c r="B2769" s="62"/>
      <c r="C2769" s="62"/>
      <c r="D2769" s="62"/>
      <c r="E2769" s="62"/>
      <c r="F2769" s="62"/>
      <c r="G2769" s="62"/>
      <c r="H2769" s="62"/>
      <c r="I2769" s="62"/>
      <c r="J2769" s="62"/>
    </row>
    <row r="2770" spans="1:10" x14ac:dyDescent="0.3">
      <c r="A2770" s="62"/>
      <c r="B2770" s="62"/>
      <c r="C2770" s="62"/>
      <c r="D2770" s="62"/>
      <c r="E2770" s="62"/>
      <c r="F2770" s="62"/>
      <c r="G2770" s="62"/>
      <c r="H2770" s="62"/>
      <c r="I2770" s="62"/>
      <c r="J2770" s="62"/>
    </row>
    <row r="2771" spans="1:10" x14ac:dyDescent="0.3">
      <c r="A2771" s="62"/>
      <c r="B2771" s="62"/>
      <c r="C2771" s="62"/>
      <c r="D2771" s="62"/>
      <c r="E2771" s="62"/>
      <c r="F2771" s="62"/>
      <c r="G2771" s="62"/>
      <c r="H2771" s="62"/>
      <c r="I2771" s="62"/>
      <c r="J2771" s="62"/>
    </row>
    <row r="2772" spans="1:10" x14ac:dyDescent="0.3">
      <c r="A2772" s="62"/>
      <c r="B2772" s="62"/>
      <c r="C2772" s="62"/>
      <c r="D2772" s="62"/>
      <c r="E2772" s="62"/>
      <c r="F2772" s="62"/>
      <c r="G2772" s="62"/>
      <c r="H2772" s="62"/>
      <c r="I2772" s="62"/>
      <c r="J2772" s="62"/>
    </row>
    <row r="2773" spans="1:10" x14ac:dyDescent="0.3">
      <c r="A2773" s="62"/>
      <c r="B2773" s="62"/>
      <c r="C2773" s="62"/>
      <c r="D2773" s="62"/>
      <c r="E2773" s="62"/>
      <c r="F2773" s="62"/>
      <c r="G2773" s="62"/>
      <c r="H2773" s="62"/>
      <c r="I2773" s="62"/>
      <c r="J2773" s="62"/>
    </row>
    <row r="2774" spans="1:10" x14ac:dyDescent="0.3">
      <c r="A2774" s="62"/>
      <c r="B2774" s="62"/>
      <c r="C2774" s="62"/>
      <c r="D2774" s="62"/>
      <c r="E2774" s="62"/>
      <c r="F2774" s="62"/>
      <c r="G2774" s="62"/>
      <c r="H2774" s="62"/>
      <c r="I2774" s="62"/>
      <c r="J2774" s="62"/>
    </row>
    <row r="2775" spans="1:10" x14ac:dyDescent="0.3">
      <c r="A2775" s="62"/>
      <c r="B2775" s="62"/>
      <c r="C2775" s="62"/>
      <c r="D2775" s="62"/>
      <c r="E2775" s="62"/>
      <c r="F2775" s="62"/>
      <c r="G2775" s="62"/>
      <c r="H2775" s="62"/>
      <c r="I2775" s="62"/>
      <c r="J2775" s="62"/>
    </row>
    <row r="2776" spans="1:10" x14ac:dyDescent="0.3">
      <c r="A2776" s="62"/>
      <c r="B2776" s="62"/>
      <c r="C2776" s="62"/>
      <c r="D2776" s="62"/>
      <c r="E2776" s="62"/>
      <c r="F2776" s="62"/>
      <c r="G2776" s="62"/>
      <c r="H2776" s="62"/>
      <c r="I2776" s="62"/>
      <c r="J2776" s="62"/>
    </row>
    <row r="2777" spans="1:10" x14ac:dyDescent="0.3">
      <c r="A2777" s="62"/>
      <c r="B2777" s="62"/>
      <c r="C2777" s="62"/>
      <c r="D2777" s="62"/>
      <c r="E2777" s="62"/>
      <c r="F2777" s="62"/>
      <c r="G2777" s="62"/>
      <c r="H2777" s="62"/>
      <c r="I2777" s="62"/>
      <c r="J2777" s="62"/>
    </row>
    <row r="2778" spans="1:10" x14ac:dyDescent="0.3">
      <c r="A2778" s="62"/>
      <c r="B2778" s="62"/>
      <c r="C2778" s="62"/>
      <c r="D2778" s="62"/>
      <c r="E2778" s="62"/>
      <c r="F2778" s="62"/>
      <c r="G2778" s="62"/>
      <c r="H2778" s="62"/>
      <c r="I2778" s="62"/>
      <c r="J2778" s="62"/>
    </row>
    <row r="2779" spans="1:10" x14ac:dyDescent="0.3">
      <c r="A2779" s="62"/>
      <c r="B2779" s="62"/>
      <c r="C2779" s="62"/>
      <c r="D2779" s="62"/>
      <c r="E2779" s="62"/>
      <c r="F2779" s="62"/>
      <c r="G2779" s="62"/>
      <c r="H2779" s="62"/>
      <c r="I2779" s="62"/>
      <c r="J2779" s="62"/>
    </row>
    <row r="2780" spans="1:10" x14ac:dyDescent="0.3">
      <c r="A2780" s="62"/>
      <c r="B2780" s="62"/>
      <c r="C2780" s="62"/>
      <c r="D2780" s="62"/>
      <c r="E2780" s="62"/>
      <c r="F2780" s="62"/>
      <c r="G2780" s="62"/>
      <c r="H2780" s="62"/>
      <c r="I2780" s="62"/>
      <c r="J2780" s="62"/>
    </row>
    <row r="2781" spans="1:10" x14ac:dyDescent="0.3">
      <c r="A2781" s="62"/>
      <c r="B2781" s="62"/>
      <c r="C2781" s="62"/>
      <c r="D2781" s="62"/>
      <c r="E2781" s="62"/>
      <c r="F2781" s="62"/>
      <c r="G2781" s="62"/>
      <c r="H2781" s="62"/>
      <c r="I2781" s="62"/>
      <c r="J2781" s="62"/>
    </row>
    <row r="2782" spans="1:10" x14ac:dyDescent="0.3">
      <c r="A2782" s="62"/>
      <c r="B2782" s="62"/>
      <c r="C2782" s="62"/>
      <c r="D2782" s="62"/>
      <c r="E2782" s="62"/>
      <c r="F2782" s="62"/>
      <c r="G2782" s="62"/>
      <c r="H2782" s="62"/>
      <c r="I2782" s="62"/>
      <c r="J2782" s="62"/>
    </row>
    <row r="2783" spans="1:10" x14ac:dyDescent="0.3">
      <c r="A2783" s="62"/>
      <c r="B2783" s="62"/>
      <c r="C2783" s="62"/>
      <c r="D2783" s="62"/>
      <c r="E2783" s="62"/>
      <c r="F2783" s="62"/>
      <c r="G2783" s="62"/>
      <c r="H2783" s="62"/>
      <c r="I2783" s="62"/>
      <c r="J2783" s="62"/>
    </row>
    <row r="2784" spans="1:10" x14ac:dyDescent="0.3">
      <c r="A2784" s="62"/>
      <c r="B2784" s="62"/>
      <c r="C2784" s="62"/>
      <c r="D2784" s="62"/>
      <c r="E2784" s="62"/>
      <c r="F2784" s="62"/>
      <c r="G2784" s="62"/>
      <c r="H2784" s="62"/>
      <c r="I2784" s="62"/>
      <c r="J2784" s="62"/>
    </row>
    <row r="2785" spans="1:10" x14ac:dyDescent="0.3">
      <c r="A2785" s="62"/>
      <c r="B2785" s="62"/>
      <c r="C2785" s="62"/>
      <c r="D2785" s="62"/>
      <c r="E2785" s="62"/>
      <c r="F2785" s="62"/>
      <c r="G2785" s="62"/>
      <c r="H2785" s="62"/>
      <c r="I2785" s="62"/>
      <c r="J2785" s="62"/>
    </row>
    <row r="2786" spans="1:10" x14ac:dyDescent="0.3">
      <c r="A2786" s="62"/>
      <c r="B2786" s="62"/>
      <c r="C2786" s="62"/>
      <c r="D2786" s="62"/>
      <c r="E2786" s="62"/>
      <c r="F2786" s="62"/>
      <c r="G2786" s="62"/>
      <c r="H2786" s="62"/>
      <c r="I2786" s="62"/>
      <c r="J2786" s="62"/>
    </row>
    <row r="2787" spans="1:10" x14ac:dyDescent="0.3">
      <c r="A2787" s="62"/>
      <c r="B2787" s="62"/>
      <c r="C2787" s="62"/>
      <c r="D2787" s="62"/>
      <c r="E2787" s="62"/>
      <c r="F2787" s="62"/>
      <c r="G2787" s="62"/>
      <c r="H2787" s="62"/>
      <c r="I2787" s="62"/>
      <c r="J2787" s="62"/>
    </row>
    <row r="2788" spans="1:10" x14ac:dyDescent="0.3">
      <c r="A2788" s="62"/>
      <c r="B2788" s="62"/>
      <c r="C2788" s="62"/>
      <c r="D2788" s="62"/>
      <c r="E2788" s="62"/>
      <c r="F2788" s="62"/>
      <c r="G2788" s="62"/>
      <c r="H2788" s="62"/>
      <c r="I2788" s="62"/>
      <c r="J2788" s="62"/>
    </row>
    <row r="2789" spans="1:10" x14ac:dyDescent="0.3">
      <c r="A2789" s="62"/>
      <c r="B2789" s="62"/>
      <c r="C2789" s="62"/>
      <c r="D2789" s="62"/>
      <c r="E2789" s="62"/>
      <c r="F2789" s="62"/>
      <c r="G2789" s="62"/>
      <c r="H2789" s="62"/>
      <c r="I2789" s="62"/>
      <c r="J2789" s="62"/>
    </row>
    <row r="2790" spans="1:10" x14ac:dyDescent="0.3">
      <c r="A2790" s="62"/>
      <c r="B2790" s="62"/>
      <c r="C2790" s="62"/>
      <c r="D2790" s="62"/>
      <c r="E2790" s="62"/>
      <c r="F2790" s="62"/>
      <c r="G2790" s="62"/>
      <c r="H2790" s="62"/>
      <c r="I2790" s="62"/>
      <c r="J2790" s="62"/>
    </row>
    <row r="2791" spans="1:10" x14ac:dyDescent="0.3">
      <c r="A2791" s="62"/>
      <c r="B2791" s="62"/>
      <c r="C2791" s="62"/>
      <c r="D2791" s="62"/>
      <c r="E2791" s="62"/>
      <c r="F2791" s="62"/>
      <c r="G2791" s="62"/>
      <c r="H2791" s="62"/>
      <c r="I2791" s="62"/>
      <c r="J2791" s="62"/>
    </row>
    <row r="2792" spans="1:10" x14ac:dyDescent="0.3">
      <c r="A2792" s="62"/>
      <c r="B2792" s="62"/>
      <c r="C2792" s="62"/>
      <c r="D2792" s="62"/>
      <c r="E2792" s="62"/>
      <c r="F2792" s="62"/>
      <c r="G2792" s="62"/>
      <c r="H2792" s="62"/>
      <c r="I2792" s="62"/>
      <c r="J2792" s="62"/>
    </row>
    <row r="2793" spans="1:10" x14ac:dyDescent="0.3">
      <c r="A2793" s="62"/>
      <c r="B2793" s="62"/>
      <c r="C2793" s="62"/>
      <c r="D2793" s="62"/>
      <c r="E2793" s="62"/>
      <c r="F2793" s="62"/>
      <c r="G2793" s="62"/>
      <c r="H2793" s="62"/>
      <c r="I2793" s="62"/>
      <c r="J2793" s="62"/>
    </row>
    <row r="2794" spans="1:10" x14ac:dyDescent="0.3">
      <c r="A2794" s="62"/>
      <c r="B2794" s="62"/>
      <c r="C2794" s="62"/>
      <c r="D2794" s="62"/>
      <c r="E2794" s="62"/>
      <c r="F2794" s="62"/>
      <c r="G2794" s="62"/>
      <c r="H2794" s="62"/>
      <c r="I2794" s="62"/>
      <c r="J2794" s="62"/>
    </row>
    <row r="2795" spans="1:10" x14ac:dyDescent="0.3">
      <c r="A2795" s="62"/>
      <c r="B2795" s="62"/>
      <c r="C2795" s="62"/>
      <c r="D2795" s="62"/>
      <c r="E2795" s="62"/>
      <c r="F2795" s="62"/>
      <c r="G2795" s="62"/>
      <c r="H2795" s="62"/>
      <c r="I2795" s="62"/>
      <c r="J2795" s="62"/>
    </row>
    <row r="2796" spans="1:10" x14ac:dyDescent="0.3">
      <c r="A2796" s="62"/>
      <c r="B2796" s="62"/>
      <c r="C2796" s="62"/>
      <c r="D2796" s="62"/>
      <c r="E2796" s="62"/>
      <c r="F2796" s="62"/>
      <c r="G2796" s="62"/>
      <c r="H2796" s="62"/>
      <c r="I2796" s="62"/>
      <c r="J2796" s="62"/>
    </row>
    <row r="2797" spans="1:10" x14ac:dyDescent="0.3">
      <c r="A2797" s="62"/>
      <c r="B2797" s="62"/>
      <c r="C2797" s="62"/>
      <c r="D2797" s="62"/>
      <c r="E2797" s="62"/>
      <c r="F2797" s="62"/>
      <c r="G2797" s="62"/>
      <c r="H2797" s="62"/>
      <c r="I2797" s="62"/>
      <c r="J2797" s="62"/>
    </row>
    <row r="2798" spans="1:10" x14ac:dyDescent="0.3">
      <c r="A2798" s="62"/>
      <c r="B2798" s="62"/>
      <c r="C2798" s="62"/>
      <c r="D2798" s="62"/>
      <c r="E2798" s="62"/>
      <c r="F2798" s="62"/>
      <c r="G2798" s="62"/>
      <c r="H2798" s="62"/>
      <c r="I2798" s="62"/>
      <c r="J2798" s="62"/>
    </row>
    <row r="2799" spans="1:10" x14ac:dyDescent="0.3">
      <c r="A2799" s="62"/>
      <c r="B2799" s="62"/>
      <c r="C2799" s="62"/>
      <c r="D2799" s="62"/>
      <c r="E2799" s="62"/>
      <c r="F2799" s="62"/>
      <c r="G2799" s="62"/>
      <c r="H2799" s="62"/>
      <c r="I2799" s="62"/>
      <c r="J2799" s="62"/>
    </row>
    <row r="2800" spans="1:10" x14ac:dyDescent="0.3">
      <c r="A2800" s="62"/>
      <c r="B2800" s="62"/>
      <c r="C2800" s="62"/>
      <c r="D2800" s="62"/>
      <c r="E2800" s="62"/>
      <c r="F2800" s="62"/>
      <c r="G2800" s="62"/>
      <c r="H2800" s="62"/>
      <c r="I2800" s="62"/>
      <c r="J2800" s="62"/>
    </row>
    <row r="2801" spans="1:10" x14ac:dyDescent="0.3">
      <c r="A2801" s="62"/>
      <c r="B2801" s="62"/>
      <c r="C2801" s="62"/>
      <c r="D2801" s="62"/>
      <c r="E2801" s="62"/>
      <c r="F2801" s="62"/>
      <c r="G2801" s="62"/>
      <c r="H2801" s="62"/>
      <c r="I2801" s="62"/>
      <c r="J2801" s="62"/>
    </row>
    <row r="2802" spans="1:10" x14ac:dyDescent="0.3">
      <c r="A2802" s="62"/>
      <c r="B2802" s="62"/>
      <c r="C2802" s="62"/>
      <c r="D2802" s="62"/>
      <c r="E2802" s="62"/>
      <c r="F2802" s="62"/>
      <c r="G2802" s="62"/>
      <c r="H2802" s="62"/>
      <c r="I2802" s="62"/>
      <c r="J2802" s="62"/>
    </row>
    <row r="2803" spans="1:10" x14ac:dyDescent="0.3">
      <c r="A2803" s="62"/>
      <c r="B2803" s="62"/>
      <c r="C2803" s="62"/>
      <c r="D2803" s="62"/>
      <c r="E2803" s="62"/>
      <c r="F2803" s="62"/>
      <c r="G2803" s="62"/>
      <c r="H2803" s="62"/>
      <c r="I2803" s="62"/>
      <c r="J2803" s="62"/>
    </row>
    <row r="2804" spans="1:10" x14ac:dyDescent="0.3">
      <c r="A2804" s="62"/>
      <c r="B2804" s="62"/>
      <c r="C2804" s="62"/>
      <c r="D2804" s="62"/>
      <c r="E2804" s="62"/>
      <c r="F2804" s="62"/>
      <c r="G2804" s="62"/>
      <c r="H2804" s="62"/>
      <c r="I2804" s="62"/>
      <c r="J2804" s="62"/>
    </row>
    <row r="2805" spans="1:10" x14ac:dyDescent="0.3">
      <c r="A2805" s="62"/>
      <c r="B2805" s="62"/>
      <c r="C2805" s="62"/>
      <c r="D2805" s="62"/>
      <c r="E2805" s="62"/>
      <c r="F2805" s="62"/>
      <c r="G2805" s="62"/>
      <c r="H2805" s="62"/>
      <c r="I2805" s="62"/>
      <c r="J2805" s="62"/>
    </row>
    <row r="2806" spans="1:10" x14ac:dyDescent="0.3">
      <c r="A2806" s="62"/>
      <c r="B2806" s="62"/>
      <c r="C2806" s="62"/>
      <c r="D2806" s="62"/>
      <c r="E2806" s="62"/>
      <c r="F2806" s="62"/>
      <c r="G2806" s="62"/>
      <c r="H2806" s="62"/>
      <c r="I2806" s="62"/>
      <c r="J2806" s="62"/>
    </row>
    <row r="2807" spans="1:10" x14ac:dyDescent="0.3">
      <c r="A2807" s="62"/>
      <c r="B2807" s="62"/>
      <c r="C2807" s="62"/>
      <c r="D2807" s="62"/>
      <c r="E2807" s="62"/>
      <c r="F2807" s="62"/>
      <c r="G2807" s="62"/>
      <c r="H2807" s="62"/>
      <c r="I2807" s="62"/>
      <c r="J2807" s="62"/>
    </row>
    <row r="2808" spans="1:10" x14ac:dyDescent="0.3">
      <c r="A2808" s="62"/>
      <c r="B2808" s="62"/>
      <c r="C2808" s="62"/>
      <c r="D2808" s="62"/>
      <c r="E2808" s="62"/>
      <c r="F2808" s="62"/>
      <c r="G2808" s="62"/>
      <c r="H2808" s="62"/>
      <c r="I2808" s="62"/>
      <c r="J2808" s="62"/>
    </row>
    <row r="2809" spans="1:10" x14ac:dyDescent="0.3">
      <c r="A2809" s="62"/>
      <c r="B2809" s="62"/>
      <c r="C2809" s="62"/>
      <c r="D2809" s="62"/>
      <c r="E2809" s="62"/>
      <c r="F2809" s="62"/>
      <c r="G2809" s="62"/>
      <c r="H2809" s="62"/>
      <c r="I2809" s="62"/>
      <c r="J2809" s="62"/>
    </row>
    <row r="2810" spans="1:10" x14ac:dyDescent="0.3">
      <c r="A2810" s="62"/>
      <c r="B2810" s="62"/>
      <c r="C2810" s="62"/>
      <c r="D2810" s="62"/>
      <c r="E2810" s="62"/>
      <c r="F2810" s="62"/>
      <c r="G2810" s="62"/>
      <c r="H2810" s="62"/>
      <c r="I2810" s="62"/>
      <c r="J2810" s="62"/>
    </row>
    <row r="2811" spans="1:10" x14ac:dyDescent="0.3">
      <c r="A2811" s="62"/>
      <c r="B2811" s="62"/>
      <c r="C2811" s="62"/>
      <c r="D2811" s="62"/>
      <c r="E2811" s="62"/>
      <c r="F2811" s="62"/>
      <c r="G2811" s="62"/>
      <c r="H2811" s="62"/>
      <c r="I2811" s="62"/>
      <c r="J2811" s="62"/>
    </row>
    <row r="2812" spans="1:10" x14ac:dyDescent="0.3">
      <c r="A2812" s="62"/>
      <c r="B2812" s="62"/>
      <c r="C2812" s="62"/>
      <c r="D2812" s="62"/>
      <c r="E2812" s="62"/>
      <c r="F2812" s="62"/>
      <c r="G2812" s="62"/>
      <c r="H2812" s="62"/>
      <c r="I2812" s="62"/>
      <c r="J2812" s="62"/>
    </row>
    <row r="2813" spans="1:10" x14ac:dyDescent="0.3">
      <c r="A2813" s="62"/>
      <c r="B2813" s="62"/>
      <c r="C2813" s="62"/>
      <c r="D2813" s="62"/>
      <c r="E2813" s="62"/>
      <c r="F2813" s="62"/>
      <c r="G2813" s="62"/>
      <c r="H2813" s="62"/>
      <c r="I2813" s="62"/>
      <c r="J2813" s="62"/>
    </row>
    <row r="2814" spans="1:10" x14ac:dyDescent="0.3">
      <c r="A2814" s="62"/>
      <c r="B2814" s="62"/>
      <c r="C2814" s="62"/>
      <c r="D2814" s="62"/>
      <c r="E2814" s="62"/>
      <c r="F2814" s="62"/>
      <c r="G2814" s="62"/>
      <c r="H2814" s="62"/>
      <c r="I2814" s="62"/>
      <c r="J2814" s="62"/>
    </row>
    <row r="2815" spans="1:10" x14ac:dyDescent="0.3">
      <c r="A2815" s="62"/>
      <c r="B2815" s="62"/>
      <c r="C2815" s="62"/>
      <c r="D2815" s="62"/>
      <c r="E2815" s="62"/>
      <c r="F2815" s="62"/>
      <c r="G2815" s="62"/>
      <c r="H2815" s="62"/>
      <c r="I2815" s="62"/>
      <c r="J2815" s="62"/>
    </row>
    <row r="2816" spans="1:10" x14ac:dyDescent="0.3">
      <c r="A2816" s="62"/>
      <c r="B2816" s="62"/>
      <c r="C2816" s="62"/>
      <c r="D2816" s="62"/>
      <c r="E2816" s="62"/>
      <c r="F2816" s="62"/>
      <c r="G2816" s="62"/>
      <c r="H2816" s="62"/>
      <c r="I2816" s="62"/>
      <c r="J2816" s="62"/>
    </row>
    <row r="2817" spans="1:10" x14ac:dyDescent="0.3">
      <c r="A2817" s="62"/>
      <c r="B2817" s="62"/>
      <c r="C2817" s="62"/>
      <c r="D2817" s="62"/>
      <c r="E2817" s="62"/>
      <c r="F2817" s="62"/>
      <c r="G2817" s="62"/>
      <c r="H2817" s="62"/>
      <c r="I2817" s="62"/>
      <c r="J2817" s="62"/>
    </row>
    <row r="2818" spans="1:10" x14ac:dyDescent="0.3">
      <c r="A2818" s="62"/>
      <c r="B2818" s="62"/>
      <c r="C2818" s="62"/>
      <c r="D2818" s="62"/>
      <c r="E2818" s="62"/>
      <c r="F2818" s="62"/>
      <c r="G2818" s="62"/>
      <c r="H2818" s="62"/>
      <c r="I2818" s="62"/>
      <c r="J2818" s="62"/>
    </row>
    <row r="2819" spans="1:10" x14ac:dyDescent="0.3">
      <c r="A2819" s="62"/>
      <c r="B2819" s="62"/>
      <c r="C2819" s="62"/>
      <c r="D2819" s="62"/>
      <c r="E2819" s="62"/>
      <c r="F2819" s="62"/>
      <c r="G2819" s="62"/>
      <c r="H2819" s="62"/>
      <c r="I2819" s="62"/>
      <c r="J2819" s="62"/>
    </row>
    <row r="2820" spans="1:10" x14ac:dyDescent="0.3">
      <c r="A2820" s="62"/>
      <c r="B2820" s="62"/>
      <c r="C2820" s="62"/>
      <c r="D2820" s="62"/>
      <c r="E2820" s="62"/>
      <c r="F2820" s="62"/>
      <c r="G2820" s="62"/>
      <c r="H2820" s="62"/>
      <c r="I2820" s="62"/>
      <c r="J2820" s="62"/>
    </row>
    <row r="2821" spans="1:10" x14ac:dyDescent="0.3">
      <c r="A2821" s="62"/>
      <c r="B2821" s="62"/>
      <c r="C2821" s="62"/>
      <c r="D2821" s="62"/>
      <c r="E2821" s="62"/>
      <c r="F2821" s="62"/>
      <c r="G2821" s="62"/>
      <c r="H2821" s="62"/>
      <c r="I2821" s="62"/>
      <c r="J2821" s="62"/>
    </row>
    <row r="2822" spans="1:10" x14ac:dyDescent="0.3">
      <c r="A2822" s="62"/>
      <c r="B2822" s="62"/>
      <c r="C2822" s="62"/>
      <c r="D2822" s="62"/>
      <c r="E2822" s="62"/>
      <c r="F2822" s="62"/>
      <c r="G2822" s="62"/>
      <c r="H2822" s="62"/>
      <c r="I2822" s="62"/>
      <c r="J2822" s="62"/>
    </row>
    <row r="2823" spans="1:10" x14ac:dyDescent="0.3">
      <c r="A2823" s="62"/>
      <c r="B2823" s="62"/>
      <c r="C2823" s="62"/>
      <c r="D2823" s="62"/>
      <c r="E2823" s="62"/>
      <c r="F2823" s="62"/>
      <c r="G2823" s="62"/>
      <c r="H2823" s="62"/>
      <c r="I2823" s="62"/>
      <c r="J2823" s="62"/>
    </row>
    <row r="2824" spans="1:10" x14ac:dyDescent="0.3">
      <c r="A2824" s="62"/>
      <c r="B2824" s="62"/>
      <c r="C2824" s="62"/>
      <c r="D2824" s="62"/>
      <c r="E2824" s="62"/>
      <c r="F2824" s="62"/>
      <c r="G2824" s="62"/>
      <c r="H2824" s="62"/>
      <c r="I2824" s="62"/>
      <c r="J2824" s="62"/>
    </row>
    <row r="2825" spans="1:10" x14ac:dyDescent="0.3">
      <c r="A2825" s="62"/>
      <c r="B2825" s="62"/>
      <c r="C2825" s="62"/>
      <c r="D2825" s="62"/>
      <c r="E2825" s="62"/>
      <c r="F2825" s="62"/>
      <c r="G2825" s="62"/>
      <c r="H2825" s="62"/>
      <c r="I2825" s="62"/>
      <c r="J2825" s="62"/>
    </row>
    <row r="2826" spans="1:10" x14ac:dyDescent="0.3">
      <c r="A2826" s="62"/>
      <c r="B2826" s="62"/>
      <c r="C2826" s="62"/>
      <c r="D2826" s="62"/>
      <c r="E2826" s="62"/>
      <c r="F2826" s="62"/>
      <c r="G2826" s="62"/>
      <c r="H2826" s="62"/>
      <c r="I2826" s="62"/>
      <c r="J2826" s="62"/>
    </row>
    <row r="2827" spans="1:10" x14ac:dyDescent="0.3">
      <c r="A2827" s="62"/>
      <c r="B2827" s="62"/>
      <c r="C2827" s="62"/>
      <c r="D2827" s="62"/>
      <c r="E2827" s="62"/>
      <c r="F2827" s="62"/>
      <c r="G2827" s="62"/>
      <c r="H2827" s="62"/>
      <c r="I2827" s="62"/>
      <c r="J2827" s="62"/>
    </row>
    <row r="2828" spans="1:10" x14ac:dyDescent="0.3">
      <c r="A2828" s="62"/>
      <c r="B2828" s="62"/>
      <c r="C2828" s="62"/>
      <c r="D2828" s="62"/>
      <c r="E2828" s="62"/>
      <c r="F2828" s="62"/>
      <c r="G2828" s="62"/>
      <c r="H2828" s="62"/>
      <c r="I2828" s="62"/>
      <c r="J2828" s="62"/>
    </row>
    <row r="2829" spans="1:10" x14ac:dyDescent="0.3">
      <c r="A2829" s="62"/>
      <c r="B2829" s="62"/>
      <c r="C2829" s="62"/>
      <c r="D2829" s="62"/>
      <c r="E2829" s="62"/>
      <c r="F2829" s="62"/>
      <c r="G2829" s="62"/>
      <c r="H2829" s="62"/>
      <c r="I2829" s="62"/>
      <c r="J2829" s="62"/>
    </row>
    <row r="2830" spans="1:10" x14ac:dyDescent="0.3">
      <c r="A2830" s="62"/>
      <c r="B2830" s="62"/>
      <c r="C2830" s="62"/>
      <c r="D2830" s="62"/>
      <c r="E2830" s="62"/>
      <c r="F2830" s="62"/>
      <c r="G2830" s="62"/>
      <c r="H2830" s="62"/>
      <c r="I2830" s="62"/>
      <c r="J2830" s="62"/>
    </row>
    <row r="2831" spans="1:10" x14ac:dyDescent="0.3">
      <c r="A2831" s="62"/>
      <c r="B2831" s="62"/>
      <c r="C2831" s="62"/>
      <c r="D2831" s="62"/>
      <c r="E2831" s="62"/>
      <c r="F2831" s="62"/>
      <c r="G2831" s="62"/>
      <c r="H2831" s="62"/>
      <c r="I2831" s="62"/>
      <c r="J2831" s="62"/>
    </row>
    <row r="2832" spans="1:10" x14ac:dyDescent="0.3">
      <c r="A2832" s="62"/>
      <c r="B2832" s="62"/>
      <c r="C2832" s="62"/>
      <c r="D2832" s="62"/>
      <c r="E2832" s="62"/>
      <c r="F2832" s="62"/>
      <c r="G2832" s="62"/>
      <c r="H2832" s="62"/>
      <c r="I2832" s="62"/>
      <c r="J2832" s="62"/>
    </row>
    <row r="2833" spans="1:10" x14ac:dyDescent="0.3">
      <c r="A2833" s="62"/>
      <c r="B2833" s="62"/>
      <c r="C2833" s="62"/>
      <c r="D2833" s="62"/>
      <c r="E2833" s="62"/>
      <c r="F2833" s="62"/>
      <c r="G2833" s="62"/>
      <c r="H2833" s="62"/>
      <c r="I2833" s="62"/>
      <c r="J2833" s="62"/>
    </row>
    <row r="2834" spans="1:10" x14ac:dyDescent="0.3">
      <c r="A2834" s="62"/>
      <c r="B2834" s="62"/>
      <c r="C2834" s="62"/>
      <c r="D2834" s="62"/>
      <c r="E2834" s="62"/>
      <c r="F2834" s="62"/>
      <c r="G2834" s="62"/>
      <c r="H2834" s="62"/>
      <c r="I2834" s="62"/>
      <c r="J2834" s="62"/>
    </row>
    <row r="2835" spans="1:10" x14ac:dyDescent="0.3">
      <c r="A2835" s="62"/>
      <c r="B2835" s="62"/>
      <c r="C2835" s="62"/>
      <c r="D2835" s="62"/>
      <c r="E2835" s="62"/>
      <c r="F2835" s="62"/>
      <c r="G2835" s="62"/>
      <c r="H2835" s="62"/>
      <c r="I2835" s="62"/>
      <c r="J2835" s="62"/>
    </row>
    <row r="2836" spans="1:10" x14ac:dyDescent="0.3">
      <c r="A2836" s="62"/>
      <c r="B2836" s="62"/>
      <c r="C2836" s="62"/>
      <c r="D2836" s="62"/>
      <c r="E2836" s="62"/>
      <c r="F2836" s="62"/>
      <c r="G2836" s="62"/>
      <c r="H2836" s="62"/>
      <c r="I2836" s="62"/>
      <c r="J2836" s="62"/>
    </row>
    <row r="2837" spans="1:10" x14ac:dyDescent="0.3">
      <c r="A2837" s="62"/>
      <c r="B2837" s="62"/>
      <c r="C2837" s="62"/>
      <c r="D2837" s="62"/>
      <c r="E2837" s="62"/>
      <c r="F2837" s="62"/>
      <c r="G2837" s="62"/>
      <c r="H2837" s="62"/>
      <c r="I2837" s="62"/>
      <c r="J2837" s="62"/>
    </row>
    <row r="2838" spans="1:10" x14ac:dyDescent="0.3">
      <c r="A2838" s="62"/>
      <c r="B2838" s="62"/>
      <c r="C2838" s="62"/>
      <c r="D2838" s="62"/>
      <c r="E2838" s="62"/>
      <c r="F2838" s="62"/>
      <c r="G2838" s="62"/>
      <c r="H2838" s="62"/>
      <c r="I2838" s="62"/>
      <c r="J2838" s="62"/>
    </row>
    <row r="2839" spans="1:10" x14ac:dyDescent="0.3">
      <c r="A2839" s="62"/>
      <c r="B2839" s="62"/>
      <c r="C2839" s="62"/>
      <c r="D2839" s="62"/>
      <c r="E2839" s="62"/>
      <c r="F2839" s="62"/>
      <c r="G2839" s="62"/>
      <c r="H2839" s="62"/>
      <c r="I2839" s="62"/>
      <c r="J2839" s="62"/>
    </row>
    <row r="2840" spans="1:10" x14ac:dyDescent="0.3">
      <c r="A2840" s="62"/>
      <c r="B2840" s="62"/>
      <c r="C2840" s="62"/>
      <c r="D2840" s="62"/>
      <c r="E2840" s="62"/>
      <c r="F2840" s="62"/>
      <c r="G2840" s="62"/>
      <c r="H2840" s="62"/>
      <c r="I2840" s="62"/>
      <c r="J2840" s="62"/>
    </row>
    <row r="2841" spans="1:10" x14ac:dyDescent="0.3">
      <c r="A2841" s="62"/>
      <c r="B2841" s="62"/>
      <c r="C2841" s="62"/>
      <c r="D2841" s="62"/>
      <c r="E2841" s="62"/>
      <c r="F2841" s="62"/>
      <c r="G2841" s="62"/>
      <c r="H2841" s="62"/>
      <c r="I2841" s="62"/>
      <c r="J2841" s="62"/>
    </row>
    <row r="2842" spans="1:10" x14ac:dyDescent="0.3">
      <c r="A2842" s="62"/>
      <c r="B2842" s="62"/>
      <c r="C2842" s="62"/>
      <c r="D2842" s="62"/>
      <c r="E2842" s="62"/>
      <c r="F2842" s="62"/>
      <c r="G2842" s="62"/>
      <c r="H2842" s="62"/>
      <c r="I2842" s="62"/>
      <c r="J2842" s="62"/>
    </row>
    <row r="2843" spans="1:10" x14ac:dyDescent="0.3">
      <c r="A2843" s="62"/>
      <c r="B2843" s="62"/>
      <c r="C2843" s="62"/>
      <c r="D2843" s="62"/>
      <c r="E2843" s="62"/>
      <c r="F2843" s="62"/>
      <c r="G2843" s="62"/>
      <c r="H2843" s="62"/>
      <c r="I2843" s="62"/>
      <c r="J2843" s="62"/>
    </row>
    <row r="2844" spans="1:10" x14ac:dyDescent="0.3">
      <c r="A2844" s="62"/>
      <c r="B2844" s="62"/>
      <c r="C2844" s="62"/>
      <c r="D2844" s="62"/>
      <c r="E2844" s="62"/>
      <c r="F2844" s="62"/>
      <c r="G2844" s="62"/>
      <c r="H2844" s="62"/>
      <c r="I2844" s="62"/>
      <c r="J2844" s="62"/>
    </row>
    <row r="2845" spans="1:10" x14ac:dyDescent="0.3">
      <c r="A2845" s="62"/>
      <c r="B2845" s="62"/>
      <c r="C2845" s="62"/>
      <c r="D2845" s="62"/>
      <c r="E2845" s="62"/>
      <c r="F2845" s="62"/>
      <c r="G2845" s="62"/>
      <c r="H2845" s="62"/>
      <c r="I2845" s="62"/>
      <c r="J2845" s="62"/>
    </row>
    <row r="2846" spans="1:10" x14ac:dyDescent="0.3">
      <c r="A2846" s="62"/>
      <c r="B2846" s="62"/>
      <c r="C2846" s="62"/>
      <c r="D2846" s="62"/>
      <c r="E2846" s="62"/>
      <c r="F2846" s="62"/>
      <c r="G2846" s="62"/>
      <c r="H2846" s="62"/>
      <c r="I2846" s="62"/>
      <c r="J2846" s="62"/>
    </row>
    <row r="2847" spans="1:10" x14ac:dyDescent="0.3">
      <c r="A2847" s="62"/>
      <c r="B2847" s="62"/>
      <c r="C2847" s="62"/>
      <c r="D2847" s="62"/>
      <c r="E2847" s="62"/>
      <c r="F2847" s="62"/>
      <c r="G2847" s="62"/>
      <c r="H2847" s="62"/>
      <c r="I2847" s="62"/>
      <c r="J2847" s="62"/>
    </row>
    <row r="2848" spans="1:10" x14ac:dyDescent="0.3">
      <c r="A2848" s="62"/>
      <c r="B2848" s="62"/>
      <c r="C2848" s="62"/>
      <c r="D2848" s="62"/>
      <c r="E2848" s="62"/>
      <c r="F2848" s="62"/>
      <c r="G2848" s="62"/>
      <c r="H2848" s="62"/>
      <c r="I2848" s="62"/>
      <c r="J2848" s="62"/>
    </row>
    <row r="2849" spans="1:10" x14ac:dyDescent="0.3">
      <c r="A2849" s="62"/>
      <c r="B2849" s="62"/>
      <c r="C2849" s="62"/>
      <c r="D2849" s="62"/>
      <c r="E2849" s="62"/>
      <c r="F2849" s="62"/>
      <c r="G2849" s="62"/>
      <c r="H2849" s="62"/>
      <c r="I2849" s="62"/>
      <c r="J2849" s="62"/>
    </row>
    <row r="2850" spans="1:10" x14ac:dyDescent="0.3">
      <c r="A2850" s="62"/>
      <c r="B2850" s="62"/>
      <c r="C2850" s="62"/>
      <c r="D2850" s="62"/>
      <c r="E2850" s="62"/>
      <c r="F2850" s="62"/>
      <c r="G2850" s="62"/>
      <c r="H2850" s="62"/>
      <c r="I2850" s="62"/>
      <c r="J2850" s="62"/>
    </row>
    <row r="2851" spans="1:10" x14ac:dyDescent="0.3">
      <c r="A2851" s="62"/>
      <c r="B2851" s="62"/>
      <c r="C2851" s="62"/>
      <c r="D2851" s="62"/>
      <c r="E2851" s="62"/>
      <c r="F2851" s="62"/>
      <c r="G2851" s="62"/>
      <c r="H2851" s="62"/>
      <c r="I2851" s="62"/>
      <c r="J2851" s="62"/>
    </row>
    <row r="2852" spans="1:10" x14ac:dyDescent="0.3">
      <c r="A2852" s="62"/>
      <c r="B2852" s="62"/>
      <c r="C2852" s="62"/>
      <c r="D2852" s="62"/>
      <c r="E2852" s="62"/>
      <c r="F2852" s="62"/>
      <c r="G2852" s="62"/>
      <c r="H2852" s="62"/>
      <c r="I2852" s="62"/>
      <c r="J2852" s="62"/>
    </row>
    <row r="2853" spans="1:10" x14ac:dyDescent="0.3">
      <c r="A2853" s="62"/>
      <c r="B2853" s="62"/>
      <c r="C2853" s="62"/>
      <c r="D2853" s="62"/>
      <c r="E2853" s="62"/>
      <c r="F2853" s="62"/>
      <c r="G2853" s="62"/>
      <c r="H2853" s="62"/>
      <c r="I2853" s="62"/>
      <c r="J2853" s="62"/>
    </row>
    <row r="2854" spans="1:10" x14ac:dyDescent="0.3">
      <c r="A2854" s="62"/>
      <c r="B2854" s="62"/>
      <c r="C2854" s="62"/>
      <c r="D2854" s="62"/>
      <c r="E2854" s="62"/>
      <c r="F2854" s="62"/>
      <c r="G2854" s="62"/>
      <c r="H2854" s="62"/>
      <c r="I2854" s="62"/>
      <c r="J2854" s="62"/>
    </row>
    <row r="2855" spans="1:10" x14ac:dyDescent="0.3">
      <c r="A2855" s="62"/>
      <c r="B2855" s="62"/>
      <c r="C2855" s="62"/>
      <c r="D2855" s="62"/>
      <c r="E2855" s="62"/>
      <c r="F2855" s="62"/>
      <c r="G2855" s="62"/>
      <c r="H2855" s="62"/>
      <c r="I2855" s="62"/>
      <c r="J2855" s="62"/>
    </row>
    <row r="2856" spans="1:10" x14ac:dyDescent="0.3">
      <c r="A2856" s="62"/>
      <c r="B2856" s="62"/>
      <c r="C2856" s="62"/>
      <c r="D2856" s="62"/>
      <c r="E2856" s="62"/>
      <c r="F2856" s="62"/>
      <c r="G2856" s="62"/>
      <c r="H2856" s="62"/>
      <c r="I2856" s="62"/>
      <c r="J2856" s="62"/>
    </row>
    <row r="2857" spans="1:10" x14ac:dyDescent="0.3">
      <c r="A2857" s="62"/>
      <c r="B2857" s="62"/>
      <c r="C2857" s="62"/>
      <c r="D2857" s="62"/>
      <c r="E2857" s="62"/>
      <c r="F2857" s="62"/>
      <c r="G2857" s="62"/>
      <c r="H2857" s="62"/>
      <c r="I2857" s="62"/>
      <c r="J2857" s="62"/>
    </row>
    <row r="2858" spans="1:10" x14ac:dyDescent="0.3">
      <c r="A2858" s="62"/>
      <c r="B2858" s="62"/>
      <c r="C2858" s="62"/>
      <c r="D2858" s="62"/>
      <c r="E2858" s="62"/>
      <c r="F2858" s="62"/>
      <c r="G2858" s="62"/>
      <c r="H2858" s="62"/>
      <c r="I2858" s="62"/>
      <c r="J2858" s="62"/>
    </row>
    <row r="2859" spans="1:10" x14ac:dyDescent="0.3">
      <c r="A2859" s="62"/>
      <c r="B2859" s="62"/>
      <c r="C2859" s="62"/>
      <c r="D2859" s="62"/>
      <c r="E2859" s="62"/>
      <c r="F2859" s="62"/>
      <c r="G2859" s="62"/>
      <c r="H2859" s="62"/>
      <c r="I2859" s="62"/>
      <c r="J2859" s="62"/>
    </row>
    <row r="2860" spans="1:10" x14ac:dyDescent="0.3">
      <c r="A2860" s="62"/>
      <c r="B2860" s="62"/>
      <c r="C2860" s="62"/>
      <c r="D2860" s="62"/>
      <c r="E2860" s="62"/>
      <c r="F2860" s="62"/>
      <c r="G2860" s="62"/>
      <c r="H2860" s="62"/>
      <c r="I2860" s="62"/>
      <c r="J2860" s="62"/>
    </row>
    <row r="2861" spans="1:10" x14ac:dyDescent="0.3">
      <c r="A2861" s="62"/>
      <c r="B2861" s="62"/>
      <c r="C2861" s="62"/>
      <c r="D2861" s="62"/>
      <c r="E2861" s="62"/>
      <c r="F2861" s="62"/>
      <c r="G2861" s="62"/>
      <c r="H2861" s="62"/>
      <c r="I2861" s="62"/>
      <c r="J2861" s="62"/>
    </row>
    <row r="2862" spans="1:10" x14ac:dyDescent="0.3">
      <c r="A2862" s="62"/>
      <c r="B2862" s="62"/>
      <c r="C2862" s="62"/>
      <c r="D2862" s="62"/>
      <c r="E2862" s="62"/>
      <c r="F2862" s="62"/>
      <c r="G2862" s="62"/>
      <c r="H2862" s="62"/>
      <c r="I2862" s="62"/>
      <c r="J2862" s="62"/>
    </row>
    <row r="2863" spans="1:10" x14ac:dyDescent="0.3">
      <c r="A2863" s="62"/>
      <c r="B2863" s="62"/>
      <c r="C2863" s="62"/>
      <c r="D2863" s="62"/>
      <c r="E2863" s="62"/>
      <c r="F2863" s="62"/>
      <c r="G2863" s="62"/>
      <c r="H2863" s="62"/>
      <c r="I2863" s="62"/>
      <c r="J2863" s="62"/>
    </row>
    <row r="2864" spans="1:10" x14ac:dyDescent="0.3">
      <c r="A2864" s="62"/>
      <c r="B2864" s="62"/>
      <c r="C2864" s="62"/>
      <c r="D2864" s="62"/>
      <c r="E2864" s="62"/>
      <c r="F2864" s="62"/>
      <c r="G2864" s="62"/>
      <c r="H2864" s="62"/>
      <c r="I2864" s="62"/>
      <c r="J2864" s="62"/>
    </row>
    <row r="2865" spans="1:10" x14ac:dyDescent="0.3">
      <c r="A2865" s="62"/>
      <c r="B2865" s="62"/>
      <c r="C2865" s="62"/>
      <c r="D2865" s="62"/>
      <c r="E2865" s="62"/>
      <c r="F2865" s="62"/>
      <c r="G2865" s="62"/>
      <c r="H2865" s="62"/>
      <c r="I2865" s="62"/>
      <c r="J2865" s="62"/>
    </row>
    <row r="2866" spans="1:10" x14ac:dyDescent="0.3">
      <c r="A2866" s="62"/>
      <c r="B2866" s="62"/>
      <c r="C2866" s="62"/>
      <c r="D2866" s="62"/>
      <c r="E2866" s="62"/>
      <c r="F2866" s="62"/>
      <c r="G2866" s="62"/>
      <c r="H2866" s="62"/>
      <c r="I2866" s="62"/>
      <c r="J2866" s="62"/>
    </row>
    <row r="2867" spans="1:10" x14ac:dyDescent="0.3">
      <c r="A2867" s="62"/>
      <c r="B2867" s="62"/>
      <c r="C2867" s="62"/>
      <c r="D2867" s="62"/>
      <c r="E2867" s="62"/>
      <c r="F2867" s="62"/>
      <c r="G2867" s="62"/>
      <c r="H2867" s="62"/>
      <c r="I2867" s="62"/>
      <c r="J2867" s="62"/>
    </row>
    <row r="2868" spans="1:10" x14ac:dyDescent="0.3">
      <c r="A2868" s="62"/>
      <c r="B2868" s="62"/>
      <c r="C2868" s="62"/>
      <c r="D2868" s="62"/>
      <c r="E2868" s="62"/>
      <c r="F2868" s="62"/>
      <c r="G2868" s="62"/>
      <c r="H2868" s="62"/>
      <c r="I2868" s="62"/>
      <c r="J2868" s="62"/>
    </row>
    <row r="2869" spans="1:10" x14ac:dyDescent="0.3">
      <c r="A2869" s="62"/>
      <c r="B2869" s="62"/>
      <c r="C2869" s="62"/>
      <c r="D2869" s="62"/>
      <c r="E2869" s="62"/>
      <c r="F2869" s="62"/>
      <c r="G2869" s="62"/>
      <c r="H2869" s="62"/>
      <c r="I2869" s="62"/>
      <c r="J2869" s="62"/>
    </row>
    <row r="2870" spans="1:10" x14ac:dyDescent="0.3">
      <c r="A2870" s="62"/>
      <c r="B2870" s="62"/>
      <c r="C2870" s="62"/>
      <c r="D2870" s="62"/>
      <c r="E2870" s="62"/>
      <c r="F2870" s="62"/>
      <c r="G2870" s="62"/>
      <c r="H2870" s="62"/>
      <c r="I2870" s="62"/>
      <c r="J2870" s="62"/>
    </row>
    <row r="2871" spans="1:10" x14ac:dyDescent="0.3">
      <c r="A2871" s="62"/>
      <c r="B2871" s="62"/>
      <c r="C2871" s="62"/>
      <c r="D2871" s="62"/>
      <c r="E2871" s="62"/>
      <c r="F2871" s="62"/>
      <c r="G2871" s="62"/>
      <c r="H2871" s="62"/>
      <c r="I2871" s="62"/>
      <c r="J2871" s="62"/>
    </row>
    <row r="2872" spans="1:10" x14ac:dyDescent="0.3">
      <c r="A2872" s="62"/>
      <c r="B2872" s="62"/>
      <c r="C2872" s="62"/>
      <c r="D2872" s="62"/>
      <c r="E2872" s="62"/>
      <c r="F2872" s="62"/>
      <c r="G2872" s="62"/>
      <c r="H2872" s="62"/>
      <c r="I2872" s="62"/>
      <c r="J2872" s="62"/>
    </row>
    <row r="2873" spans="1:10" x14ac:dyDescent="0.3">
      <c r="A2873" s="62"/>
      <c r="B2873" s="62"/>
      <c r="C2873" s="62"/>
      <c r="D2873" s="62"/>
      <c r="E2873" s="62"/>
      <c r="F2873" s="62"/>
      <c r="G2873" s="62"/>
      <c r="H2873" s="62"/>
      <c r="I2873" s="62"/>
      <c r="J2873" s="62"/>
    </row>
    <row r="2874" spans="1:10" x14ac:dyDescent="0.3">
      <c r="A2874" s="62"/>
      <c r="B2874" s="62"/>
      <c r="C2874" s="62"/>
      <c r="D2874" s="62"/>
      <c r="E2874" s="62"/>
      <c r="F2874" s="62"/>
      <c r="G2874" s="62"/>
      <c r="H2874" s="62"/>
      <c r="I2874" s="62"/>
      <c r="J2874" s="62"/>
    </row>
    <row r="2875" spans="1:10" x14ac:dyDescent="0.3">
      <c r="A2875" s="62"/>
      <c r="B2875" s="62"/>
      <c r="C2875" s="62"/>
      <c r="D2875" s="62"/>
      <c r="E2875" s="62"/>
      <c r="F2875" s="62"/>
      <c r="G2875" s="62"/>
      <c r="H2875" s="62"/>
      <c r="I2875" s="62"/>
      <c r="J2875" s="62"/>
    </row>
    <row r="2876" spans="1:10" x14ac:dyDescent="0.3">
      <c r="A2876" s="62"/>
      <c r="B2876" s="62"/>
      <c r="C2876" s="62"/>
      <c r="D2876" s="62"/>
      <c r="E2876" s="62"/>
      <c r="F2876" s="62"/>
      <c r="G2876" s="62"/>
      <c r="H2876" s="62"/>
      <c r="I2876" s="62"/>
      <c r="J2876" s="62"/>
    </row>
    <row r="2877" spans="1:10" x14ac:dyDescent="0.3">
      <c r="A2877" s="62"/>
      <c r="B2877" s="62"/>
      <c r="C2877" s="62"/>
      <c r="D2877" s="62"/>
      <c r="E2877" s="62"/>
      <c r="F2877" s="62"/>
      <c r="G2877" s="62"/>
      <c r="H2877" s="62"/>
      <c r="I2877" s="62"/>
      <c r="J2877" s="62"/>
    </row>
    <row r="2878" spans="1:10" x14ac:dyDescent="0.3">
      <c r="A2878" s="62"/>
      <c r="B2878" s="62"/>
      <c r="C2878" s="62"/>
      <c r="D2878" s="62"/>
      <c r="E2878" s="62"/>
      <c r="F2878" s="62"/>
      <c r="G2878" s="62"/>
      <c r="H2878" s="62"/>
      <c r="I2878" s="62"/>
      <c r="J2878" s="62"/>
    </row>
    <row r="2879" spans="1:10" x14ac:dyDescent="0.3">
      <c r="A2879" s="62"/>
      <c r="B2879" s="62"/>
      <c r="C2879" s="62"/>
      <c r="D2879" s="62"/>
      <c r="E2879" s="62"/>
      <c r="F2879" s="62"/>
      <c r="G2879" s="62"/>
      <c r="H2879" s="62"/>
      <c r="I2879" s="62"/>
      <c r="J2879" s="62"/>
    </row>
    <row r="2880" spans="1:10" x14ac:dyDescent="0.3">
      <c r="A2880" s="62"/>
      <c r="B2880" s="62"/>
      <c r="C2880" s="62"/>
      <c r="D2880" s="62"/>
      <c r="E2880" s="62"/>
      <c r="F2880" s="62"/>
      <c r="G2880" s="62"/>
      <c r="H2880" s="62"/>
      <c r="I2880" s="62"/>
      <c r="J2880" s="62"/>
    </row>
    <row r="2881" spans="1:10" x14ac:dyDescent="0.3">
      <c r="A2881" s="62"/>
      <c r="B2881" s="62"/>
      <c r="C2881" s="62"/>
      <c r="D2881" s="62"/>
      <c r="E2881" s="62"/>
      <c r="F2881" s="62"/>
      <c r="G2881" s="62"/>
      <c r="H2881" s="62"/>
      <c r="I2881" s="62"/>
      <c r="J2881" s="62"/>
    </row>
    <row r="2882" spans="1:10" x14ac:dyDescent="0.3">
      <c r="A2882" s="62"/>
      <c r="B2882" s="62"/>
      <c r="C2882" s="62"/>
      <c r="D2882" s="62"/>
      <c r="E2882" s="62"/>
      <c r="F2882" s="62"/>
      <c r="G2882" s="62"/>
      <c r="H2882" s="62"/>
      <c r="I2882" s="62"/>
      <c r="J2882" s="62"/>
    </row>
    <row r="2883" spans="1:10" x14ac:dyDescent="0.3">
      <c r="A2883" s="62"/>
      <c r="B2883" s="62"/>
      <c r="C2883" s="62"/>
      <c r="D2883" s="62"/>
      <c r="E2883" s="62"/>
      <c r="F2883" s="62"/>
      <c r="G2883" s="62"/>
      <c r="H2883" s="62"/>
      <c r="I2883" s="62"/>
      <c r="J2883" s="62"/>
    </row>
    <row r="2884" spans="1:10" x14ac:dyDescent="0.3">
      <c r="A2884" s="62"/>
      <c r="B2884" s="62"/>
      <c r="C2884" s="62"/>
      <c r="D2884" s="62"/>
      <c r="E2884" s="62"/>
      <c r="F2884" s="62"/>
      <c r="G2884" s="62"/>
      <c r="H2884" s="62"/>
      <c r="I2884" s="62"/>
      <c r="J2884" s="62"/>
    </row>
    <row r="2885" spans="1:10" x14ac:dyDescent="0.3">
      <c r="A2885" s="62"/>
      <c r="B2885" s="62"/>
      <c r="C2885" s="62"/>
      <c r="D2885" s="62"/>
      <c r="E2885" s="62"/>
      <c r="F2885" s="62"/>
      <c r="G2885" s="62"/>
      <c r="H2885" s="62"/>
      <c r="I2885" s="62"/>
      <c r="J2885" s="62"/>
    </row>
    <row r="2886" spans="1:10" x14ac:dyDescent="0.3">
      <c r="A2886" s="62"/>
      <c r="B2886" s="62"/>
      <c r="C2886" s="62"/>
      <c r="D2886" s="62"/>
      <c r="E2886" s="62"/>
      <c r="F2886" s="62"/>
      <c r="G2886" s="62"/>
      <c r="H2886" s="62"/>
      <c r="I2886" s="62"/>
      <c r="J2886" s="62"/>
    </row>
    <row r="2887" spans="1:10" x14ac:dyDescent="0.3">
      <c r="A2887" s="62"/>
      <c r="B2887" s="62"/>
      <c r="C2887" s="62"/>
      <c r="D2887" s="62"/>
      <c r="E2887" s="62"/>
      <c r="F2887" s="62"/>
      <c r="G2887" s="62"/>
      <c r="H2887" s="62"/>
      <c r="I2887" s="62"/>
      <c r="J2887" s="62"/>
    </row>
    <row r="2888" spans="1:10" x14ac:dyDescent="0.3">
      <c r="A2888" s="62"/>
      <c r="B2888" s="62"/>
      <c r="C2888" s="62"/>
      <c r="D2888" s="62"/>
      <c r="E2888" s="62"/>
      <c r="F2888" s="62"/>
      <c r="G2888" s="62"/>
      <c r="H2888" s="62"/>
      <c r="I2888" s="62"/>
      <c r="J2888" s="62"/>
    </row>
    <row r="2889" spans="1:10" x14ac:dyDescent="0.3">
      <c r="A2889" s="62"/>
      <c r="B2889" s="62"/>
      <c r="C2889" s="62"/>
      <c r="D2889" s="62"/>
      <c r="E2889" s="62"/>
      <c r="F2889" s="62"/>
      <c r="G2889" s="62"/>
      <c r="H2889" s="62"/>
      <c r="I2889" s="62"/>
      <c r="J2889" s="62"/>
    </row>
    <row r="2890" spans="1:10" x14ac:dyDescent="0.3">
      <c r="A2890" s="62"/>
      <c r="B2890" s="62"/>
      <c r="C2890" s="62"/>
      <c r="D2890" s="62"/>
      <c r="E2890" s="62"/>
      <c r="F2890" s="62"/>
      <c r="G2890" s="62"/>
      <c r="H2890" s="62"/>
      <c r="I2890" s="62"/>
      <c r="J2890" s="62"/>
    </row>
    <row r="2891" spans="1:10" x14ac:dyDescent="0.3">
      <c r="A2891" s="62"/>
      <c r="B2891" s="62"/>
      <c r="C2891" s="62"/>
      <c r="D2891" s="62"/>
      <c r="E2891" s="62"/>
      <c r="F2891" s="62"/>
      <c r="G2891" s="62"/>
      <c r="H2891" s="62"/>
      <c r="I2891" s="62"/>
      <c r="J2891" s="62"/>
    </row>
    <row r="2892" spans="1:10" x14ac:dyDescent="0.3">
      <c r="A2892" s="62"/>
      <c r="B2892" s="62"/>
      <c r="C2892" s="62"/>
      <c r="D2892" s="62"/>
      <c r="E2892" s="62"/>
      <c r="F2892" s="62"/>
      <c r="G2892" s="62"/>
      <c r="H2892" s="62"/>
      <c r="I2892" s="62"/>
      <c r="J2892" s="62"/>
    </row>
    <row r="2893" spans="1:10" x14ac:dyDescent="0.3">
      <c r="A2893" s="62"/>
      <c r="B2893" s="62"/>
      <c r="C2893" s="62"/>
      <c r="D2893" s="62"/>
      <c r="E2893" s="62"/>
      <c r="F2893" s="62"/>
      <c r="G2893" s="62"/>
      <c r="H2893" s="62"/>
      <c r="I2893" s="62"/>
      <c r="J2893" s="62"/>
    </row>
    <row r="2894" spans="1:10" x14ac:dyDescent="0.3">
      <c r="A2894" s="62"/>
      <c r="B2894" s="62"/>
      <c r="C2894" s="62"/>
      <c r="D2894" s="62"/>
      <c r="E2894" s="62"/>
      <c r="F2894" s="62"/>
      <c r="G2894" s="62"/>
      <c r="H2894" s="62"/>
      <c r="I2894" s="62"/>
      <c r="J2894" s="62"/>
    </row>
    <row r="2895" spans="1:10" x14ac:dyDescent="0.3">
      <c r="A2895" s="62"/>
      <c r="B2895" s="62"/>
      <c r="C2895" s="62"/>
      <c r="D2895" s="62"/>
      <c r="E2895" s="62"/>
      <c r="F2895" s="62"/>
      <c r="G2895" s="62"/>
      <c r="H2895" s="62"/>
      <c r="I2895" s="62"/>
      <c r="J2895" s="62"/>
    </row>
    <row r="2896" spans="1:10" x14ac:dyDescent="0.3">
      <c r="A2896" s="62"/>
      <c r="B2896" s="62"/>
      <c r="C2896" s="62"/>
      <c r="D2896" s="62"/>
      <c r="E2896" s="62"/>
      <c r="F2896" s="62"/>
      <c r="G2896" s="62"/>
      <c r="H2896" s="62"/>
      <c r="I2896" s="62"/>
      <c r="J2896" s="62"/>
    </row>
    <row r="2897" spans="1:10" x14ac:dyDescent="0.3">
      <c r="A2897" s="62"/>
      <c r="B2897" s="62"/>
      <c r="C2897" s="62"/>
      <c r="D2897" s="62"/>
      <c r="E2897" s="62"/>
      <c r="F2897" s="62"/>
      <c r="G2897" s="62"/>
      <c r="H2897" s="62"/>
      <c r="I2897" s="62"/>
      <c r="J2897" s="62"/>
    </row>
    <row r="2898" spans="1:10" x14ac:dyDescent="0.3">
      <c r="A2898" s="62"/>
      <c r="B2898" s="62"/>
      <c r="C2898" s="62"/>
      <c r="D2898" s="62"/>
      <c r="E2898" s="62"/>
      <c r="F2898" s="62"/>
      <c r="G2898" s="62"/>
      <c r="H2898" s="62"/>
      <c r="I2898" s="62"/>
      <c r="J2898" s="62"/>
    </row>
    <row r="2899" spans="1:10" x14ac:dyDescent="0.3">
      <c r="A2899" s="62"/>
      <c r="B2899" s="62"/>
      <c r="C2899" s="62"/>
      <c r="D2899" s="62"/>
      <c r="E2899" s="62"/>
      <c r="F2899" s="62"/>
      <c r="G2899" s="62"/>
      <c r="H2899" s="62"/>
      <c r="I2899" s="62"/>
      <c r="J2899" s="62"/>
    </row>
    <row r="2900" spans="1:10" x14ac:dyDescent="0.3">
      <c r="A2900" s="62"/>
      <c r="B2900" s="62"/>
      <c r="C2900" s="62"/>
      <c r="D2900" s="62"/>
      <c r="E2900" s="62"/>
      <c r="F2900" s="62"/>
      <c r="G2900" s="62"/>
      <c r="H2900" s="62"/>
      <c r="I2900" s="62"/>
      <c r="J2900" s="62"/>
    </row>
    <row r="2901" spans="1:10" x14ac:dyDescent="0.3">
      <c r="A2901" s="62"/>
      <c r="B2901" s="62"/>
      <c r="C2901" s="62"/>
      <c r="D2901" s="62"/>
      <c r="E2901" s="62"/>
      <c r="F2901" s="62"/>
      <c r="G2901" s="62"/>
      <c r="H2901" s="62"/>
      <c r="I2901" s="62"/>
      <c r="J2901" s="62"/>
    </row>
    <row r="2902" spans="1:10" x14ac:dyDescent="0.3">
      <c r="A2902" s="62"/>
      <c r="B2902" s="62"/>
      <c r="C2902" s="62"/>
      <c r="D2902" s="62"/>
      <c r="E2902" s="62"/>
      <c r="F2902" s="62"/>
      <c r="G2902" s="62"/>
      <c r="H2902" s="62"/>
      <c r="I2902" s="62"/>
      <c r="J2902" s="62"/>
    </row>
    <row r="2903" spans="1:10" x14ac:dyDescent="0.3">
      <c r="A2903" s="62"/>
      <c r="B2903" s="62"/>
      <c r="C2903" s="62"/>
      <c r="D2903" s="62"/>
      <c r="E2903" s="62"/>
      <c r="F2903" s="62"/>
      <c r="G2903" s="62"/>
      <c r="H2903" s="62"/>
      <c r="I2903" s="62"/>
      <c r="J2903" s="62"/>
    </row>
    <row r="2904" spans="1:10" x14ac:dyDescent="0.3">
      <c r="A2904" s="62"/>
      <c r="B2904" s="62"/>
      <c r="C2904" s="62"/>
      <c r="D2904" s="62"/>
      <c r="E2904" s="62"/>
      <c r="F2904" s="62"/>
      <c r="G2904" s="62"/>
      <c r="H2904" s="62"/>
      <c r="I2904" s="62"/>
      <c r="J2904" s="62"/>
    </row>
    <row r="2905" spans="1:10" x14ac:dyDescent="0.3">
      <c r="A2905" s="62"/>
      <c r="B2905" s="62"/>
      <c r="C2905" s="62"/>
      <c r="D2905" s="62"/>
      <c r="E2905" s="62"/>
      <c r="F2905" s="62"/>
      <c r="G2905" s="62"/>
      <c r="H2905" s="62"/>
      <c r="I2905" s="62"/>
      <c r="J2905" s="62"/>
    </row>
    <row r="2906" spans="1:10" x14ac:dyDescent="0.3">
      <c r="A2906" s="62"/>
      <c r="B2906" s="62"/>
      <c r="C2906" s="62"/>
      <c r="D2906" s="62"/>
      <c r="E2906" s="62"/>
      <c r="F2906" s="62"/>
      <c r="G2906" s="62"/>
      <c r="H2906" s="62"/>
      <c r="I2906" s="62"/>
      <c r="J2906" s="62"/>
    </row>
    <row r="2907" spans="1:10" x14ac:dyDescent="0.3">
      <c r="A2907" s="62"/>
      <c r="B2907" s="62"/>
      <c r="C2907" s="62"/>
      <c r="D2907" s="62"/>
      <c r="E2907" s="62"/>
      <c r="F2907" s="62"/>
      <c r="G2907" s="62"/>
      <c r="H2907" s="62"/>
      <c r="I2907" s="62"/>
      <c r="J2907" s="62"/>
    </row>
    <row r="2908" spans="1:10" x14ac:dyDescent="0.3">
      <c r="A2908" s="62"/>
      <c r="B2908" s="62"/>
      <c r="C2908" s="62"/>
      <c r="D2908" s="62"/>
      <c r="E2908" s="62"/>
      <c r="F2908" s="62"/>
      <c r="G2908" s="62"/>
      <c r="H2908" s="62"/>
      <c r="I2908" s="62"/>
      <c r="J2908" s="62"/>
    </row>
    <row r="2909" spans="1:10" x14ac:dyDescent="0.3">
      <c r="A2909" s="62"/>
      <c r="B2909" s="62"/>
      <c r="C2909" s="62"/>
      <c r="D2909" s="62"/>
      <c r="E2909" s="62"/>
      <c r="F2909" s="62"/>
      <c r="G2909" s="62"/>
      <c r="H2909" s="62"/>
      <c r="I2909" s="62"/>
      <c r="J2909" s="62"/>
    </row>
    <row r="2910" spans="1:10" x14ac:dyDescent="0.3">
      <c r="A2910" s="62"/>
      <c r="B2910" s="62"/>
      <c r="C2910" s="62"/>
      <c r="D2910" s="62"/>
      <c r="E2910" s="62"/>
      <c r="F2910" s="62"/>
      <c r="G2910" s="62"/>
      <c r="H2910" s="62"/>
      <c r="I2910" s="62"/>
      <c r="J2910" s="62"/>
    </row>
    <row r="2911" spans="1:10" x14ac:dyDescent="0.3">
      <c r="A2911" s="62"/>
      <c r="B2911" s="62"/>
      <c r="C2911" s="62"/>
      <c r="D2911" s="62"/>
      <c r="E2911" s="62"/>
      <c r="F2911" s="62"/>
      <c r="G2911" s="62"/>
      <c r="H2911" s="62"/>
      <c r="I2911" s="62"/>
      <c r="J2911" s="62"/>
    </row>
    <row r="2912" spans="1:10" x14ac:dyDescent="0.3">
      <c r="A2912" s="62"/>
      <c r="B2912" s="62"/>
      <c r="C2912" s="62"/>
      <c r="D2912" s="62"/>
      <c r="E2912" s="62"/>
      <c r="F2912" s="62"/>
      <c r="G2912" s="62"/>
      <c r="H2912" s="62"/>
      <c r="I2912" s="62"/>
      <c r="J2912" s="62"/>
    </row>
    <row r="2913" spans="1:10" x14ac:dyDescent="0.3">
      <c r="A2913" s="62"/>
      <c r="B2913" s="62"/>
      <c r="C2913" s="62"/>
      <c r="D2913" s="62"/>
      <c r="E2913" s="62"/>
      <c r="F2913" s="62"/>
      <c r="G2913" s="62"/>
      <c r="H2913" s="62"/>
      <c r="I2913" s="62"/>
      <c r="J2913" s="62"/>
    </row>
    <row r="2914" spans="1:10" x14ac:dyDescent="0.3">
      <c r="A2914" s="62"/>
      <c r="B2914" s="62"/>
      <c r="C2914" s="62"/>
      <c r="D2914" s="62"/>
      <c r="E2914" s="62"/>
      <c r="F2914" s="62"/>
      <c r="G2914" s="62"/>
      <c r="H2914" s="62"/>
      <c r="I2914" s="62"/>
      <c r="J2914" s="62"/>
    </row>
    <row r="2915" spans="1:10" x14ac:dyDescent="0.3">
      <c r="A2915" s="62"/>
      <c r="B2915" s="62"/>
      <c r="C2915" s="62"/>
      <c r="D2915" s="62"/>
      <c r="E2915" s="62"/>
      <c r="F2915" s="62"/>
      <c r="G2915" s="62"/>
      <c r="H2915" s="62"/>
      <c r="I2915" s="62"/>
      <c r="J2915" s="62"/>
    </row>
    <row r="2916" spans="1:10" x14ac:dyDescent="0.3">
      <c r="A2916" s="62"/>
      <c r="B2916" s="62"/>
      <c r="C2916" s="62"/>
      <c r="D2916" s="62"/>
      <c r="E2916" s="62"/>
      <c r="F2916" s="62"/>
      <c r="G2916" s="62"/>
      <c r="H2916" s="62"/>
      <c r="I2916" s="62"/>
      <c r="J2916" s="62"/>
    </row>
    <row r="2917" spans="1:10" x14ac:dyDescent="0.3">
      <c r="A2917" s="62"/>
      <c r="B2917" s="62"/>
      <c r="C2917" s="62"/>
      <c r="D2917" s="62"/>
      <c r="E2917" s="62"/>
      <c r="F2917" s="62"/>
      <c r="G2917" s="62"/>
      <c r="H2917" s="62"/>
      <c r="I2917" s="62"/>
      <c r="J2917" s="62"/>
    </row>
    <row r="2918" spans="1:10" x14ac:dyDescent="0.3">
      <c r="A2918" s="62"/>
      <c r="B2918" s="62"/>
      <c r="C2918" s="62"/>
      <c r="D2918" s="62"/>
      <c r="E2918" s="62"/>
      <c r="F2918" s="62"/>
      <c r="G2918" s="62"/>
      <c r="H2918" s="62"/>
      <c r="I2918" s="62"/>
      <c r="J2918" s="62"/>
    </row>
    <row r="2919" spans="1:10" x14ac:dyDescent="0.3">
      <c r="A2919" s="62"/>
      <c r="B2919" s="62"/>
      <c r="C2919" s="62"/>
      <c r="D2919" s="62"/>
      <c r="E2919" s="62"/>
      <c r="F2919" s="62"/>
      <c r="G2919" s="62"/>
      <c r="H2919" s="62"/>
      <c r="I2919" s="62"/>
      <c r="J2919" s="62"/>
    </row>
    <row r="2920" spans="1:10" x14ac:dyDescent="0.3">
      <c r="A2920" s="62"/>
      <c r="B2920" s="62"/>
      <c r="C2920" s="62"/>
      <c r="D2920" s="62"/>
      <c r="E2920" s="62"/>
      <c r="F2920" s="62"/>
      <c r="G2920" s="62"/>
      <c r="H2920" s="62"/>
      <c r="I2920" s="62"/>
      <c r="J2920" s="62"/>
    </row>
    <row r="2921" spans="1:10" x14ac:dyDescent="0.3">
      <c r="A2921" s="62"/>
      <c r="B2921" s="62"/>
      <c r="C2921" s="62"/>
      <c r="D2921" s="62"/>
      <c r="E2921" s="62"/>
      <c r="F2921" s="62"/>
      <c r="G2921" s="62"/>
      <c r="H2921" s="62"/>
      <c r="I2921" s="62"/>
      <c r="J2921" s="62"/>
    </row>
    <row r="2922" spans="1:10" x14ac:dyDescent="0.3">
      <c r="A2922" s="62"/>
      <c r="B2922" s="62"/>
      <c r="C2922" s="62"/>
      <c r="D2922" s="62"/>
      <c r="E2922" s="62"/>
      <c r="F2922" s="62"/>
      <c r="G2922" s="62"/>
      <c r="H2922" s="62"/>
      <c r="I2922" s="62"/>
      <c r="J2922" s="62"/>
    </row>
    <row r="2923" spans="1:10" x14ac:dyDescent="0.3">
      <c r="A2923" s="62"/>
      <c r="B2923" s="62"/>
      <c r="C2923" s="62"/>
      <c r="D2923" s="62"/>
      <c r="E2923" s="62"/>
      <c r="F2923" s="62"/>
      <c r="G2923" s="62"/>
      <c r="H2923" s="62"/>
      <c r="I2923" s="62"/>
      <c r="J2923" s="62"/>
    </row>
    <row r="2924" spans="1:10" x14ac:dyDescent="0.3">
      <c r="A2924" s="62"/>
      <c r="B2924" s="62"/>
      <c r="C2924" s="62"/>
      <c r="D2924" s="62"/>
      <c r="E2924" s="62"/>
      <c r="F2924" s="62"/>
      <c r="G2924" s="62"/>
      <c r="H2924" s="62"/>
      <c r="I2924" s="62"/>
      <c r="J2924" s="62"/>
    </row>
    <row r="2925" spans="1:10" x14ac:dyDescent="0.3">
      <c r="A2925" s="62"/>
      <c r="B2925" s="62"/>
      <c r="C2925" s="62"/>
      <c r="D2925" s="62"/>
      <c r="E2925" s="62"/>
      <c r="F2925" s="62"/>
      <c r="G2925" s="62"/>
      <c r="H2925" s="62"/>
      <c r="I2925" s="62"/>
      <c r="J2925" s="62"/>
    </row>
    <row r="2926" spans="1:10" x14ac:dyDescent="0.3">
      <c r="A2926" s="62"/>
      <c r="B2926" s="62"/>
      <c r="C2926" s="62"/>
      <c r="D2926" s="62"/>
      <c r="E2926" s="62"/>
      <c r="F2926" s="62"/>
      <c r="G2926" s="62"/>
      <c r="H2926" s="62"/>
      <c r="I2926" s="62"/>
      <c r="J2926" s="62"/>
    </row>
    <row r="2927" spans="1:10" x14ac:dyDescent="0.3">
      <c r="A2927" s="62"/>
      <c r="B2927" s="62"/>
      <c r="C2927" s="62"/>
      <c r="D2927" s="62"/>
      <c r="E2927" s="62"/>
      <c r="F2927" s="62"/>
      <c r="G2927" s="62"/>
      <c r="H2927" s="62"/>
      <c r="I2927" s="62"/>
      <c r="J2927" s="62"/>
    </row>
    <row r="2928" spans="1:10" x14ac:dyDescent="0.3">
      <c r="A2928" s="62"/>
      <c r="B2928" s="62"/>
      <c r="C2928" s="62"/>
      <c r="D2928" s="62"/>
      <c r="E2928" s="62"/>
      <c r="F2928" s="62"/>
      <c r="G2928" s="62"/>
      <c r="H2928" s="62"/>
      <c r="I2928" s="62"/>
      <c r="J2928" s="62"/>
    </row>
    <row r="2929" spans="1:10" x14ac:dyDescent="0.3">
      <c r="A2929" s="62"/>
      <c r="B2929" s="62"/>
      <c r="C2929" s="62"/>
      <c r="D2929" s="62"/>
      <c r="E2929" s="62"/>
      <c r="F2929" s="62"/>
      <c r="G2929" s="62"/>
      <c r="H2929" s="62"/>
      <c r="I2929" s="62"/>
      <c r="J2929" s="62"/>
    </row>
    <row r="2930" spans="1:10" x14ac:dyDescent="0.3">
      <c r="A2930" s="62"/>
      <c r="B2930" s="62"/>
      <c r="C2930" s="62"/>
      <c r="D2930" s="62"/>
      <c r="E2930" s="62"/>
      <c r="F2930" s="62"/>
      <c r="G2930" s="62"/>
      <c r="H2930" s="62"/>
      <c r="I2930" s="62"/>
      <c r="J2930" s="62"/>
    </row>
    <row r="2931" spans="1:10" x14ac:dyDescent="0.3">
      <c r="A2931" s="62"/>
      <c r="B2931" s="62"/>
      <c r="C2931" s="62"/>
      <c r="D2931" s="62"/>
      <c r="E2931" s="62"/>
      <c r="F2931" s="62"/>
      <c r="G2931" s="62"/>
      <c r="H2931" s="62"/>
      <c r="I2931" s="62"/>
      <c r="J2931" s="62"/>
    </row>
    <row r="2932" spans="1:10" x14ac:dyDescent="0.3">
      <c r="A2932" s="62"/>
      <c r="B2932" s="62"/>
      <c r="C2932" s="62"/>
      <c r="D2932" s="62"/>
      <c r="E2932" s="62"/>
      <c r="F2932" s="62"/>
      <c r="G2932" s="62"/>
      <c r="H2932" s="62"/>
      <c r="I2932" s="62"/>
      <c r="J2932" s="62"/>
    </row>
    <row r="2933" spans="1:10" x14ac:dyDescent="0.3">
      <c r="A2933" s="62"/>
      <c r="B2933" s="62"/>
      <c r="C2933" s="62"/>
      <c r="D2933" s="62"/>
      <c r="E2933" s="62"/>
      <c r="F2933" s="62"/>
      <c r="G2933" s="62"/>
      <c r="H2933" s="62"/>
      <c r="I2933" s="62"/>
      <c r="J2933" s="62"/>
    </row>
    <row r="2934" spans="1:10" x14ac:dyDescent="0.3">
      <c r="A2934" s="62"/>
      <c r="B2934" s="62"/>
      <c r="C2934" s="62"/>
      <c r="D2934" s="62"/>
      <c r="E2934" s="62"/>
      <c r="F2934" s="62"/>
      <c r="G2934" s="62"/>
      <c r="H2934" s="62"/>
      <c r="I2934" s="62"/>
      <c r="J2934" s="62"/>
    </row>
    <row r="2935" spans="1:10" x14ac:dyDescent="0.3">
      <c r="A2935" s="62"/>
      <c r="B2935" s="62"/>
      <c r="C2935" s="62"/>
      <c r="D2935" s="62"/>
      <c r="E2935" s="62"/>
      <c r="F2935" s="62"/>
      <c r="G2935" s="62"/>
      <c r="H2935" s="62"/>
      <c r="I2935" s="62"/>
      <c r="J2935" s="62"/>
    </row>
    <row r="2936" spans="1:10" x14ac:dyDescent="0.3">
      <c r="A2936" s="62"/>
      <c r="B2936" s="62"/>
      <c r="C2936" s="62"/>
      <c r="D2936" s="62"/>
      <c r="E2936" s="62"/>
      <c r="F2936" s="62"/>
      <c r="G2936" s="62"/>
      <c r="H2936" s="62"/>
      <c r="I2936" s="62"/>
      <c r="J2936" s="62"/>
    </row>
    <row r="2937" spans="1:10" x14ac:dyDescent="0.3">
      <c r="A2937" s="62"/>
      <c r="B2937" s="62"/>
      <c r="C2937" s="62"/>
      <c r="D2937" s="62"/>
      <c r="E2937" s="62"/>
      <c r="F2937" s="62"/>
      <c r="G2937" s="62"/>
      <c r="H2937" s="62"/>
      <c r="I2937" s="62"/>
      <c r="J2937" s="62"/>
    </row>
    <row r="2938" spans="1:10" x14ac:dyDescent="0.3">
      <c r="A2938" s="62"/>
      <c r="B2938" s="62"/>
      <c r="C2938" s="62"/>
      <c r="D2938" s="62"/>
      <c r="E2938" s="62"/>
      <c r="F2938" s="62"/>
      <c r="G2938" s="62"/>
      <c r="H2938" s="62"/>
      <c r="I2938" s="62"/>
      <c r="J2938" s="62"/>
    </row>
    <row r="2939" spans="1:10" x14ac:dyDescent="0.3">
      <c r="A2939" s="62"/>
      <c r="B2939" s="62"/>
      <c r="C2939" s="62"/>
      <c r="D2939" s="62"/>
      <c r="E2939" s="62"/>
      <c r="F2939" s="62"/>
      <c r="G2939" s="62"/>
      <c r="H2939" s="62"/>
      <c r="I2939" s="62"/>
      <c r="J2939" s="62"/>
    </row>
    <row r="2940" spans="1:10" x14ac:dyDescent="0.3">
      <c r="A2940" s="62"/>
      <c r="B2940" s="62"/>
      <c r="C2940" s="62"/>
      <c r="D2940" s="62"/>
      <c r="E2940" s="62"/>
      <c r="F2940" s="62"/>
      <c r="G2940" s="62"/>
      <c r="H2940" s="62"/>
      <c r="I2940" s="62"/>
      <c r="J2940" s="62"/>
    </row>
    <row r="2941" spans="1:10" x14ac:dyDescent="0.3">
      <c r="A2941" s="62"/>
      <c r="B2941" s="62"/>
      <c r="C2941" s="62"/>
      <c r="D2941" s="62"/>
      <c r="E2941" s="62"/>
      <c r="F2941" s="62"/>
      <c r="G2941" s="62"/>
      <c r="H2941" s="62"/>
      <c r="I2941" s="62"/>
      <c r="J2941" s="62"/>
    </row>
    <row r="2942" spans="1:10" x14ac:dyDescent="0.3">
      <c r="A2942" s="62"/>
      <c r="B2942" s="62"/>
      <c r="C2942" s="62"/>
      <c r="D2942" s="62"/>
      <c r="E2942" s="62"/>
      <c r="F2942" s="62"/>
      <c r="G2942" s="62"/>
      <c r="H2942" s="62"/>
      <c r="I2942" s="62"/>
      <c r="J2942" s="62"/>
    </row>
    <row r="2943" spans="1:10" x14ac:dyDescent="0.3">
      <c r="A2943" s="62"/>
      <c r="B2943" s="62"/>
      <c r="C2943" s="62"/>
      <c r="D2943" s="62"/>
      <c r="E2943" s="62"/>
      <c r="F2943" s="62"/>
      <c r="G2943" s="62"/>
      <c r="H2943" s="62"/>
      <c r="I2943" s="62"/>
      <c r="J2943" s="62"/>
    </row>
    <row r="2944" spans="1:10" x14ac:dyDescent="0.3">
      <c r="A2944" s="62"/>
      <c r="B2944" s="62"/>
      <c r="C2944" s="62"/>
      <c r="D2944" s="62"/>
      <c r="E2944" s="62"/>
      <c r="F2944" s="62"/>
      <c r="G2944" s="62"/>
      <c r="H2944" s="62"/>
      <c r="I2944" s="62"/>
      <c r="J2944" s="62"/>
    </row>
    <row r="2945" spans="1:10" x14ac:dyDescent="0.3">
      <c r="A2945" s="62"/>
      <c r="B2945" s="62"/>
      <c r="C2945" s="62"/>
      <c r="D2945" s="62"/>
      <c r="E2945" s="62"/>
      <c r="F2945" s="62"/>
      <c r="G2945" s="62"/>
      <c r="H2945" s="62"/>
      <c r="I2945" s="62"/>
      <c r="J2945" s="62"/>
    </row>
    <row r="2946" spans="1:10" x14ac:dyDescent="0.3">
      <c r="A2946" s="62"/>
      <c r="B2946" s="62"/>
      <c r="C2946" s="62"/>
      <c r="D2946" s="62"/>
      <c r="E2946" s="62"/>
      <c r="F2946" s="62"/>
      <c r="G2946" s="62"/>
      <c r="H2946" s="62"/>
      <c r="I2946" s="62"/>
      <c r="J2946" s="62"/>
    </row>
    <row r="2947" spans="1:10" x14ac:dyDescent="0.3">
      <c r="A2947" s="62"/>
      <c r="B2947" s="62"/>
      <c r="C2947" s="62"/>
      <c r="D2947" s="62"/>
      <c r="E2947" s="62"/>
      <c r="F2947" s="62"/>
      <c r="G2947" s="62"/>
      <c r="H2947" s="62"/>
      <c r="I2947" s="62"/>
      <c r="J2947" s="62"/>
    </row>
    <row r="2948" spans="1:10" x14ac:dyDescent="0.3">
      <c r="A2948" s="62"/>
      <c r="B2948" s="62"/>
      <c r="C2948" s="62"/>
      <c r="D2948" s="62"/>
      <c r="E2948" s="62"/>
      <c r="F2948" s="62"/>
      <c r="G2948" s="62"/>
      <c r="H2948" s="62"/>
      <c r="I2948" s="62"/>
      <c r="J2948" s="62"/>
    </row>
    <row r="2949" spans="1:10" x14ac:dyDescent="0.3">
      <c r="A2949" s="62"/>
      <c r="B2949" s="62"/>
      <c r="C2949" s="62"/>
      <c r="D2949" s="62"/>
      <c r="E2949" s="62"/>
      <c r="F2949" s="62"/>
      <c r="G2949" s="62"/>
      <c r="H2949" s="62"/>
      <c r="I2949" s="62"/>
      <c r="J2949" s="62"/>
    </row>
    <row r="2950" spans="1:10" x14ac:dyDescent="0.3">
      <c r="A2950" s="62"/>
      <c r="B2950" s="62"/>
      <c r="C2950" s="62"/>
      <c r="D2950" s="62"/>
      <c r="E2950" s="62"/>
      <c r="F2950" s="62"/>
      <c r="G2950" s="62"/>
      <c r="H2950" s="62"/>
      <c r="I2950" s="62"/>
      <c r="J2950" s="62"/>
    </row>
    <row r="2951" spans="1:10" x14ac:dyDescent="0.3">
      <c r="A2951" s="62"/>
      <c r="B2951" s="62"/>
      <c r="C2951" s="62"/>
      <c r="D2951" s="62"/>
      <c r="E2951" s="62"/>
      <c r="F2951" s="62"/>
      <c r="G2951" s="62"/>
      <c r="H2951" s="62"/>
      <c r="I2951" s="62"/>
      <c r="J2951" s="62"/>
    </row>
    <row r="2952" spans="1:10" x14ac:dyDescent="0.3">
      <c r="A2952" s="62"/>
      <c r="B2952" s="62"/>
      <c r="C2952" s="62"/>
      <c r="D2952" s="62"/>
      <c r="E2952" s="62"/>
      <c r="F2952" s="62"/>
      <c r="G2952" s="62"/>
      <c r="H2952" s="62"/>
      <c r="I2952" s="62"/>
      <c r="J2952" s="62"/>
    </row>
    <row r="2953" spans="1:10" x14ac:dyDescent="0.3">
      <c r="A2953" s="62"/>
      <c r="B2953" s="62"/>
      <c r="C2953" s="62"/>
      <c r="D2953" s="62"/>
      <c r="E2953" s="62"/>
      <c r="F2953" s="62"/>
      <c r="G2953" s="62"/>
      <c r="H2953" s="62"/>
      <c r="I2953" s="62"/>
      <c r="J2953" s="62"/>
    </row>
    <row r="2954" spans="1:10" x14ac:dyDescent="0.3">
      <c r="A2954" s="62"/>
      <c r="B2954" s="62"/>
      <c r="C2954" s="62"/>
      <c r="D2954" s="62"/>
      <c r="E2954" s="62"/>
      <c r="F2954" s="62"/>
      <c r="G2954" s="62"/>
      <c r="H2954" s="62"/>
      <c r="I2954" s="62"/>
      <c r="J2954" s="62"/>
    </row>
    <row r="2955" spans="1:10" x14ac:dyDescent="0.3">
      <c r="A2955" s="62"/>
      <c r="B2955" s="62"/>
      <c r="C2955" s="62"/>
      <c r="D2955" s="62"/>
      <c r="E2955" s="62"/>
      <c r="F2955" s="62"/>
      <c r="G2955" s="62"/>
      <c r="H2955" s="62"/>
      <c r="I2955" s="62"/>
      <c r="J2955" s="62"/>
    </row>
    <row r="2956" spans="1:10" x14ac:dyDescent="0.3">
      <c r="A2956" s="62"/>
      <c r="B2956" s="62"/>
      <c r="C2956" s="62"/>
      <c r="D2956" s="62"/>
      <c r="E2956" s="62"/>
      <c r="F2956" s="62"/>
      <c r="G2956" s="62"/>
      <c r="H2956" s="62"/>
      <c r="I2956" s="62"/>
      <c r="J2956" s="62"/>
    </row>
    <row r="2957" spans="1:10" x14ac:dyDescent="0.3">
      <c r="A2957" s="62"/>
      <c r="B2957" s="62"/>
      <c r="C2957" s="62"/>
      <c r="D2957" s="62"/>
      <c r="E2957" s="62"/>
      <c r="F2957" s="62"/>
      <c r="G2957" s="62"/>
      <c r="H2957" s="62"/>
      <c r="I2957" s="62"/>
      <c r="J2957" s="62"/>
    </row>
    <row r="2958" spans="1:10" x14ac:dyDescent="0.3">
      <c r="A2958" s="62"/>
      <c r="B2958" s="62"/>
      <c r="C2958" s="62"/>
      <c r="D2958" s="62"/>
      <c r="E2958" s="62"/>
      <c r="F2958" s="62"/>
      <c r="G2958" s="62"/>
      <c r="H2958" s="62"/>
      <c r="I2958" s="62"/>
      <c r="J2958" s="62"/>
    </row>
    <row r="2959" spans="1:10" x14ac:dyDescent="0.3">
      <c r="A2959" s="62"/>
      <c r="B2959" s="62"/>
      <c r="C2959" s="62"/>
      <c r="D2959" s="62"/>
      <c r="E2959" s="62"/>
      <c r="F2959" s="62"/>
      <c r="G2959" s="62"/>
      <c r="H2959" s="62"/>
      <c r="I2959" s="62"/>
      <c r="J2959" s="62"/>
    </row>
    <row r="2960" spans="1:10" x14ac:dyDescent="0.3">
      <c r="A2960" s="62"/>
      <c r="B2960" s="62"/>
      <c r="C2960" s="62"/>
      <c r="D2960" s="62"/>
      <c r="E2960" s="62"/>
      <c r="F2960" s="62"/>
      <c r="G2960" s="62"/>
      <c r="H2960" s="62"/>
      <c r="I2960" s="62"/>
      <c r="J2960" s="62"/>
    </row>
    <row r="2961" spans="1:10" x14ac:dyDescent="0.3">
      <c r="A2961" s="62"/>
      <c r="B2961" s="62"/>
      <c r="C2961" s="62"/>
      <c r="D2961" s="62"/>
      <c r="E2961" s="62"/>
      <c r="F2961" s="62"/>
      <c r="G2961" s="62"/>
      <c r="H2961" s="62"/>
      <c r="I2961" s="62"/>
      <c r="J2961" s="62"/>
    </row>
    <row r="2962" spans="1:10" x14ac:dyDescent="0.3">
      <c r="A2962" s="62"/>
      <c r="B2962" s="62"/>
      <c r="C2962" s="62"/>
      <c r="D2962" s="62"/>
      <c r="E2962" s="62"/>
      <c r="F2962" s="62"/>
      <c r="G2962" s="62"/>
      <c r="H2962" s="62"/>
      <c r="I2962" s="62"/>
      <c r="J2962" s="62"/>
    </row>
    <row r="2963" spans="1:10" x14ac:dyDescent="0.3">
      <c r="A2963" s="62"/>
      <c r="B2963" s="62"/>
      <c r="C2963" s="62"/>
      <c r="D2963" s="62"/>
      <c r="E2963" s="62"/>
      <c r="F2963" s="62"/>
      <c r="G2963" s="62"/>
      <c r="H2963" s="62"/>
      <c r="I2963" s="62"/>
      <c r="J2963" s="62"/>
    </row>
    <row r="2964" spans="1:10" x14ac:dyDescent="0.3">
      <c r="A2964" s="62"/>
      <c r="B2964" s="62"/>
      <c r="C2964" s="62"/>
      <c r="D2964" s="62"/>
      <c r="E2964" s="62"/>
      <c r="F2964" s="62"/>
      <c r="G2964" s="62"/>
      <c r="H2964" s="62"/>
      <c r="I2964" s="62"/>
      <c r="J2964" s="62"/>
    </row>
    <row r="2965" spans="1:10" x14ac:dyDescent="0.3">
      <c r="A2965" s="62"/>
      <c r="B2965" s="62"/>
      <c r="C2965" s="62"/>
      <c r="D2965" s="62"/>
      <c r="E2965" s="62"/>
      <c r="F2965" s="62"/>
      <c r="G2965" s="62"/>
      <c r="H2965" s="62"/>
      <c r="I2965" s="62"/>
      <c r="J2965" s="62"/>
    </row>
    <row r="2966" spans="1:10" x14ac:dyDescent="0.3">
      <c r="A2966" s="62"/>
      <c r="B2966" s="62"/>
      <c r="C2966" s="62"/>
      <c r="D2966" s="62"/>
      <c r="E2966" s="62"/>
      <c r="F2966" s="62"/>
      <c r="G2966" s="62"/>
      <c r="H2966" s="62"/>
      <c r="I2966" s="62"/>
      <c r="J2966" s="62"/>
    </row>
    <row r="2967" spans="1:10" x14ac:dyDescent="0.3">
      <c r="A2967" s="62"/>
      <c r="B2967" s="62"/>
      <c r="C2967" s="62"/>
      <c r="D2967" s="62"/>
      <c r="E2967" s="62"/>
      <c r="F2967" s="62"/>
      <c r="G2967" s="62"/>
      <c r="H2967" s="62"/>
      <c r="I2967" s="62"/>
      <c r="J2967" s="62"/>
    </row>
    <row r="2968" spans="1:10" x14ac:dyDescent="0.3">
      <c r="A2968" s="62"/>
      <c r="B2968" s="62"/>
      <c r="C2968" s="62"/>
      <c r="D2968" s="62"/>
      <c r="E2968" s="62"/>
      <c r="F2968" s="62"/>
      <c r="G2968" s="62"/>
      <c r="H2968" s="62"/>
      <c r="I2968" s="62"/>
      <c r="J2968" s="62"/>
    </row>
    <row r="2969" spans="1:10" x14ac:dyDescent="0.3">
      <c r="A2969" s="62"/>
      <c r="B2969" s="62"/>
      <c r="C2969" s="62"/>
      <c r="D2969" s="62"/>
      <c r="E2969" s="62"/>
      <c r="F2969" s="62"/>
      <c r="G2969" s="62"/>
      <c r="H2969" s="62"/>
      <c r="I2969" s="62"/>
      <c r="J2969" s="62"/>
    </row>
    <row r="2970" spans="1:10" x14ac:dyDescent="0.3">
      <c r="A2970" s="62"/>
      <c r="B2970" s="62"/>
      <c r="C2970" s="62"/>
      <c r="D2970" s="62"/>
      <c r="E2970" s="62"/>
      <c r="F2970" s="62"/>
      <c r="G2970" s="62"/>
      <c r="H2970" s="62"/>
      <c r="I2970" s="62"/>
      <c r="J2970" s="62"/>
    </row>
    <row r="2971" spans="1:10" x14ac:dyDescent="0.3">
      <c r="A2971" s="62"/>
      <c r="B2971" s="62"/>
      <c r="C2971" s="62"/>
      <c r="D2971" s="62"/>
      <c r="E2971" s="62"/>
      <c r="F2971" s="62"/>
      <c r="G2971" s="62"/>
      <c r="H2971" s="62"/>
      <c r="I2971" s="62"/>
      <c r="J2971" s="62"/>
    </row>
    <row r="2972" spans="1:10" x14ac:dyDescent="0.3">
      <c r="A2972" s="62"/>
      <c r="B2972" s="62"/>
      <c r="C2972" s="62"/>
      <c r="D2972" s="62"/>
      <c r="E2972" s="62"/>
      <c r="F2972" s="62"/>
      <c r="G2972" s="62"/>
      <c r="H2972" s="62"/>
      <c r="I2972" s="62"/>
      <c r="J2972" s="62"/>
    </row>
    <row r="2973" spans="1:10" x14ac:dyDescent="0.3">
      <c r="A2973" s="62"/>
      <c r="B2973" s="62"/>
      <c r="C2973" s="62"/>
      <c r="D2973" s="62"/>
      <c r="E2973" s="62"/>
      <c r="F2973" s="62"/>
      <c r="G2973" s="62"/>
      <c r="H2973" s="62"/>
      <c r="I2973" s="62"/>
      <c r="J2973" s="62"/>
    </row>
    <row r="2974" spans="1:10" x14ac:dyDescent="0.3">
      <c r="A2974" s="62"/>
      <c r="B2974" s="62"/>
      <c r="C2974" s="62"/>
      <c r="D2974" s="62"/>
      <c r="E2974" s="62"/>
      <c r="F2974" s="62"/>
      <c r="G2974" s="62"/>
      <c r="H2974" s="62"/>
      <c r="I2974" s="62"/>
      <c r="J2974" s="62"/>
    </row>
    <row r="2975" spans="1:10" x14ac:dyDescent="0.3">
      <c r="A2975" s="62"/>
      <c r="B2975" s="62"/>
      <c r="C2975" s="62"/>
      <c r="D2975" s="62"/>
      <c r="E2975" s="62"/>
      <c r="F2975" s="62"/>
      <c r="G2975" s="62"/>
      <c r="H2975" s="62"/>
      <c r="I2975" s="62"/>
      <c r="J2975" s="62"/>
    </row>
    <row r="2976" spans="1:10" x14ac:dyDescent="0.3">
      <c r="A2976" s="62"/>
      <c r="B2976" s="62"/>
      <c r="C2976" s="62"/>
      <c r="D2976" s="62"/>
      <c r="E2976" s="62"/>
      <c r="F2976" s="62"/>
      <c r="G2976" s="62"/>
      <c r="H2976" s="62"/>
      <c r="I2976" s="62"/>
      <c r="J2976" s="62"/>
    </row>
    <row r="2977" spans="1:10" x14ac:dyDescent="0.3">
      <c r="A2977" s="62"/>
      <c r="B2977" s="62"/>
      <c r="C2977" s="62"/>
      <c r="D2977" s="62"/>
      <c r="E2977" s="62"/>
      <c r="F2977" s="62"/>
      <c r="G2977" s="62"/>
      <c r="H2977" s="62"/>
      <c r="I2977" s="62"/>
      <c r="J2977" s="62"/>
    </row>
    <row r="2978" spans="1:10" x14ac:dyDescent="0.3">
      <c r="A2978" s="62"/>
      <c r="B2978" s="62"/>
      <c r="C2978" s="62"/>
      <c r="D2978" s="62"/>
      <c r="E2978" s="62"/>
      <c r="F2978" s="62"/>
      <c r="G2978" s="62"/>
      <c r="H2978" s="62"/>
      <c r="I2978" s="62"/>
      <c r="J2978" s="62"/>
    </row>
    <row r="2979" spans="1:10" x14ac:dyDescent="0.3">
      <c r="A2979" s="62"/>
      <c r="B2979" s="62"/>
      <c r="C2979" s="62"/>
      <c r="D2979" s="62"/>
      <c r="E2979" s="62"/>
      <c r="F2979" s="62"/>
      <c r="G2979" s="62"/>
      <c r="H2979" s="62"/>
      <c r="I2979" s="62"/>
      <c r="J2979" s="62"/>
    </row>
    <row r="2980" spans="1:10" x14ac:dyDescent="0.3">
      <c r="A2980" s="62"/>
      <c r="B2980" s="62"/>
      <c r="C2980" s="62"/>
      <c r="D2980" s="62"/>
      <c r="E2980" s="62"/>
      <c r="F2980" s="62"/>
      <c r="G2980" s="62"/>
      <c r="H2980" s="62"/>
      <c r="I2980" s="62"/>
      <c r="J2980" s="62"/>
    </row>
    <row r="2981" spans="1:10" x14ac:dyDescent="0.3">
      <c r="A2981" s="62"/>
      <c r="B2981" s="62"/>
      <c r="C2981" s="62"/>
      <c r="D2981" s="62"/>
      <c r="E2981" s="62"/>
      <c r="F2981" s="62"/>
      <c r="G2981" s="62"/>
      <c r="H2981" s="62"/>
      <c r="I2981" s="62"/>
      <c r="J2981" s="62"/>
    </row>
    <row r="2982" spans="1:10" x14ac:dyDescent="0.3">
      <c r="A2982" s="62"/>
      <c r="B2982" s="62"/>
      <c r="C2982" s="62"/>
      <c r="D2982" s="62"/>
      <c r="E2982" s="62"/>
      <c r="F2982" s="62"/>
      <c r="G2982" s="62"/>
      <c r="H2982" s="62"/>
      <c r="I2982" s="62"/>
      <c r="J2982" s="62"/>
    </row>
    <row r="2983" spans="1:10" x14ac:dyDescent="0.3">
      <c r="A2983" s="62"/>
      <c r="B2983" s="62"/>
      <c r="C2983" s="62"/>
      <c r="D2983" s="62"/>
      <c r="E2983" s="62"/>
      <c r="F2983" s="62"/>
      <c r="G2983" s="62"/>
      <c r="H2983" s="62"/>
      <c r="I2983" s="62"/>
      <c r="J2983" s="62"/>
    </row>
    <row r="2984" spans="1:10" x14ac:dyDescent="0.3">
      <c r="A2984" s="62"/>
      <c r="B2984" s="62"/>
      <c r="C2984" s="62"/>
      <c r="D2984" s="62"/>
      <c r="E2984" s="62"/>
      <c r="F2984" s="62"/>
      <c r="G2984" s="62"/>
      <c r="H2984" s="62"/>
      <c r="I2984" s="62"/>
      <c r="J2984" s="62"/>
    </row>
    <row r="2985" spans="1:10" x14ac:dyDescent="0.3">
      <c r="A2985" s="62"/>
      <c r="B2985" s="62"/>
      <c r="C2985" s="62"/>
      <c r="D2985" s="62"/>
      <c r="E2985" s="62"/>
      <c r="F2985" s="62"/>
      <c r="G2985" s="62"/>
      <c r="H2985" s="62"/>
      <c r="I2985" s="62"/>
      <c r="J2985" s="62"/>
    </row>
    <row r="2986" spans="1:10" x14ac:dyDescent="0.3">
      <c r="A2986" s="62"/>
      <c r="B2986" s="62"/>
      <c r="C2986" s="62"/>
      <c r="D2986" s="62"/>
      <c r="E2986" s="62"/>
      <c r="F2986" s="62"/>
      <c r="G2986" s="62"/>
      <c r="H2986" s="62"/>
      <c r="I2986" s="62"/>
      <c r="J2986" s="62"/>
    </row>
    <row r="2987" spans="1:10" x14ac:dyDescent="0.3">
      <c r="A2987" s="62"/>
      <c r="B2987" s="62"/>
      <c r="C2987" s="62"/>
      <c r="D2987" s="62"/>
      <c r="E2987" s="62"/>
      <c r="F2987" s="62"/>
      <c r="G2987" s="62"/>
      <c r="H2987" s="62"/>
      <c r="I2987" s="62"/>
      <c r="J2987" s="62"/>
    </row>
    <row r="2988" spans="1:10" x14ac:dyDescent="0.3">
      <c r="A2988" s="62"/>
      <c r="B2988" s="62"/>
      <c r="C2988" s="62"/>
      <c r="D2988" s="62"/>
      <c r="E2988" s="62"/>
      <c r="F2988" s="62"/>
      <c r="G2988" s="62"/>
      <c r="H2988" s="62"/>
      <c r="I2988" s="62"/>
      <c r="J2988" s="62"/>
    </row>
    <row r="2989" spans="1:10" x14ac:dyDescent="0.3">
      <c r="A2989" s="62"/>
      <c r="B2989" s="62"/>
      <c r="C2989" s="62"/>
      <c r="D2989" s="62"/>
      <c r="E2989" s="62"/>
      <c r="F2989" s="62"/>
      <c r="G2989" s="62"/>
      <c r="H2989" s="62"/>
      <c r="I2989" s="62"/>
      <c r="J2989" s="62"/>
    </row>
    <row r="2990" spans="1:10" x14ac:dyDescent="0.3">
      <c r="A2990" s="62"/>
      <c r="B2990" s="62"/>
      <c r="C2990" s="62"/>
      <c r="D2990" s="62"/>
      <c r="E2990" s="62"/>
      <c r="F2990" s="62"/>
      <c r="G2990" s="62"/>
      <c r="H2990" s="62"/>
      <c r="I2990" s="62"/>
      <c r="J2990" s="62"/>
    </row>
    <row r="2991" spans="1:10" x14ac:dyDescent="0.3">
      <c r="A2991" s="62"/>
      <c r="B2991" s="62"/>
      <c r="C2991" s="62"/>
      <c r="D2991" s="62"/>
      <c r="E2991" s="62"/>
      <c r="F2991" s="62"/>
      <c r="G2991" s="62"/>
      <c r="H2991" s="62"/>
      <c r="I2991" s="62"/>
      <c r="J2991" s="62"/>
    </row>
    <row r="2992" spans="1:10" x14ac:dyDescent="0.3">
      <c r="A2992" s="62"/>
      <c r="B2992" s="62"/>
      <c r="C2992" s="62"/>
      <c r="D2992" s="62"/>
      <c r="E2992" s="62"/>
      <c r="F2992" s="62"/>
      <c r="G2992" s="62"/>
      <c r="H2992" s="62"/>
      <c r="I2992" s="62"/>
      <c r="J2992" s="62"/>
    </row>
    <row r="2993" spans="1:10" x14ac:dyDescent="0.3">
      <c r="A2993" s="62"/>
      <c r="B2993" s="62"/>
      <c r="C2993" s="62"/>
      <c r="D2993" s="62"/>
      <c r="E2993" s="62"/>
      <c r="F2993" s="62"/>
      <c r="G2993" s="62"/>
      <c r="H2993" s="62"/>
      <c r="I2993" s="62"/>
      <c r="J2993" s="62"/>
    </row>
    <row r="2994" spans="1:10" x14ac:dyDescent="0.3">
      <c r="A2994" s="62"/>
      <c r="B2994" s="62"/>
      <c r="C2994" s="62"/>
      <c r="D2994" s="62"/>
      <c r="E2994" s="62"/>
      <c r="F2994" s="62"/>
      <c r="G2994" s="62"/>
      <c r="H2994" s="62"/>
      <c r="I2994" s="62"/>
      <c r="J2994" s="62"/>
    </row>
    <row r="2995" spans="1:10" x14ac:dyDescent="0.3">
      <c r="A2995" s="62"/>
      <c r="B2995" s="62"/>
      <c r="C2995" s="62"/>
      <c r="D2995" s="62"/>
      <c r="E2995" s="62"/>
      <c r="F2995" s="62"/>
      <c r="G2995" s="62"/>
      <c r="H2995" s="62"/>
      <c r="I2995" s="62"/>
      <c r="J2995" s="62"/>
    </row>
    <row r="2996" spans="1:10" x14ac:dyDescent="0.3">
      <c r="A2996" s="62"/>
      <c r="B2996" s="62"/>
      <c r="C2996" s="62"/>
      <c r="D2996" s="62"/>
      <c r="E2996" s="62"/>
      <c r="F2996" s="62"/>
      <c r="G2996" s="62"/>
      <c r="H2996" s="62"/>
      <c r="I2996" s="62"/>
      <c r="J2996" s="62"/>
    </row>
    <row r="2997" spans="1:10" x14ac:dyDescent="0.3">
      <c r="A2997" s="62"/>
      <c r="B2997" s="62"/>
      <c r="C2997" s="62"/>
      <c r="D2997" s="62"/>
      <c r="E2997" s="62"/>
      <c r="F2997" s="62"/>
      <c r="G2997" s="62"/>
      <c r="H2997" s="62"/>
      <c r="I2997" s="62"/>
      <c r="J2997" s="62"/>
    </row>
    <row r="2998" spans="1:10" x14ac:dyDescent="0.3">
      <c r="A2998" s="62"/>
      <c r="B2998" s="62"/>
      <c r="C2998" s="62"/>
      <c r="D2998" s="62"/>
      <c r="E2998" s="62"/>
      <c r="F2998" s="62"/>
      <c r="G2998" s="62"/>
      <c r="H2998" s="62"/>
      <c r="I2998" s="62"/>
      <c r="J2998" s="62"/>
    </row>
    <row r="2999" spans="1:10" x14ac:dyDescent="0.3">
      <c r="A2999" s="62"/>
      <c r="B2999" s="62"/>
      <c r="C2999" s="62"/>
      <c r="D2999" s="62"/>
      <c r="E2999" s="62"/>
      <c r="F2999" s="62"/>
      <c r="G2999" s="62"/>
      <c r="H2999" s="62"/>
      <c r="I2999" s="62"/>
      <c r="J2999" s="62"/>
    </row>
    <row r="3000" spans="1:10" x14ac:dyDescent="0.3">
      <c r="A3000" s="62"/>
      <c r="B3000" s="62"/>
      <c r="C3000" s="62"/>
      <c r="D3000" s="62"/>
      <c r="E3000" s="62"/>
      <c r="F3000" s="62"/>
      <c r="G3000" s="62"/>
      <c r="H3000" s="62"/>
      <c r="I3000" s="62"/>
      <c r="J3000" s="62"/>
    </row>
    <row r="3001" spans="1:10" x14ac:dyDescent="0.3">
      <c r="A3001" s="62"/>
      <c r="B3001" s="62"/>
      <c r="C3001" s="62"/>
      <c r="D3001" s="62"/>
      <c r="E3001" s="62"/>
      <c r="F3001" s="62"/>
      <c r="G3001" s="62"/>
      <c r="H3001" s="62"/>
      <c r="I3001" s="62"/>
      <c r="J3001" s="62"/>
    </row>
    <row r="3002" spans="1:10" x14ac:dyDescent="0.3">
      <c r="A3002" s="62"/>
      <c r="B3002" s="62"/>
      <c r="C3002" s="62"/>
      <c r="D3002" s="62"/>
      <c r="E3002" s="62"/>
      <c r="F3002" s="62"/>
      <c r="G3002" s="62"/>
      <c r="H3002" s="62"/>
      <c r="I3002" s="62"/>
      <c r="J3002" s="62"/>
    </row>
    <row r="3003" spans="1:10" x14ac:dyDescent="0.3">
      <c r="A3003" s="62"/>
      <c r="B3003" s="62"/>
      <c r="C3003" s="62"/>
      <c r="D3003" s="62"/>
      <c r="E3003" s="62"/>
      <c r="F3003" s="62"/>
      <c r="G3003" s="62"/>
      <c r="H3003" s="62"/>
      <c r="I3003" s="62"/>
      <c r="J3003" s="62"/>
    </row>
    <row r="3004" spans="1:10" x14ac:dyDescent="0.3">
      <c r="A3004" s="62"/>
      <c r="B3004" s="62"/>
      <c r="C3004" s="62"/>
      <c r="D3004" s="62"/>
      <c r="E3004" s="62"/>
      <c r="F3004" s="62"/>
      <c r="G3004" s="62"/>
      <c r="H3004" s="62"/>
      <c r="I3004" s="62"/>
      <c r="J3004" s="62"/>
    </row>
    <row r="3005" spans="1:10" x14ac:dyDescent="0.3">
      <c r="A3005" s="62"/>
      <c r="B3005" s="62"/>
      <c r="C3005" s="62"/>
      <c r="D3005" s="62"/>
      <c r="E3005" s="62"/>
      <c r="F3005" s="62"/>
      <c r="G3005" s="62"/>
      <c r="H3005" s="62"/>
      <c r="I3005" s="62"/>
      <c r="J3005" s="62"/>
    </row>
    <row r="3006" spans="1:10" x14ac:dyDescent="0.3">
      <c r="A3006" s="62"/>
      <c r="B3006" s="62"/>
      <c r="C3006" s="62"/>
      <c r="D3006" s="62"/>
      <c r="E3006" s="62"/>
      <c r="F3006" s="62"/>
      <c r="G3006" s="62"/>
      <c r="H3006" s="62"/>
      <c r="I3006" s="62"/>
      <c r="J3006" s="62"/>
    </row>
    <row r="3007" spans="1:10" x14ac:dyDescent="0.3">
      <c r="A3007" s="62"/>
      <c r="B3007" s="62"/>
      <c r="C3007" s="62"/>
      <c r="D3007" s="62"/>
      <c r="E3007" s="62"/>
      <c r="F3007" s="62"/>
      <c r="G3007" s="62"/>
      <c r="H3007" s="62"/>
      <c r="I3007" s="62"/>
      <c r="J3007" s="62"/>
    </row>
    <row r="3008" spans="1:10" x14ac:dyDescent="0.3">
      <c r="A3008" s="62"/>
      <c r="B3008" s="62"/>
      <c r="C3008" s="62"/>
      <c r="D3008" s="62"/>
      <c r="E3008" s="62"/>
      <c r="F3008" s="62"/>
      <c r="G3008" s="62"/>
      <c r="H3008" s="62"/>
      <c r="I3008" s="62"/>
      <c r="J3008" s="62"/>
    </row>
    <row r="3009" spans="1:10" x14ac:dyDescent="0.3">
      <c r="A3009" s="62"/>
      <c r="B3009" s="62"/>
      <c r="C3009" s="62"/>
      <c r="D3009" s="62"/>
      <c r="E3009" s="62"/>
      <c r="F3009" s="62"/>
      <c r="G3009" s="62"/>
      <c r="H3009" s="62"/>
      <c r="I3009" s="62"/>
      <c r="J3009" s="62"/>
    </row>
    <row r="3010" spans="1:10" x14ac:dyDescent="0.3">
      <c r="A3010" s="62"/>
      <c r="B3010" s="62"/>
      <c r="C3010" s="62"/>
      <c r="D3010" s="62"/>
      <c r="E3010" s="62"/>
      <c r="F3010" s="62"/>
      <c r="G3010" s="62"/>
      <c r="H3010" s="62"/>
      <c r="I3010" s="62"/>
      <c r="J3010" s="62"/>
    </row>
    <row r="3011" spans="1:10" x14ac:dyDescent="0.3">
      <c r="A3011" s="62"/>
      <c r="B3011" s="62"/>
      <c r="C3011" s="62"/>
      <c r="D3011" s="62"/>
      <c r="E3011" s="62"/>
      <c r="F3011" s="62"/>
      <c r="G3011" s="62"/>
      <c r="H3011" s="62"/>
      <c r="I3011" s="62"/>
      <c r="J3011" s="62"/>
    </row>
    <row r="3012" spans="1:10" x14ac:dyDescent="0.3">
      <c r="A3012" s="62"/>
      <c r="B3012" s="62"/>
      <c r="C3012" s="62"/>
      <c r="D3012" s="62"/>
      <c r="E3012" s="62"/>
      <c r="F3012" s="62"/>
      <c r="G3012" s="62"/>
      <c r="H3012" s="62"/>
      <c r="I3012" s="62"/>
      <c r="J3012" s="62"/>
    </row>
    <row r="3013" spans="1:10" x14ac:dyDescent="0.3">
      <c r="A3013" s="62"/>
      <c r="B3013" s="62"/>
      <c r="C3013" s="62"/>
      <c r="D3013" s="62"/>
      <c r="E3013" s="62"/>
      <c r="F3013" s="62"/>
      <c r="G3013" s="62"/>
      <c r="H3013" s="62"/>
      <c r="I3013" s="62"/>
      <c r="J3013" s="62"/>
    </row>
    <row r="3014" spans="1:10" x14ac:dyDescent="0.3">
      <c r="A3014" s="62"/>
      <c r="B3014" s="62"/>
      <c r="C3014" s="62"/>
      <c r="D3014" s="62"/>
      <c r="E3014" s="62"/>
      <c r="F3014" s="62"/>
      <c r="G3014" s="62"/>
      <c r="H3014" s="62"/>
      <c r="I3014" s="62"/>
      <c r="J3014" s="62"/>
    </row>
    <row r="3015" spans="1:10" x14ac:dyDescent="0.3">
      <c r="A3015" s="62"/>
      <c r="B3015" s="62"/>
      <c r="C3015" s="62"/>
      <c r="D3015" s="62"/>
      <c r="E3015" s="62"/>
      <c r="F3015" s="62"/>
      <c r="G3015" s="62"/>
      <c r="H3015" s="62"/>
      <c r="I3015" s="62"/>
      <c r="J3015" s="62"/>
    </row>
    <row r="3016" spans="1:10" x14ac:dyDescent="0.3">
      <c r="A3016" s="62"/>
      <c r="B3016" s="62"/>
      <c r="C3016" s="62"/>
      <c r="D3016" s="62"/>
      <c r="E3016" s="62"/>
      <c r="F3016" s="62"/>
      <c r="G3016" s="62"/>
      <c r="H3016" s="62"/>
      <c r="I3016" s="62"/>
      <c r="J3016" s="62"/>
    </row>
    <row r="3017" spans="1:10" x14ac:dyDescent="0.3">
      <c r="A3017" s="62"/>
      <c r="B3017" s="62"/>
      <c r="C3017" s="62"/>
      <c r="D3017" s="62"/>
      <c r="E3017" s="62"/>
      <c r="F3017" s="62"/>
      <c r="G3017" s="62"/>
      <c r="H3017" s="62"/>
      <c r="I3017" s="62"/>
      <c r="J3017" s="62"/>
    </row>
    <row r="3018" spans="1:10" x14ac:dyDescent="0.3">
      <c r="A3018" s="62"/>
      <c r="B3018" s="62"/>
      <c r="C3018" s="62"/>
      <c r="D3018" s="62"/>
      <c r="E3018" s="62"/>
      <c r="F3018" s="62"/>
      <c r="G3018" s="62"/>
      <c r="H3018" s="62"/>
      <c r="I3018" s="62"/>
      <c r="J3018" s="62"/>
    </row>
    <row r="3019" spans="1:10" x14ac:dyDescent="0.3">
      <c r="A3019" s="62"/>
      <c r="B3019" s="62"/>
      <c r="C3019" s="62"/>
      <c r="D3019" s="62"/>
      <c r="E3019" s="62"/>
      <c r="F3019" s="62"/>
      <c r="G3019" s="62"/>
      <c r="H3019" s="62"/>
      <c r="I3019" s="62"/>
      <c r="J3019" s="62"/>
    </row>
    <row r="3020" spans="1:10" x14ac:dyDescent="0.3">
      <c r="A3020" s="62"/>
      <c r="B3020" s="62"/>
      <c r="C3020" s="62"/>
      <c r="D3020" s="62"/>
      <c r="E3020" s="62"/>
      <c r="F3020" s="62"/>
      <c r="G3020" s="62"/>
      <c r="H3020" s="62"/>
      <c r="I3020" s="62"/>
      <c r="J3020" s="62"/>
    </row>
    <row r="3021" spans="1:10" x14ac:dyDescent="0.3">
      <c r="A3021" s="62"/>
      <c r="B3021" s="62"/>
      <c r="C3021" s="62"/>
      <c r="D3021" s="62"/>
      <c r="E3021" s="62"/>
      <c r="F3021" s="62"/>
      <c r="G3021" s="62"/>
      <c r="H3021" s="62"/>
      <c r="I3021" s="62"/>
      <c r="J3021" s="62"/>
    </row>
    <row r="3022" spans="1:10" x14ac:dyDescent="0.3">
      <c r="A3022" s="62"/>
      <c r="B3022" s="62"/>
      <c r="C3022" s="62"/>
      <c r="D3022" s="62"/>
      <c r="E3022" s="62"/>
      <c r="F3022" s="62"/>
      <c r="G3022" s="62"/>
      <c r="H3022" s="62"/>
      <c r="I3022" s="62"/>
      <c r="J3022" s="62"/>
    </row>
    <row r="3023" spans="1:10" x14ac:dyDescent="0.3">
      <c r="A3023" s="62"/>
      <c r="B3023" s="62"/>
      <c r="C3023" s="62"/>
      <c r="D3023" s="62"/>
      <c r="E3023" s="62"/>
      <c r="F3023" s="62"/>
      <c r="G3023" s="62"/>
      <c r="H3023" s="62"/>
      <c r="I3023" s="62"/>
      <c r="J3023" s="62"/>
    </row>
    <row r="3024" spans="1:10" x14ac:dyDescent="0.3">
      <c r="A3024" s="62"/>
      <c r="B3024" s="62"/>
      <c r="C3024" s="62"/>
      <c r="D3024" s="62"/>
      <c r="E3024" s="62"/>
      <c r="F3024" s="62"/>
      <c r="G3024" s="62"/>
      <c r="H3024" s="62"/>
      <c r="I3024" s="62"/>
      <c r="J3024" s="62"/>
    </row>
    <row r="3025" spans="1:10" x14ac:dyDescent="0.3">
      <c r="A3025" s="62"/>
      <c r="B3025" s="62"/>
      <c r="C3025" s="62"/>
      <c r="D3025" s="62"/>
      <c r="E3025" s="62"/>
      <c r="F3025" s="62"/>
      <c r="G3025" s="62"/>
      <c r="H3025" s="62"/>
      <c r="I3025" s="62"/>
      <c r="J3025" s="62"/>
    </row>
    <row r="3026" spans="1:10" x14ac:dyDescent="0.3">
      <c r="A3026" s="62"/>
      <c r="B3026" s="62"/>
      <c r="C3026" s="62"/>
      <c r="D3026" s="62"/>
      <c r="E3026" s="62"/>
      <c r="F3026" s="62"/>
      <c r="G3026" s="62"/>
      <c r="H3026" s="62"/>
      <c r="I3026" s="62"/>
      <c r="J3026" s="62"/>
    </row>
    <row r="3027" spans="1:10" x14ac:dyDescent="0.3">
      <c r="A3027" s="62"/>
      <c r="B3027" s="62"/>
      <c r="C3027" s="62"/>
      <c r="D3027" s="62"/>
      <c r="E3027" s="62"/>
      <c r="F3027" s="62"/>
      <c r="G3027" s="62"/>
      <c r="H3027" s="62"/>
      <c r="I3027" s="62"/>
      <c r="J3027" s="62"/>
    </row>
    <row r="3028" spans="1:10" x14ac:dyDescent="0.3">
      <c r="A3028" s="62"/>
      <c r="B3028" s="62"/>
      <c r="C3028" s="62"/>
      <c r="D3028" s="62"/>
      <c r="E3028" s="62"/>
      <c r="F3028" s="62"/>
      <c r="G3028" s="62"/>
      <c r="H3028" s="62"/>
      <c r="I3028" s="62"/>
      <c r="J3028" s="62"/>
    </row>
    <row r="3029" spans="1:10" x14ac:dyDescent="0.3">
      <c r="A3029" s="62"/>
      <c r="B3029" s="62"/>
      <c r="C3029" s="62"/>
      <c r="D3029" s="62"/>
      <c r="E3029" s="62"/>
      <c r="F3029" s="62"/>
      <c r="G3029" s="62"/>
      <c r="H3029" s="62"/>
      <c r="I3029" s="62"/>
      <c r="J3029" s="62"/>
    </row>
    <row r="3030" spans="1:10" x14ac:dyDescent="0.3">
      <c r="A3030" s="62"/>
      <c r="B3030" s="62"/>
      <c r="C3030" s="62"/>
      <c r="D3030" s="62"/>
      <c r="E3030" s="62"/>
      <c r="F3030" s="62"/>
      <c r="G3030" s="62"/>
      <c r="H3030" s="62"/>
      <c r="I3030" s="62"/>
      <c r="J3030" s="62"/>
    </row>
    <row r="3031" spans="1:10" x14ac:dyDescent="0.3">
      <c r="A3031" s="62"/>
      <c r="B3031" s="62"/>
      <c r="C3031" s="62"/>
      <c r="D3031" s="62"/>
      <c r="E3031" s="62"/>
      <c r="F3031" s="62"/>
      <c r="G3031" s="62"/>
      <c r="H3031" s="62"/>
      <c r="I3031" s="62"/>
      <c r="J3031" s="62"/>
    </row>
    <row r="3032" spans="1:10" x14ac:dyDescent="0.3">
      <c r="A3032" s="62"/>
      <c r="B3032" s="62"/>
      <c r="C3032" s="62"/>
      <c r="D3032" s="62"/>
      <c r="E3032" s="62"/>
      <c r="F3032" s="62"/>
      <c r="G3032" s="62"/>
      <c r="H3032" s="62"/>
      <c r="I3032" s="62"/>
      <c r="J3032" s="62"/>
    </row>
    <row r="3033" spans="1:10" x14ac:dyDescent="0.3">
      <c r="A3033" s="62"/>
      <c r="B3033" s="62"/>
      <c r="C3033" s="62"/>
      <c r="D3033" s="62"/>
      <c r="E3033" s="62"/>
      <c r="F3033" s="62"/>
      <c r="G3033" s="62"/>
      <c r="H3033" s="62"/>
      <c r="I3033" s="62"/>
      <c r="J3033" s="62"/>
    </row>
    <row r="3034" spans="1:10" x14ac:dyDescent="0.3">
      <c r="A3034" s="62"/>
      <c r="B3034" s="62"/>
      <c r="C3034" s="62"/>
      <c r="D3034" s="62"/>
      <c r="E3034" s="62"/>
      <c r="F3034" s="62"/>
      <c r="G3034" s="62"/>
      <c r="H3034" s="62"/>
      <c r="I3034" s="62"/>
      <c r="J3034" s="62"/>
    </row>
    <row r="3035" spans="1:10" x14ac:dyDescent="0.3">
      <c r="A3035" s="62"/>
      <c r="B3035" s="62"/>
      <c r="C3035" s="62"/>
      <c r="D3035" s="62"/>
      <c r="E3035" s="62"/>
      <c r="F3035" s="62"/>
      <c r="G3035" s="62"/>
      <c r="H3035" s="62"/>
      <c r="I3035" s="62"/>
      <c r="J3035" s="62"/>
    </row>
    <row r="3036" spans="1:10" x14ac:dyDescent="0.3">
      <c r="A3036" s="62"/>
      <c r="B3036" s="62"/>
      <c r="C3036" s="62"/>
      <c r="D3036" s="62"/>
      <c r="E3036" s="62"/>
      <c r="F3036" s="62"/>
      <c r="G3036" s="62"/>
      <c r="H3036" s="62"/>
      <c r="I3036" s="62"/>
      <c r="J3036" s="62"/>
    </row>
    <row r="3037" spans="1:10" x14ac:dyDescent="0.3">
      <c r="A3037" s="62"/>
      <c r="B3037" s="62"/>
      <c r="C3037" s="62"/>
      <c r="D3037" s="62"/>
      <c r="E3037" s="62"/>
      <c r="F3037" s="62"/>
      <c r="G3037" s="62"/>
      <c r="H3037" s="62"/>
      <c r="I3037" s="62"/>
      <c r="J3037" s="62"/>
    </row>
    <row r="3038" spans="1:10" x14ac:dyDescent="0.3">
      <c r="A3038" s="62"/>
      <c r="B3038" s="62"/>
      <c r="C3038" s="62"/>
      <c r="D3038" s="62"/>
      <c r="E3038" s="62"/>
      <c r="F3038" s="62"/>
      <c r="G3038" s="62"/>
      <c r="H3038" s="62"/>
      <c r="I3038" s="62"/>
      <c r="J3038" s="62"/>
    </row>
    <row r="3039" spans="1:10" x14ac:dyDescent="0.3">
      <c r="A3039" s="62"/>
      <c r="B3039" s="62"/>
      <c r="C3039" s="62"/>
      <c r="D3039" s="62"/>
      <c r="E3039" s="62"/>
      <c r="F3039" s="62"/>
      <c r="G3039" s="62"/>
      <c r="H3039" s="62"/>
      <c r="I3039" s="62"/>
      <c r="J3039" s="62"/>
    </row>
    <row r="3040" spans="1:10" x14ac:dyDescent="0.3">
      <c r="A3040" s="62"/>
      <c r="B3040" s="62"/>
      <c r="C3040" s="62"/>
      <c r="D3040" s="62"/>
      <c r="E3040" s="62"/>
      <c r="F3040" s="62"/>
      <c r="G3040" s="62"/>
      <c r="H3040" s="62"/>
      <c r="I3040" s="62"/>
      <c r="J3040" s="62"/>
    </row>
    <row r="3041" spans="1:10" x14ac:dyDescent="0.3">
      <c r="A3041" s="62"/>
      <c r="B3041" s="62"/>
      <c r="C3041" s="62"/>
      <c r="D3041" s="62"/>
      <c r="E3041" s="62"/>
      <c r="F3041" s="62"/>
      <c r="G3041" s="62"/>
      <c r="H3041" s="62"/>
      <c r="I3041" s="62"/>
      <c r="J3041" s="62"/>
    </row>
    <row r="3042" spans="1:10" x14ac:dyDescent="0.3">
      <c r="A3042" s="62"/>
      <c r="B3042" s="62"/>
      <c r="C3042" s="62"/>
      <c r="D3042" s="62"/>
      <c r="E3042" s="62"/>
      <c r="F3042" s="62"/>
      <c r="G3042" s="62"/>
      <c r="H3042" s="62"/>
      <c r="I3042" s="62"/>
      <c r="J3042" s="62"/>
    </row>
    <row r="3043" spans="1:10" x14ac:dyDescent="0.3">
      <c r="A3043" s="62"/>
      <c r="B3043" s="62"/>
      <c r="C3043" s="62"/>
      <c r="D3043" s="62"/>
      <c r="E3043" s="62"/>
      <c r="F3043" s="62"/>
      <c r="G3043" s="62"/>
      <c r="H3043" s="62"/>
      <c r="I3043" s="62"/>
      <c r="J3043" s="62"/>
    </row>
    <row r="3044" spans="1:10" x14ac:dyDescent="0.3">
      <c r="A3044" s="62"/>
      <c r="B3044" s="62"/>
      <c r="C3044" s="62"/>
      <c r="D3044" s="62"/>
      <c r="E3044" s="62"/>
      <c r="F3044" s="62"/>
      <c r="G3044" s="62"/>
      <c r="H3044" s="62"/>
      <c r="I3044" s="62"/>
      <c r="J3044" s="62"/>
    </row>
    <row r="3045" spans="1:10" x14ac:dyDescent="0.3">
      <c r="A3045" s="62"/>
      <c r="B3045" s="62"/>
      <c r="C3045" s="62"/>
      <c r="D3045" s="62"/>
      <c r="E3045" s="62"/>
      <c r="F3045" s="62"/>
      <c r="G3045" s="62"/>
      <c r="H3045" s="62"/>
      <c r="I3045" s="62"/>
      <c r="J3045" s="62"/>
    </row>
    <row r="3046" spans="1:10" x14ac:dyDescent="0.3">
      <c r="A3046" s="62"/>
      <c r="B3046" s="62"/>
      <c r="C3046" s="62"/>
      <c r="D3046" s="62"/>
      <c r="E3046" s="62"/>
      <c r="F3046" s="62"/>
      <c r="G3046" s="62"/>
      <c r="H3046" s="62"/>
      <c r="I3046" s="62"/>
      <c r="J3046" s="62"/>
    </row>
    <row r="3047" spans="1:10" x14ac:dyDescent="0.3">
      <c r="A3047" s="62"/>
      <c r="B3047" s="62"/>
      <c r="C3047" s="62"/>
      <c r="D3047" s="62"/>
      <c r="E3047" s="62"/>
      <c r="F3047" s="62"/>
      <c r="G3047" s="62"/>
      <c r="H3047" s="62"/>
      <c r="I3047" s="62"/>
      <c r="J3047" s="62"/>
    </row>
    <row r="3048" spans="1:10" x14ac:dyDescent="0.3">
      <c r="A3048" s="62"/>
      <c r="B3048" s="62"/>
      <c r="C3048" s="62"/>
      <c r="D3048" s="62"/>
      <c r="E3048" s="62"/>
      <c r="F3048" s="62"/>
      <c r="G3048" s="62"/>
      <c r="H3048" s="62"/>
      <c r="I3048" s="62"/>
      <c r="J3048" s="62"/>
    </row>
    <row r="3049" spans="1:10" x14ac:dyDescent="0.3">
      <c r="A3049" s="62"/>
      <c r="B3049" s="62"/>
      <c r="C3049" s="62"/>
      <c r="D3049" s="62"/>
      <c r="E3049" s="62"/>
      <c r="F3049" s="62"/>
      <c r="G3049" s="62"/>
      <c r="H3049" s="62"/>
      <c r="I3049" s="62"/>
      <c r="J3049" s="62"/>
    </row>
    <row r="3050" spans="1:10" x14ac:dyDescent="0.3">
      <c r="A3050" s="62"/>
      <c r="B3050" s="62"/>
      <c r="C3050" s="62"/>
      <c r="D3050" s="62"/>
      <c r="E3050" s="62"/>
      <c r="F3050" s="62"/>
      <c r="G3050" s="62"/>
      <c r="H3050" s="62"/>
      <c r="I3050" s="62"/>
      <c r="J3050" s="62"/>
    </row>
    <row r="3051" spans="1:10" x14ac:dyDescent="0.3">
      <c r="A3051" s="62"/>
      <c r="B3051" s="62"/>
      <c r="C3051" s="62"/>
      <c r="D3051" s="62"/>
      <c r="E3051" s="62"/>
      <c r="F3051" s="62"/>
      <c r="G3051" s="62"/>
      <c r="H3051" s="62"/>
      <c r="I3051" s="62"/>
      <c r="J3051" s="62"/>
    </row>
    <row r="3052" spans="1:10" x14ac:dyDescent="0.3">
      <c r="A3052" s="62"/>
      <c r="B3052" s="62"/>
      <c r="C3052" s="62"/>
      <c r="D3052" s="62"/>
      <c r="E3052" s="62"/>
      <c r="F3052" s="62"/>
      <c r="G3052" s="62"/>
      <c r="H3052" s="62"/>
      <c r="I3052" s="62"/>
      <c r="J3052" s="62"/>
    </row>
    <row r="3053" spans="1:10" x14ac:dyDescent="0.3">
      <c r="A3053" s="62"/>
      <c r="B3053" s="62"/>
      <c r="C3053" s="62"/>
      <c r="D3053" s="62"/>
      <c r="E3053" s="62"/>
      <c r="F3053" s="62"/>
      <c r="G3053" s="62"/>
      <c r="H3053" s="62"/>
      <c r="I3053" s="62"/>
      <c r="J3053" s="62"/>
    </row>
    <row r="3054" spans="1:10" x14ac:dyDescent="0.3">
      <c r="A3054" s="62"/>
      <c r="B3054" s="62"/>
      <c r="C3054" s="62"/>
      <c r="D3054" s="62"/>
      <c r="E3054" s="62"/>
      <c r="F3054" s="62"/>
      <c r="G3054" s="62"/>
      <c r="H3054" s="62"/>
      <c r="I3054" s="62"/>
      <c r="J3054" s="62"/>
    </row>
    <row r="3055" spans="1:10" x14ac:dyDescent="0.3">
      <c r="A3055" s="62"/>
      <c r="B3055" s="62"/>
      <c r="C3055" s="62"/>
      <c r="D3055" s="62"/>
      <c r="E3055" s="62"/>
      <c r="F3055" s="62"/>
      <c r="G3055" s="62"/>
      <c r="H3055" s="62"/>
      <c r="I3055" s="62"/>
      <c r="J3055" s="62"/>
    </row>
    <row r="3056" spans="1:10" x14ac:dyDescent="0.3">
      <c r="A3056" s="62"/>
      <c r="B3056" s="62"/>
      <c r="C3056" s="62"/>
      <c r="D3056" s="62"/>
      <c r="E3056" s="62"/>
      <c r="F3056" s="62"/>
      <c r="G3056" s="62"/>
      <c r="H3056" s="62"/>
      <c r="I3056" s="62"/>
      <c r="J3056" s="62"/>
    </row>
    <row r="3057" spans="1:10" x14ac:dyDescent="0.3">
      <c r="A3057" s="62"/>
      <c r="B3057" s="62"/>
      <c r="C3057" s="62"/>
      <c r="D3057" s="62"/>
      <c r="E3057" s="62"/>
      <c r="F3057" s="62"/>
      <c r="G3057" s="62"/>
      <c r="H3057" s="62"/>
      <c r="I3057" s="62"/>
      <c r="J3057" s="62"/>
    </row>
    <row r="3058" spans="1:10" x14ac:dyDescent="0.3">
      <c r="A3058" s="62"/>
      <c r="B3058" s="62"/>
      <c r="C3058" s="62"/>
      <c r="D3058" s="62"/>
      <c r="E3058" s="62"/>
      <c r="F3058" s="62"/>
      <c r="G3058" s="62"/>
      <c r="H3058" s="62"/>
      <c r="I3058" s="62"/>
      <c r="J3058" s="62"/>
    </row>
    <row r="3059" spans="1:10" x14ac:dyDescent="0.3">
      <c r="A3059" s="62"/>
      <c r="B3059" s="62"/>
      <c r="C3059" s="62"/>
      <c r="D3059" s="62"/>
      <c r="E3059" s="62"/>
      <c r="F3059" s="62"/>
      <c r="G3059" s="62"/>
      <c r="H3059" s="62"/>
      <c r="I3059" s="62"/>
      <c r="J3059" s="62"/>
    </row>
    <row r="3060" spans="1:10" x14ac:dyDescent="0.3">
      <c r="A3060" s="62"/>
      <c r="B3060" s="62"/>
      <c r="C3060" s="62"/>
      <c r="D3060" s="62"/>
      <c r="E3060" s="62"/>
      <c r="F3060" s="62"/>
      <c r="G3060" s="62"/>
      <c r="H3060" s="62"/>
      <c r="I3060" s="62"/>
      <c r="J3060" s="62"/>
    </row>
    <row r="3061" spans="1:10" x14ac:dyDescent="0.3">
      <c r="A3061" s="62"/>
      <c r="B3061" s="62"/>
      <c r="C3061" s="62"/>
      <c r="D3061" s="62"/>
      <c r="E3061" s="62"/>
      <c r="F3061" s="62"/>
      <c r="G3061" s="62"/>
      <c r="H3061" s="62"/>
      <c r="I3061" s="62"/>
      <c r="J3061" s="62"/>
    </row>
    <row r="3062" spans="1:10" x14ac:dyDescent="0.3">
      <c r="A3062" s="62"/>
      <c r="B3062" s="62"/>
      <c r="C3062" s="62"/>
      <c r="D3062" s="62"/>
      <c r="E3062" s="62"/>
      <c r="F3062" s="62"/>
      <c r="G3062" s="62"/>
      <c r="H3062" s="62"/>
      <c r="I3062" s="62"/>
      <c r="J3062" s="62"/>
    </row>
    <row r="3063" spans="1:10" x14ac:dyDescent="0.3">
      <c r="A3063" s="62"/>
      <c r="B3063" s="62"/>
      <c r="C3063" s="62"/>
      <c r="D3063" s="62"/>
      <c r="E3063" s="62"/>
      <c r="F3063" s="62"/>
      <c r="G3063" s="62"/>
      <c r="H3063" s="62"/>
      <c r="I3063" s="62"/>
      <c r="J3063" s="62"/>
    </row>
    <row r="3064" spans="1:10" x14ac:dyDescent="0.3">
      <c r="A3064" s="62"/>
      <c r="B3064" s="62"/>
      <c r="C3064" s="62"/>
      <c r="D3064" s="62"/>
      <c r="E3064" s="62"/>
      <c r="F3064" s="62"/>
      <c r="G3064" s="62"/>
      <c r="H3064" s="62"/>
      <c r="I3064" s="62"/>
      <c r="J3064" s="62"/>
    </row>
    <row r="3065" spans="1:10" x14ac:dyDescent="0.3">
      <c r="A3065" s="62"/>
      <c r="B3065" s="62"/>
      <c r="C3065" s="62"/>
      <c r="D3065" s="62"/>
      <c r="E3065" s="62"/>
      <c r="F3065" s="62"/>
      <c r="G3065" s="62"/>
      <c r="H3065" s="62"/>
      <c r="I3065" s="62"/>
      <c r="J3065" s="62"/>
    </row>
    <row r="3066" spans="1:10" x14ac:dyDescent="0.3">
      <c r="A3066" s="62"/>
      <c r="B3066" s="62"/>
      <c r="C3066" s="62"/>
      <c r="D3066" s="62"/>
      <c r="E3066" s="62"/>
      <c r="F3066" s="62"/>
      <c r="G3066" s="62"/>
      <c r="H3066" s="62"/>
      <c r="I3066" s="62"/>
      <c r="J3066" s="62"/>
    </row>
    <row r="3067" spans="1:10" x14ac:dyDescent="0.3">
      <c r="A3067" s="62"/>
      <c r="B3067" s="62"/>
      <c r="C3067" s="62"/>
      <c r="D3067" s="62"/>
      <c r="E3067" s="62"/>
      <c r="F3067" s="62"/>
      <c r="G3067" s="62"/>
      <c r="H3067" s="62"/>
      <c r="I3067" s="62"/>
      <c r="J3067" s="62"/>
    </row>
    <row r="3068" spans="1:10" x14ac:dyDescent="0.3">
      <c r="A3068" s="62"/>
      <c r="B3068" s="62"/>
      <c r="C3068" s="62"/>
      <c r="D3068" s="62"/>
      <c r="E3068" s="62"/>
      <c r="F3068" s="62"/>
      <c r="G3068" s="62"/>
      <c r="H3068" s="62"/>
      <c r="I3068" s="62"/>
      <c r="J3068" s="62"/>
    </row>
    <row r="3069" spans="1:10" x14ac:dyDescent="0.3">
      <c r="A3069" s="62"/>
      <c r="B3069" s="62"/>
      <c r="C3069" s="62"/>
      <c r="D3069" s="62"/>
      <c r="E3069" s="62"/>
      <c r="F3069" s="62"/>
      <c r="G3069" s="62"/>
      <c r="H3069" s="62"/>
      <c r="I3069" s="62"/>
      <c r="J3069" s="62"/>
    </row>
    <row r="3070" spans="1:10" x14ac:dyDescent="0.3">
      <c r="A3070" s="62"/>
      <c r="B3070" s="62"/>
      <c r="C3070" s="62"/>
      <c r="D3070" s="62"/>
      <c r="E3070" s="62"/>
      <c r="F3070" s="62"/>
      <c r="G3070" s="62"/>
      <c r="H3070" s="62"/>
      <c r="I3070" s="62"/>
      <c r="J3070" s="62"/>
    </row>
    <row r="3071" spans="1:10" x14ac:dyDescent="0.3">
      <c r="A3071" s="62"/>
      <c r="B3071" s="62"/>
      <c r="C3071" s="62"/>
      <c r="D3071" s="62"/>
      <c r="E3071" s="62"/>
      <c r="F3071" s="62"/>
      <c r="G3071" s="62"/>
      <c r="H3071" s="62"/>
      <c r="I3071" s="62"/>
      <c r="J3071" s="62"/>
    </row>
    <row r="3072" spans="1:10" x14ac:dyDescent="0.3">
      <c r="A3072" s="62"/>
      <c r="B3072" s="62"/>
      <c r="C3072" s="62"/>
      <c r="D3072" s="62"/>
      <c r="E3072" s="62"/>
      <c r="F3072" s="62"/>
      <c r="G3072" s="62"/>
      <c r="H3072" s="62"/>
      <c r="I3072" s="62"/>
      <c r="J3072" s="62"/>
    </row>
    <row r="3073" spans="1:10" x14ac:dyDescent="0.3">
      <c r="A3073" s="62"/>
      <c r="B3073" s="62"/>
      <c r="C3073" s="62"/>
      <c r="D3073" s="62"/>
      <c r="E3073" s="62"/>
      <c r="F3073" s="62"/>
      <c r="G3073" s="62"/>
      <c r="H3073" s="62"/>
      <c r="I3073" s="62"/>
      <c r="J3073" s="62"/>
    </row>
    <row r="3074" spans="1:10" x14ac:dyDescent="0.3">
      <c r="A3074" s="62"/>
      <c r="B3074" s="62"/>
      <c r="C3074" s="62"/>
      <c r="D3074" s="62"/>
      <c r="E3074" s="62"/>
      <c r="F3074" s="62"/>
      <c r="G3074" s="62"/>
      <c r="H3074" s="62"/>
      <c r="I3074" s="62"/>
      <c r="J3074" s="62"/>
    </row>
    <row r="3075" spans="1:10" x14ac:dyDescent="0.3">
      <c r="A3075" s="62"/>
      <c r="B3075" s="62"/>
      <c r="C3075" s="62"/>
      <c r="D3075" s="62"/>
      <c r="E3075" s="62"/>
      <c r="F3075" s="62"/>
      <c r="G3075" s="62"/>
      <c r="H3075" s="62"/>
      <c r="I3075" s="62"/>
      <c r="J3075" s="62"/>
    </row>
    <row r="3076" spans="1:10" x14ac:dyDescent="0.3">
      <c r="A3076" s="62"/>
      <c r="B3076" s="62"/>
      <c r="C3076" s="62"/>
      <c r="D3076" s="62"/>
      <c r="E3076" s="62"/>
      <c r="F3076" s="62"/>
      <c r="G3076" s="62"/>
      <c r="H3076" s="62"/>
      <c r="I3076" s="62"/>
      <c r="J3076" s="62"/>
    </row>
    <row r="3077" spans="1:10" x14ac:dyDescent="0.3">
      <c r="A3077" s="62"/>
      <c r="B3077" s="62"/>
      <c r="C3077" s="62"/>
      <c r="D3077" s="62"/>
      <c r="E3077" s="62"/>
      <c r="F3077" s="62"/>
      <c r="G3077" s="62"/>
      <c r="H3077" s="62"/>
      <c r="I3077" s="62"/>
      <c r="J3077" s="62"/>
    </row>
    <row r="3078" spans="1:10" x14ac:dyDescent="0.3">
      <c r="A3078" s="62"/>
      <c r="B3078" s="62"/>
      <c r="C3078" s="62"/>
      <c r="D3078" s="62"/>
      <c r="E3078" s="62"/>
      <c r="F3078" s="62"/>
      <c r="G3078" s="62"/>
      <c r="H3078" s="62"/>
      <c r="I3078" s="62"/>
      <c r="J3078" s="62"/>
    </row>
    <row r="3079" spans="1:10" x14ac:dyDescent="0.3">
      <c r="A3079" s="62"/>
      <c r="B3079" s="62"/>
      <c r="C3079" s="62"/>
      <c r="D3079" s="62"/>
      <c r="E3079" s="62"/>
      <c r="F3079" s="62"/>
      <c r="G3079" s="62"/>
      <c r="H3079" s="62"/>
      <c r="I3079" s="62"/>
      <c r="J3079" s="62"/>
    </row>
    <row r="3080" spans="1:10" x14ac:dyDescent="0.3">
      <c r="A3080" s="62"/>
      <c r="B3080" s="62"/>
      <c r="C3080" s="62"/>
      <c r="D3080" s="62"/>
      <c r="E3080" s="62"/>
      <c r="F3080" s="62"/>
      <c r="G3080" s="62"/>
      <c r="H3080" s="62"/>
      <c r="I3080" s="62"/>
      <c r="J3080" s="62"/>
    </row>
    <row r="3081" spans="1:10" x14ac:dyDescent="0.3">
      <c r="A3081" s="62"/>
      <c r="B3081" s="62"/>
      <c r="C3081" s="62"/>
      <c r="D3081" s="62"/>
      <c r="E3081" s="62"/>
      <c r="F3081" s="62"/>
      <c r="G3081" s="62"/>
      <c r="H3081" s="62"/>
      <c r="I3081" s="62"/>
      <c r="J3081" s="62"/>
    </row>
    <row r="3082" spans="1:10" x14ac:dyDescent="0.3">
      <c r="A3082" s="62"/>
      <c r="B3082" s="62"/>
      <c r="C3082" s="62"/>
      <c r="D3082" s="62"/>
      <c r="E3082" s="62"/>
      <c r="F3082" s="62"/>
      <c r="G3082" s="62"/>
      <c r="H3082" s="62"/>
      <c r="I3082" s="62"/>
      <c r="J3082" s="62"/>
    </row>
    <row r="3083" spans="1:10" x14ac:dyDescent="0.3">
      <c r="A3083" s="62"/>
      <c r="B3083" s="62"/>
      <c r="C3083" s="62"/>
      <c r="D3083" s="62"/>
      <c r="E3083" s="62"/>
      <c r="F3083" s="62"/>
      <c r="G3083" s="62"/>
      <c r="H3083" s="62"/>
      <c r="I3083" s="62"/>
      <c r="J3083" s="62"/>
    </row>
    <row r="3084" spans="1:10" x14ac:dyDescent="0.3">
      <c r="A3084" s="62"/>
      <c r="B3084" s="62"/>
      <c r="C3084" s="62"/>
      <c r="D3084" s="62"/>
      <c r="E3084" s="62"/>
      <c r="F3084" s="62"/>
      <c r="G3084" s="62"/>
      <c r="H3084" s="62"/>
      <c r="I3084" s="62"/>
      <c r="J3084" s="62"/>
    </row>
    <row r="3085" spans="1:10" x14ac:dyDescent="0.3">
      <c r="A3085" s="62"/>
      <c r="B3085" s="62"/>
      <c r="C3085" s="62"/>
      <c r="D3085" s="62"/>
      <c r="E3085" s="62"/>
      <c r="F3085" s="62"/>
      <c r="G3085" s="62"/>
      <c r="H3085" s="62"/>
      <c r="I3085" s="62"/>
      <c r="J3085" s="62"/>
    </row>
    <row r="3086" spans="1:10" x14ac:dyDescent="0.3">
      <c r="A3086" s="62"/>
      <c r="B3086" s="62"/>
      <c r="C3086" s="62"/>
      <c r="D3086" s="62"/>
      <c r="E3086" s="62"/>
      <c r="F3086" s="62"/>
      <c r="G3086" s="62"/>
      <c r="H3086" s="62"/>
      <c r="I3086" s="62"/>
      <c r="J3086" s="62"/>
    </row>
    <row r="3087" spans="1:10" x14ac:dyDescent="0.3">
      <c r="A3087" s="62"/>
      <c r="B3087" s="62"/>
      <c r="C3087" s="62"/>
      <c r="D3087" s="62"/>
      <c r="E3087" s="62"/>
      <c r="F3087" s="62"/>
      <c r="G3087" s="62"/>
      <c r="H3087" s="62"/>
      <c r="I3087" s="62"/>
      <c r="J3087" s="62"/>
    </row>
    <row r="3088" spans="1:10" x14ac:dyDescent="0.3">
      <c r="A3088" s="62"/>
      <c r="B3088" s="62"/>
      <c r="C3088" s="62"/>
      <c r="D3088" s="62"/>
      <c r="E3088" s="62"/>
      <c r="F3088" s="62"/>
      <c r="G3088" s="62"/>
      <c r="H3088" s="62"/>
      <c r="I3088" s="62"/>
      <c r="J3088" s="62"/>
    </row>
    <row r="3089" spans="1:10" x14ac:dyDescent="0.3">
      <c r="A3089" s="62"/>
      <c r="B3089" s="62"/>
      <c r="C3089" s="62"/>
      <c r="D3089" s="62"/>
      <c r="E3089" s="62"/>
      <c r="F3089" s="62"/>
      <c r="G3089" s="62"/>
      <c r="H3089" s="62"/>
      <c r="I3089" s="62"/>
      <c r="J3089" s="62"/>
    </row>
    <row r="3090" spans="1:10" x14ac:dyDescent="0.3">
      <c r="A3090" s="62"/>
      <c r="B3090" s="62"/>
      <c r="C3090" s="62"/>
      <c r="D3090" s="62"/>
      <c r="E3090" s="62"/>
      <c r="F3090" s="62"/>
      <c r="G3090" s="62"/>
      <c r="H3090" s="62"/>
      <c r="I3090" s="62"/>
      <c r="J3090" s="62"/>
    </row>
    <row r="3091" spans="1:10" x14ac:dyDescent="0.3">
      <c r="A3091" s="62"/>
      <c r="B3091" s="62"/>
      <c r="C3091" s="62"/>
      <c r="D3091" s="62"/>
      <c r="E3091" s="62"/>
      <c r="F3091" s="62"/>
      <c r="G3091" s="62"/>
      <c r="H3091" s="62"/>
      <c r="I3091" s="62"/>
      <c r="J3091" s="62"/>
    </row>
    <row r="3092" spans="1:10" x14ac:dyDescent="0.3">
      <c r="A3092" s="62"/>
      <c r="B3092" s="62"/>
      <c r="C3092" s="62"/>
      <c r="D3092" s="62"/>
      <c r="E3092" s="62"/>
      <c r="F3092" s="62"/>
      <c r="G3092" s="62"/>
      <c r="H3092" s="62"/>
      <c r="I3092" s="62"/>
      <c r="J3092" s="62"/>
    </row>
    <row r="3093" spans="1:10" x14ac:dyDescent="0.3">
      <c r="A3093" s="62"/>
      <c r="B3093" s="62"/>
      <c r="C3093" s="62"/>
      <c r="D3093" s="62"/>
      <c r="E3093" s="62"/>
      <c r="F3093" s="62"/>
      <c r="G3093" s="62"/>
      <c r="H3093" s="62"/>
      <c r="I3093" s="62"/>
      <c r="J3093" s="62"/>
    </row>
    <row r="3094" spans="1:10" x14ac:dyDescent="0.3">
      <c r="A3094" s="62"/>
      <c r="B3094" s="62"/>
      <c r="C3094" s="62"/>
      <c r="D3094" s="62"/>
      <c r="E3094" s="62"/>
      <c r="F3094" s="62"/>
      <c r="G3094" s="62"/>
      <c r="H3094" s="62"/>
      <c r="I3094" s="62"/>
      <c r="J3094" s="62"/>
    </row>
    <row r="3095" spans="1:10" x14ac:dyDescent="0.3">
      <c r="A3095" s="62"/>
      <c r="B3095" s="62"/>
      <c r="C3095" s="62"/>
      <c r="D3095" s="62"/>
      <c r="E3095" s="62"/>
      <c r="F3095" s="62"/>
      <c r="G3095" s="62"/>
      <c r="H3095" s="62"/>
      <c r="I3095" s="62"/>
      <c r="J3095" s="62"/>
    </row>
    <row r="3096" spans="1:10" x14ac:dyDescent="0.3">
      <c r="A3096" s="62"/>
      <c r="B3096" s="62"/>
      <c r="C3096" s="62"/>
      <c r="D3096" s="62"/>
      <c r="E3096" s="62"/>
      <c r="F3096" s="62"/>
      <c r="G3096" s="62"/>
      <c r="H3096" s="62"/>
      <c r="I3096" s="62"/>
      <c r="J3096" s="62"/>
    </row>
    <row r="3097" spans="1:10" x14ac:dyDescent="0.3">
      <c r="A3097" s="62"/>
      <c r="B3097" s="62"/>
      <c r="C3097" s="62"/>
      <c r="D3097" s="62"/>
      <c r="E3097" s="62"/>
      <c r="F3097" s="62"/>
      <c r="G3097" s="62"/>
      <c r="H3097" s="62"/>
      <c r="I3097" s="62"/>
      <c r="J3097" s="62"/>
    </row>
    <row r="3098" spans="1:10" x14ac:dyDescent="0.3">
      <c r="A3098" s="62"/>
      <c r="B3098" s="62"/>
      <c r="C3098" s="62"/>
      <c r="D3098" s="62"/>
      <c r="E3098" s="62"/>
      <c r="F3098" s="62"/>
      <c r="G3098" s="62"/>
      <c r="H3098" s="62"/>
      <c r="I3098" s="62"/>
      <c r="J3098" s="62"/>
    </row>
    <row r="3099" spans="1:10" x14ac:dyDescent="0.3">
      <c r="A3099" s="62"/>
      <c r="B3099" s="62"/>
      <c r="C3099" s="62"/>
      <c r="D3099" s="62"/>
      <c r="E3099" s="62"/>
      <c r="F3099" s="62"/>
      <c r="G3099" s="62"/>
      <c r="H3099" s="62"/>
      <c r="I3099" s="62"/>
      <c r="J3099" s="62"/>
    </row>
    <row r="3100" spans="1:10" x14ac:dyDescent="0.3">
      <c r="A3100" s="62"/>
      <c r="B3100" s="62"/>
      <c r="C3100" s="62"/>
      <c r="D3100" s="62"/>
      <c r="E3100" s="62"/>
      <c r="F3100" s="62"/>
      <c r="G3100" s="62"/>
      <c r="H3100" s="62"/>
      <c r="I3100" s="62"/>
      <c r="J3100" s="62"/>
    </row>
    <row r="3101" spans="1:10" x14ac:dyDescent="0.3">
      <c r="A3101" s="62"/>
      <c r="B3101" s="62"/>
      <c r="C3101" s="62"/>
      <c r="D3101" s="62"/>
      <c r="E3101" s="62"/>
      <c r="F3101" s="62"/>
      <c r="G3101" s="62"/>
      <c r="H3101" s="62"/>
      <c r="I3101" s="62"/>
      <c r="J3101" s="62"/>
    </row>
    <row r="3102" spans="1:10" x14ac:dyDescent="0.3">
      <c r="A3102" s="62"/>
      <c r="B3102" s="62"/>
      <c r="C3102" s="62"/>
      <c r="D3102" s="62"/>
      <c r="E3102" s="62"/>
      <c r="F3102" s="62"/>
      <c r="G3102" s="62"/>
      <c r="H3102" s="62"/>
      <c r="I3102" s="62"/>
      <c r="J3102" s="62"/>
    </row>
    <row r="3103" spans="1:10" x14ac:dyDescent="0.3">
      <c r="A3103" s="62"/>
      <c r="B3103" s="62"/>
      <c r="C3103" s="62"/>
      <c r="D3103" s="62"/>
      <c r="E3103" s="62"/>
      <c r="F3103" s="62"/>
      <c r="G3103" s="62"/>
      <c r="H3103" s="62"/>
      <c r="I3103" s="62"/>
      <c r="J3103" s="62"/>
    </row>
    <row r="3104" spans="1:10" x14ac:dyDescent="0.3">
      <c r="A3104" s="62"/>
      <c r="B3104" s="62"/>
      <c r="C3104" s="62"/>
      <c r="D3104" s="62"/>
      <c r="E3104" s="62"/>
      <c r="F3104" s="62"/>
      <c r="G3104" s="62"/>
      <c r="H3104" s="62"/>
      <c r="I3104" s="62"/>
      <c r="J3104" s="62"/>
    </row>
    <row r="3105" spans="1:10" x14ac:dyDescent="0.3">
      <c r="A3105" s="62"/>
      <c r="B3105" s="62"/>
      <c r="C3105" s="62"/>
      <c r="D3105" s="62"/>
      <c r="E3105" s="62"/>
      <c r="F3105" s="62"/>
      <c r="G3105" s="62"/>
      <c r="H3105" s="62"/>
      <c r="I3105" s="62"/>
      <c r="J3105" s="62"/>
    </row>
    <row r="3106" spans="1:10" x14ac:dyDescent="0.3">
      <c r="A3106" s="62"/>
      <c r="B3106" s="62"/>
      <c r="C3106" s="62"/>
      <c r="D3106" s="62"/>
      <c r="E3106" s="62"/>
      <c r="F3106" s="62"/>
      <c r="G3106" s="62"/>
      <c r="H3106" s="62"/>
      <c r="I3106" s="62"/>
      <c r="J3106" s="62"/>
    </row>
    <row r="3107" spans="1:10" x14ac:dyDescent="0.3">
      <c r="A3107" s="62"/>
      <c r="B3107" s="62"/>
      <c r="C3107" s="62"/>
      <c r="D3107" s="62"/>
      <c r="E3107" s="62"/>
      <c r="F3107" s="62"/>
      <c r="G3107" s="62"/>
      <c r="H3107" s="62"/>
      <c r="I3107" s="62"/>
      <c r="J3107" s="62"/>
    </row>
    <row r="3108" spans="1:10" x14ac:dyDescent="0.3">
      <c r="A3108" s="62"/>
      <c r="B3108" s="62"/>
      <c r="C3108" s="62"/>
      <c r="D3108" s="62"/>
      <c r="E3108" s="62"/>
      <c r="F3108" s="62"/>
      <c r="G3108" s="62"/>
      <c r="H3108" s="62"/>
      <c r="I3108" s="62"/>
      <c r="J3108" s="62"/>
    </row>
    <row r="3109" spans="1:10" x14ac:dyDescent="0.3">
      <c r="A3109" s="62"/>
      <c r="B3109" s="62"/>
      <c r="C3109" s="62"/>
      <c r="D3109" s="62"/>
      <c r="E3109" s="62"/>
      <c r="F3109" s="62"/>
      <c r="G3109" s="62"/>
      <c r="H3109" s="62"/>
      <c r="I3109" s="62"/>
      <c r="J3109" s="62"/>
    </row>
    <row r="3110" spans="1:10" x14ac:dyDescent="0.3">
      <c r="A3110" s="62"/>
      <c r="B3110" s="62"/>
      <c r="C3110" s="62"/>
      <c r="D3110" s="62"/>
      <c r="E3110" s="62"/>
      <c r="F3110" s="62"/>
      <c r="G3110" s="62"/>
      <c r="H3110" s="62"/>
      <c r="I3110" s="62"/>
      <c r="J3110" s="62"/>
    </row>
    <row r="3111" spans="1:10" x14ac:dyDescent="0.3">
      <c r="A3111" s="62"/>
      <c r="B3111" s="62"/>
      <c r="C3111" s="62"/>
      <c r="D3111" s="62"/>
      <c r="E3111" s="62"/>
      <c r="F3111" s="62"/>
      <c r="G3111" s="62"/>
      <c r="H3111" s="62"/>
      <c r="I3111" s="62"/>
      <c r="J3111" s="62"/>
    </row>
    <row r="3112" spans="1:10" x14ac:dyDescent="0.3">
      <c r="A3112" s="62"/>
      <c r="B3112" s="62"/>
      <c r="C3112" s="62"/>
      <c r="D3112" s="62"/>
      <c r="E3112" s="62"/>
      <c r="F3112" s="62"/>
      <c r="G3112" s="62"/>
      <c r="H3112" s="62"/>
      <c r="I3112" s="62"/>
      <c r="J3112" s="62"/>
    </row>
    <row r="3113" spans="1:10" x14ac:dyDescent="0.3">
      <c r="A3113" s="62"/>
      <c r="B3113" s="62"/>
      <c r="C3113" s="62"/>
      <c r="D3113" s="62"/>
      <c r="E3113" s="62"/>
      <c r="F3113" s="62"/>
      <c r="G3113" s="62"/>
      <c r="H3113" s="62"/>
      <c r="I3113" s="62"/>
      <c r="J3113" s="62"/>
    </row>
    <row r="3114" spans="1:10" x14ac:dyDescent="0.3">
      <c r="A3114" s="62"/>
      <c r="B3114" s="62"/>
      <c r="C3114" s="62"/>
      <c r="D3114" s="62"/>
      <c r="E3114" s="62"/>
      <c r="F3114" s="62"/>
      <c r="G3114" s="62"/>
      <c r="H3114" s="62"/>
      <c r="I3114" s="62"/>
      <c r="J3114" s="62"/>
    </row>
    <row r="3115" spans="1:10" x14ac:dyDescent="0.3">
      <c r="A3115" s="62"/>
      <c r="B3115" s="62"/>
      <c r="C3115" s="62"/>
      <c r="D3115" s="62"/>
      <c r="E3115" s="62"/>
      <c r="F3115" s="62"/>
      <c r="G3115" s="62"/>
      <c r="H3115" s="62"/>
      <c r="I3115" s="62"/>
      <c r="J3115" s="62"/>
    </row>
    <row r="3116" spans="1:10" x14ac:dyDescent="0.3">
      <c r="A3116" s="62"/>
      <c r="B3116" s="62"/>
      <c r="C3116" s="62"/>
      <c r="D3116" s="62"/>
      <c r="E3116" s="62"/>
      <c r="F3116" s="62"/>
      <c r="G3116" s="62"/>
      <c r="H3116" s="62"/>
      <c r="I3116" s="62"/>
      <c r="J3116" s="62"/>
    </row>
    <row r="3117" spans="1:10" x14ac:dyDescent="0.3">
      <c r="A3117" s="62"/>
      <c r="B3117" s="62"/>
      <c r="C3117" s="62"/>
      <c r="D3117" s="62"/>
      <c r="E3117" s="62"/>
      <c r="F3117" s="62"/>
      <c r="G3117" s="62"/>
      <c r="H3117" s="62"/>
      <c r="I3117" s="62"/>
      <c r="J3117" s="62"/>
    </row>
    <row r="3118" spans="1:10" x14ac:dyDescent="0.3">
      <c r="A3118" s="62"/>
      <c r="B3118" s="62"/>
      <c r="C3118" s="62"/>
      <c r="D3118" s="62"/>
      <c r="E3118" s="62"/>
      <c r="F3118" s="62"/>
      <c r="G3118" s="62"/>
      <c r="H3118" s="62"/>
      <c r="I3118" s="62"/>
      <c r="J3118" s="62"/>
    </row>
    <row r="3119" spans="1:10" x14ac:dyDescent="0.3">
      <c r="A3119" s="62"/>
      <c r="B3119" s="62"/>
      <c r="C3119" s="62"/>
      <c r="D3119" s="62"/>
      <c r="E3119" s="62"/>
      <c r="F3119" s="62"/>
      <c r="G3119" s="62"/>
      <c r="H3119" s="62"/>
      <c r="I3119" s="62"/>
      <c r="J3119" s="62"/>
    </row>
    <row r="3120" spans="1:10" x14ac:dyDescent="0.3">
      <c r="A3120" s="62"/>
      <c r="B3120" s="62"/>
      <c r="C3120" s="62"/>
      <c r="D3120" s="62"/>
      <c r="E3120" s="62"/>
      <c r="F3120" s="62"/>
      <c r="G3120" s="62"/>
      <c r="H3120" s="62"/>
      <c r="I3120" s="62"/>
      <c r="J3120" s="62"/>
    </row>
    <row r="3121" spans="1:10" x14ac:dyDescent="0.3">
      <c r="A3121" s="62"/>
      <c r="B3121" s="62"/>
      <c r="C3121" s="62"/>
      <c r="D3121" s="62"/>
      <c r="E3121" s="62"/>
      <c r="F3121" s="62"/>
      <c r="G3121" s="62"/>
      <c r="H3121" s="62"/>
      <c r="I3121" s="62"/>
      <c r="J3121" s="62"/>
    </row>
    <row r="3122" spans="1:10" x14ac:dyDescent="0.3">
      <c r="A3122" s="62"/>
      <c r="B3122" s="62"/>
      <c r="C3122" s="62"/>
      <c r="D3122" s="62"/>
      <c r="E3122" s="62"/>
      <c r="F3122" s="62"/>
      <c r="G3122" s="62"/>
      <c r="H3122" s="62"/>
      <c r="I3122" s="62"/>
      <c r="J3122" s="62"/>
    </row>
    <row r="3123" spans="1:10" x14ac:dyDescent="0.3">
      <c r="A3123" s="62"/>
      <c r="B3123" s="62"/>
      <c r="C3123" s="62"/>
      <c r="D3123" s="62"/>
      <c r="E3123" s="62"/>
      <c r="F3123" s="62"/>
      <c r="G3123" s="62"/>
      <c r="H3123" s="62"/>
      <c r="I3123" s="62"/>
      <c r="J3123" s="62"/>
    </row>
    <row r="3124" spans="1:10" x14ac:dyDescent="0.3">
      <c r="A3124" s="62"/>
      <c r="B3124" s="62"/>
      <c r="C3124" s="62"/>
      <c r="D3124" s="62"/>
      <c r="E3124" s="62"/>
      <c r="F3124" s="62"/>
      <c r="G3124" s="62"/>
      <c r="H3124" s="62"/>
      <c r="I3124" s="62"/>
      <c r="J3124" s="62"/>
    </row>
    <row r="3125" spans="1:10" x14ac:dyDescent="0.3">
      <c r="A3125" s="62"/>
      <c r="B3125" s="62"/>
      <c r="C3125" s="62"/>
      <c r="D3125" s="62"/>
      <c r="E3125" s="62"/>
      <c r="F3125" s="62"/>
      <c r="G3125" s="62"/>
      <c r="H3125" s="62"/>
      <c r="I3125" s="62"/>
      <c r="J3125" s="62"/>
    </row>
    <row r="3126" spans="1:10" x14ac:dyDescent="0.3">
      <c r="A3126" s="62"/>
      <c r="B3126" s="62"/>
      <c r="C3126" s="62"/>
      <c r="D3126" s="62"/>
      <c r="E3126" s="62"/>
      <c r="F3126" s="62"/>
      <c r="G3126" s="62"/>
      <c r="H3126" s="62"/>
      <c r="I3126" s="62"/>
      <c r="J3126" s="62"/>
    </row>
    <row r="3127" spans="1:10" x14ac:dyDescent="0.3">
      <c r="A3127" s="62"/>
      <c r="B3127" s="62"/>
      <c r="C3127" s="62"/>
      <c r="D3127" s="62"/>
      <c r="E3127" s="62"/>
      <c r="F3127" s="62"/>
      <c r="G3127" s="62"/>
      <c r="H3127" s="62"/>
      <c r="I3127" s="62"/>
      <c r="J3127" s="62"/>
    </row>
    <row r="3128" spans="1:10" x14ac:dyDescent="0.3">
      <c r="A3128" s="62"/>
      <c r="B3128" s="62"/>
      <c r="C3128" s="62"/>
      <c r="D3128" s="62"/>
      <c r="E3128" s="62"/>
      <c r="F3128" s="62"/>
      <c r="G3128" s="62"/>
      <c r="H3128" s="62"/>
      <c r="I3128" s="62"/>
      <c r="J3128" s="62"/>
    </row>
    <row r="3129" spans="1:10" x14ac:dyDescent="0.3">
      <c r="A3129" s="62"/>
      <c r="B3129" s="62"/>
      <c r="C3129" s="62"/>
      <c r="D3129" s="62"/>
      <c r="E3129" s="62"/>
      <c r="F3129" s="62"/>
      <c r="G3129" s="62"/>
      <c r="H3129" s="62"/>
      <c r="I3129" s="62"/>
      <c r="J3129" s="62"/>
    </row>
    <row r="3130" spans="1:10" x14ac:dyDescent="0.3">
      <c r="A3130" s="62"/>
      <c r="B3130" s="62"/>
      <c r="C3130" s="62"/>
      <c r="D3130" s="62"/>
      <c r="E3130" s="62"/>
      <c r="F3130" s="62"/>
      <c r="G3130" s="62"/>
      <c r="H3130" s="62"/>
      <c r="I3130" s="62"/>
      <c r="J3130" s="62"/>
    </row>
    <row r="3131" spans="1:10" x14ac:dyDescent="0.3">
      <c r="A3131" s="62"/>
      <c r="B3131" s="62"/>
      <c r="C3131" s="62"/>
      <c r="D3131" s="62"/>
      <c r="E3131" s="62"/>
      <c r="F3131" s="62"/>
      <c r="G3131" s="62"/>
      <c r="H3131" s="62"/>
      <c r="I3131" s="62"/>
      <c r="J3131" s="62"/>
    </row>
    <row r="3132" spans="1:10" x14ac:dyDescent="0.3">
      <c r="A3132" s="62"/>
      <c r="B3132" s="62"/>
      <c r="C3132" s="62"/>
      <c r="D3132" s="62"/>
      <c r="E3132" s="62"/>
      <c r="F3132" s="62"/>
      <c r="G3132" s="62"/>
      <c r="H3132" s="62"/>
      <c r="I3132" s="62"/>
      <c r="J3132" s="62"/>
    </row>
    <row r="3133" spans="1:10" x14ac:dyDescent="0.3">
      <c r="A3133" s="62"/>
      <c r="B3133" s="62"/>
      <c r="C3133" s="62"/>
      <c r="D3133" s="62"/>
      <c r="E3133" s="62"/>
      <c r="F3133" s="62"/>
      <c r="G3133" s="62"/>
      <c r="H3133" s="62"/>
      <c r="I3133" s="62"/>
      <c r="J3133" s="62"/>
    </row>
    <row r="3134" spans="1:10" x14ac:dyDescent="0.3">
      <c r="A3134" s="62"/>
      <c r="B3134" s="62"/>
      <c r="C3134" s="62"/>
      <c r="D3134" s="62"/>
      <c r="E3134" s="62"/>
      <c r="F3134" s="62"/>
      <c r="G3134" s="62"/>
      <c r="H3134" s="62"/>
      <c r="I3134" s="62"/>
      <c r="J3134" s="62"/>
    </row>
    <row r="3135" spans="1:10" x14ac:dyDescent="0.3">
      <c r="A3135" s="62"/>
      <c r="B3135" s="62"/>
      <c r="C3135" s="62"/>
      <c r="D3135" s="62"/>
      <c r="E3135" s="62"/>
      <c r="F3135" s="62"/>
      <c r="G3135" s="62"/>
      <c r="H3135" s="62"/>
      <c r="I3135" s="62"/>
      <c r="J3135" s="62"/>
    </row>
    <row r="3136" spans="1:10" x14ac:dyDescent="0.3">
      <c r="A3136" s="62"/>
      <c r="B3136" s="62"/>
      <c r="C3136" s="62"/>
      <c r="D3136" s="62"/>
      <c r="E3136" s="62"/>
      <c r="F3136" s="62"/>
      <c r="G3136" s="62"/>
      <c r="H3136" s="62"/>
      <c r="I3136" s="62"/>
      <c r="J3136" s="62"/>
    </row>
    <row r="3137" spans="1:10" x14ac:dyDescent="0.3">
      <c r="A3137" s="62"/>
      <c r="B3137" s="62"/>
      <c r="C3137" s="62"/>
      <c r="D3137" s="62"/>
      <c r="E3137" s="62"/>
      <c r="F3137" s="62"/>
      <c r="G3137" s="62"/>
      <c r="H3137" s="62"/>
      <c r="I3137" s="62"/>
      <c r="J3137" s="62"/>
    </row>
    <row r="3138" spans="1:10" x14ac:dyDescent="0.3">
      <c r="A3138" s="62"/>
      <c r="B3138" s="62"/>
      <c r="C3138" s="62"/>
      <c r="D3138" s="62"/>
      <c r="E3138" s="62"/>
      <c r="F3138" s="62"/>
      <c r="G3138" s="62"/>
      <c r="H3138" s="62"/>
      <c r="I3138" s="62"/>
      <c r="J3138" s="62"/>
    </row>
    <row r="3139" spans="1:10" x14ac:dyDescent="0.3">
      <c r="A3139" s="62"/>
      <c r="B3139" s="62"/>
      <c r="C3139" s="62"/>
      <c r="D3139" s="62"/>
      <c r="E3139" s="62"/>
      <c r="F3139" s="62"/>
      <c r="G3139" s="62"/>
      <c r="H3139" s="62"/>
      <c r="I3139" s="62"/>
      <c r="J3139" s="62"/>
    </row>
    <row r="3140" spans="1:10" x14ac:dyDescent="0.3">
      <c r="A3140" s="62"/>
      <c r="B3140" s="62"/>
      <c r="C3140" s="62"/>
      <c r="D3140" s="62"/>
      <c r="E3140" s="62"/>
      <c r="F3140" s="62"/>
      <c r="G3140" s="62"/>
      <c r="H3140" s="62"/>
      <c r="I3140" s="62"/>
      <c r="J3140" s="62"/>
    </row>
    <row r="3141" spans="1:10" x14ac:dyDescent="0.3">
      <c r="A3141" s="62"/>
      <c r="B3141" s="62"/>
      <c r="C3141" s="62"/>
      <c r="D3141" s="62"/>
      <c r="E3141" s="62"/>
      <c r="F3141" s="62"/>
      <c r="G3141" s="62"/>
      <c r="H3141" s="62"/>
      <c r="I3141" s="62"/>
      <c r="J3141" s="62"/>
    </row>
    <row r="3142" spans="1:10" x14ac:dyDescent="0.3">
      <c r="A3142" s="62"/>
      <c r="B3142" s="62"/>
      <c r="C3142" s="62"/>
      <c r="D3142" s="62"/>
      <c r="E3142" s="62"/>
      <c r="F3142" s="62"/>
      <c r="G3142" s="62"/>
      <c r="H3142" s="62"/>
      <c r="I3142" s="62"/>
      <c r="J3142" s="62"/>
    </row>
    <row r="3143" spans="1:10" x14ac:dyDescent="0.3">
      <c r="A3143" s="62"/>
      <c r="B3143" s="62"/>
      <c r="C3143" s="62"/>
      <c r="D3143" s="62"/>
      <c r="E3143" s="62"/>
      <c r="F3143" s="62"/>
      <c r="G3143" s="62"/>
      <c r="H3143" s="62"/>
      <c r="I3143" s="62"/>
      <c r="J3143" s="62"/>
    </row>
    <row r="3144" spans="1:10" x14ac:dyDescent="0.3">
      <c r="A3144" s="62"/>
      <c r="B3144" s="62"/>
      <c r="C3144" s="62"/>
      <c r="D3144" s="62"/>
      <c r="E3144" s="62"/>
      <c r="F3144" s="62"/>
      <c r="G3144" s="62"/>
      <c r="H3144" s="62"/>
      <c r="I3144" s="62"/>
      <c r="J3144" s="62"/>
    </row>
    <row r="3145" spans="1:10" x14ac:dyDescent="0.3">
      <c r="A3145" s="62"/>
      <c r="B3145" s="62"/>
      <c r="C3145" s="62"/>
      <c r="D3145" s="62"/>
      <c r="E3145" s="62"/>
      <c r="F3145" s="62"/>
      <c r="G3145" s="62"/>
      <c r="H3145" s="62"/>
      <c r="I3145" s="62"/>
      <c r="J3145" s="62"/>
    </row>
    <row r="3146" spans="1:10" x14ac:dyDescent="0.3">
      <c r="A3146" s="62"/>
      <c r="B3146" s="62"/>
      <c r="C3146" s="62"/>
      <c r="D3146" s="62"/>
      <c r="E3146" s="62"/>
      <c r="F3146" s="62"/>
      <c r="G3146" s="62"/>
      <c r="H3146" s="62"/>
      <c r="I3146" s="62"/>
      <c r="J3146" s="62"/>
    </row>
    <row r="3147" spans="1:10" x14ac:dyDescent="0.3">
      <c r="A3147" s="62"/>
      <c r="B3147" s="62"/>
      <c r="C3147" s="62"/>
      <c r="D3147" s="62"/>
      <c r="E3147" s="62"/>
      <c r="F3147" s="62"/>
      <c r="G3147" s="62"/>
      <c r="H3147" s="62"/>
      <c r="I3147" s="62"/>
      <c r="J3147" s="62"/>
    </row>
    <row r="3148" spans="1:10" x14ac:dyDescent="0.3">
      <c r="A3148" s="62"/>
      <c r="B3148" s="62"/>
      <c r="C3148" s="62"/>
      <c r="D3148" s="62"/>
      <c r="E3148" s="62"/>
      <c r="F3148" s="62"/>
      <c r="G3148" s="62"/>
      <c r="H3148" s="62"/>
      <c r="I3148" s="62"/>
      <c r="J3148" s="62"/>
    </row>
    <row r="3149" spans="1:10" x14ac:dyDescent="0.3">
      <c r="A3149" s="62"/>
      <c r="B3149" s="62"/>
      <c r="C3149" s="62"/>
      <c r="D3149" s="62"/>
      <c r="E3149" s="62"/>
      <c r="F3149" s="62"/>
      <c r="G3149" s="62"/>
      <c r="H3149" s="62"/>
      <c r="I3149" s="62"/>
      <c r="J3149" s="62"/>
    </row>
    <row r="3150" spans="1:10" x14ac:dyDescent="0.3">
      <c r="A3150" s="62"/>
      <c r="B3150" s="62"/>
      <c r="C3150" s="62"/>
      <c r="D3150" s="62"/>
      <c r="E3150" s="62"/>
      <c r="F3150" s="62"/>
      <c r="G3150" s="62"/>
      <c r="H3150" s="62"/>
      <c r="I3150" s="62"/>
      <c r="J3150" s="62"/>
    </row>
    <row r="3151" spans="1:10" x14ac:dyDescent="0.3">
      <c r="A3151" s="62"/>
      <c r="B3151" s="62"/>
      <c r="C3151" s="62"/>
      <c r="D3151" s="62"/>
      <c r="E3151" s="62"/>
      <c r="F3151" s="62"/>
      <c r="G3151" s="62"/>
      <c r="H3151" s="62"/>
      <c r="I3151" s="62"/>
      <c r="J3151" s="62"/>
    </row>
    <row r="3152" spans="1:10" x14ac:dyDescent="0.3">
      <c r="A3152" s="62"/>
      <c r="B3152" s="62"/>
      <c r="C3152" s="62"/>
      <c r="D3152" s="62"/>
      <c r="E3152" s="62"/>
      <c r="F3152" s="62"/>
      <c r="G3152" s="62"/>
      <c r="H3152" s="62"/>
      <c r="I3152" s="62"/>
      <c r="J3152" s="62"/>
    </row>
    <row r="3153" spans="1:10" x14ac:dyDescent="0.3">
      <c r="A3153" s="62"/>
      <c r="B3153" s="62"/>
      <c r="C3153" s="62"/>
      <c r="D3153" s="62"/>
      <c r="E3153" s="62"/>
      <c r="F3153" s="62"/>
      <c r="G3153" s="62"/>
      <c r="H3153" s="62"/>
      <c r="I3153" s="62"/>
      <c r="J3153" s="62"/>
    </row>
    <row r="3154" spans="1:10" x14ac:dyDescent="0.3">
      <c r="A3154" s="62"/>
      <c r="B3154" s="62"/>
      <c r="C3154" s="62"/>
      <c r="D3154" s="62"/>
      <c r="E3154" s="62"/>
      <c r="F3154" s="62"/>
      <c r="G3154" s="62"/>
      <c r="H3154" s="62"/>
      <c r="I3154" s="62"/>
      <c r="J3154" s="62"/>
    </row>
    <row r="3155" spans="1:10" x14ac:dyDescent="0.3">
      <c r="A3155" s="62"/>
      <c r="B3155" s="62"/>
      <c r="C3155" s="62"/>
      <c r="D3155" s="62"/>
      <c r="E3155" s="62"/>
      <c r="F3155" s="62"/>
      <c r="G3155" s="62"/>
      <c r="H3155" s="62"/>
      <c r="I3155" s="62"/>
      <c r="J3155" s="62"/>
    </row>
    <row r="3156" spans="1:10" x14ac:dyDescent="0.3">
      <c r="A3156" s="62"/>
      <c r="B3156" s="62"/>
      <c r="C3156" s="62"/>
      <c r="D3156" s="62"/>
      <c r="E3156" s="62"/>
      <c r="F3156" s="62"/>
      <c r="G3156" s="62"/>
      <c r="H3156" s="62"/>
      <c r="I3156" s="62"/>
      <c r="J3156" s="62"/>
    </row>
    <row r="3157" spans="1:10" x14ac:dyDescent="0.3">
      <c r="A3157" s="62"/>
      <c r="B3157" s="62"/>
      <c r="C3157" s="62"/>
      <c r="D3157" s="62"/>
      <c r="E3157" s="62"/>
      <c r="F3157" s="62"/>
      <c r="G3157" s="62"/>
      <c r="H3157" s="62"/>
      <c r="I3157" s="62"/>
      <c r="J3157" s="62"/>
    </row>
    <row r="3158" spans="1:10" x14ac:dyDescent="0.3">
      <c r="A3158" s="62"/>
      <c r="B3158" s="62"/>
      <c r="C3158" s="62"/>
      <c r="D3158" s="62"/>
      <c r="E3158" s="62"/>
      <c r="F3158" s="62"/>
      <c r="G3158" s="62"/>
      <c r="H3158" s="62"/>
      <c r="I3158" s="62"/>
      <c r="J3158" s="62"/>
    </row>
    <row r="3159" spans="1:10" x14ac:dyDescent="0.3">
      <c r="A3159" s="62"/>
      <c r="B3159" s="62"/>
      <c r="C3159" s="62"/>
      <c r="D3159" s="62"/>
      <c r="E3159" s="62"/>
      <c r="F3159" s="62"/>
      <c r="G3159" s="62"/>
      <c r="H3159" s="62"/>
      <c r="I3159" s="62"/>
      <c r="J3159" s="62"/>
    </row>
    <row r="3160" spans="1:10" x14ac:dyDescent="0.3">
      <c r="A3160" s="62"/>
      <c r="B3160" s="62"/>
      <c r="C3160" s="62"/>
      <c r="D3160" s="62"/>
      <c r="E3160" s="62"/>
      <c r="F3160" s="62"/>
      <c r="G3160" s="62"/>
      <c r="H3160" s="62"/>
      <c r="I3160" s="62"/>
      <c r="J3160" s="62"/>
    </row>
    <row r="3161" spans="1:10" x14ac:dyDescent="0.3">
      <c r="A3161" s="62"/>
      <c r="B3161" s="62"/>
      <c r="C3161" s="62"/>
      <c r="D3161" s="62"/>
      <c r="E3161" s="62"/>
      <c r="F3161" s="62"/>
      <c r="G3161" s="62"/>
      <c r="H3161" s="62"/>
      <c r="I3161" s="62"/>
      <c r="J3161" s="62"/>
    </row>
    <row r="3162" spans="1:10" x14ac:dyDescent="0.3">
      <c r="A3162" s="62"/>
      <c r="B3162" s="62"/>
      <c r="C3162" s="62"/>
      <c r="D3162" s="62"/>
      <c r="E3162" s="62"/>
      <c r="F3162" s="62"/>
      <c r="G3162" s="62"/>
      <c r="H3162" s="62"/>
      <c r="I3162" s="62"/>
      <c r="J3162" s="62"/>
    </row>
    <row r="3163" spans="1:10" x14ac:dyDescent="0.3">
      <c r="A3163" s="62"/>
      <c r="B3163" s="62"/>
      <c r="C3163" s="62"/>
      <c r="D3163" s="62"/>
      <c r="E3163" s="62"/>
      <c r="F3163" s="62"/>
      <c r="G3163" s="62"/>
      <c r="H3163" s="62"/>
      <c r="I3163" s="62"/>
      <c r="J3163" s="62"/>
    </row>
    <row r="3164" spans="1:10" x14ac:dyDescent="0.3">
      <c r="A3164" s="62"/>
      <c r="B3164" s="62"/>
      <c r="C3164" s="62"/>
      <c r="D3164" s="62"/>
      <c r="E3164" s="62"/>
      <c r="F3164" s="62"/>
      <c r="G3164" s="62"/>
      <c r="H3164" s="62"/>
      <c r="I3164" s="62"/>
      <c r="J3164" s="62"/>
    </row>
    <row r="3165" spans="1:10" x14ac:dyDescent="0.3">
      <c r="A3165" s="62"/>
      <c r="B3165" s="62"/>
      <c r="C3165" s="62"/>
      <c r="D3165" s="62"/>
      <c r="E3165" s="62"/>
      <c r="F3165" s="62"/>
      <c r="G3165" s="62"/>
      <c r="H3165" s="62"/>
      <c r="I3165" s="62"/>
      <c r="J3165" s="62"/>
    </row>
    <row r="3166" spans="1:10" x14ac:dyDescent="0.3">
      <c r="A3166" s="62"/>
      <c r="B3166" s="62"/>
      <c r="C3166" s="62"/>
      <c r="D3166" s="62"/>
      <c r="E3166" s="62"/>
      <c r="F3166" s="62"/>
      <c r="G3166" s="62"/>
      <c r="H3166" s="62"/>
      <c r="I3166" s="62"/>
      <c r="J3166" s="62"/>
    </row>
    <row r="3167" spans="1:10" x14ac:dyDescent="0.3">
      <c r="A3167" s="62"/>
      <c r="B3167" s="62"/>
      <c r="C3167" s="62"/>
      <c r="D3167" s="62"/>
      <c r="E3167" s="62"/>
      <c r="F3167" s="62"/>
      <c r="G3167" s="62"/>
      <c r="H3167" s="62"/>
      <c r="I3167" s="62"/>
      <c r="J3167" s="62"/>
    </row>
    <row r="3168" spans="1:10" x14ac:dyDescent="0.3">
      <c r="A3168" s="62"/>
      <c r="B3168" s="62"/>
      <c r="C3168" s="62"/>
      <c r="D3168" s="62"/>
      <c r="E3168" s="62"/>
      <c r="F3168" s="62"/>
      <c r="G3168" s="62"/>
      <c r="H3168" s="62"/>
      <c r="I3168" s="62"/>
      <c r="J3168" s="62"/>
    </row>
    <row r="3169" spans="1:10" x14ac:dyDescent="0.3">
      <c r="A3169" s="62"/>
      <c r="B3169" s="62"/>
      <c r="C3169" s="62"/>
      <c r="D3169" s="62"/>
      <c r="E3169" s="62"/>
      <c r="F3169" s="62"/>
      <c r="G3169" s="62"/>
      <c r="H3169" s="62"/>
      <c r="I3169" s="62"/>
      <c r="J3169" s="62"/>
    </row>
    <row r="3170" spans="1:10" x14ac:dyDescent="0.3">
      <c r="A3170" s="62"/>
      <c r="B3170" s="62"/>
      <c r="C3170" s="62"/>
      <c r="D3170" s="62"/>
      <c r="E3170" s="62"/>
      <c r="F3170" s="62"/>
      <c r="G3170" s="62"/>
      <c r="H3170" s="62"/>
      <c r="I3170" s="62"/>
      <c r="J3170" s="62"/>
    </row>
    <row r="3171" spans="1:10" x14ac:dyDescent="0.3">
      <c r="A3171" s="62"/>
      <c r="B3171" s="62"/>
      <c r="C3171" s="62"/>
      <c r="D3171" s="62"/>
      <c r="E3171" s="62"/>
      <c r="F3171" s="62"/>
      <c r="G3171" s="62"/>
      <c r="H3171" s="62"/>
      <c r="I3171" s="62"/>
      <c r="J3171" s="62"/>
    </row>
    <row r="3172" spans="1:10" x14ac:dyDescent="0.3">
      <c r="A3172" s="62"/>
      <c r="B3172" s="62"/>
      <c r="C3172" s="62"/>
      <c r="D3172" s="62"/>
      <c r="E3172" s="62"/>
      <c r="F3172" s="62"/>
      <c r="G3172" s="62"/>
      <c r="H3172" s="62"/>
      <c r="I3172" s="62"/>
      <c r="J3172" s="62"/>
    </row>
    <row r="3173" spans="1:10" x14ac:dyDescent="0.3">
      <c r="A3173" s="62"/>
      <c r="B3173" s="62"/>
      <c r="C3173" s="62"/>
      <c r="D3173" s="62"/>
      <c r="E3173" s="62"/>
      <c r="F3173" s="62"/>
      <c r="G3173" s="62"/>
      <c r="H3173" s="62"/>
      <c r="I3173" s="62"/>
      <c r="J3173" s="62"/>
    </row>
    <row r="3174" spans="1:10" x14ac:dyDescent="0.3">
      <c r="A3174" s="62"/>
      <c r="B3174" s="62"/>
      <c r="C3174" s="62"/>
      <c r="D3174" s="62"/>
      <c r="E3174" s="62"/>
      <c r="F3174" s="62"/>
      <c r="G3174" s="62"/>
      <c r="H3174" s="62"/>
      <c r="I3174" s="62"/>
      <c r="J3174" s="62"/>
    </row>
    <row r="3175" spans="1:10" x14ac:dyDescent="0.3">
      <c r="A3175" s="62"/>
      <c r="B3175" s="62"/>
      <c r="C3175" s="62"/>
      <c r="D3175" s="62"/>
      <c r="E3175" s="62"/>
      <c r="F3175" s="62"/>
      <c r="G3175" s="62"/>
      <c r="H3175" s="62"/>
      <c r="I3175" s="62"/>
      <c r="J3175" s="62"/>
    </row>
    <row r="3176" spans="1:10" x14ac:dyDescent="0.3">
      <c r="A3176" s="62"/>
      <c r="B3176" s="62"/>
      <c r="C3176" s="62"/>
      <c r="D3176" s="62"/>
      <c r="E3176" s="62"/>
      <c r="F3176" s="62"/>
      <c r="G3176" s="62"/>
      <c r="H3176" s="62"/>
      <c r="I3176" s="62"/>
      <c r="J3176" s="62"/>
    </row>
    <row r="3177" spans="1:10" x14ac:dyDescent="0.3">
      <c r="A3177" s="62"/>
      <c r="B3177" s="62"/>
      <c r="C3177" s="62"/>
      <c r="D3177" s="62"/>
      <c r="E3177" s="62"/>
      <c r="F3177" s="62"/>
      <c r="G3177" s="62"/>
      <c r="H3177" s="62"/>
      <c r="I3177" s="62"/>
      <c r="J3177" s="62"/>
    </row>
    <row r="3178" spans="1:10" x14ac:dyDescent="0.3">
      <c r="A3178" s="62"/>
      <c r="B3178" s="62"/>
      <c r="C3178" s="62"/>
      <c r="D3178" s="62"/>
      <c r="E3178" s="62"/>
      <c r="F3178" s="62"/>
      <c r="G3178" s="62"/>
      <c r="H3178" s="62"/>
      <c r="I3178" s="62"/>
      <c r="J3178" s="62"/>
    </row>
    <row r="3179" spans="1:10" x14ac:dyDescent="0.3">
      <c r="A3179" s="62"/>
      <c r="B3179" s="62"/>
      <c r="C3179" s="62"/>
      <c r="D3179" s="62"/>
      <c r="E3179" s="62"/>
      <c r="F3179" s="62"/>
      <c r="G3179" s="62"/>
      <c r="H3179" s="62"/>
      <c r="I3179" s="62"/>
      <c r="J3179" s="62"/>
    </row>
    <row r="3180" spans="1:10" x14ac:dyDescent="0.3">
      <c r="A3180" s="62"/>
      <c r="B3180" s="62"/>
      <c r="C3180" s="62"/>
      <c r="D3180" s="62"/>
      <c r="E3180" s="62"/>
      <c r="F3180" s="62"/>
      <c r="G3180" s="62"/>
      <c r="H3180" s="62"/>
      <c r="I3180" s="62"/>
      <c r="J3180" s="62"/>
    </row>
    <row r="3181" spans="1:10" x14ac:dyDescent="0.3">
      <c r="A3181" s="62"/>
      <c r="B3181" s="62"/>
      <c r="C3181" s="62"/>
      <c r="D3181" s="62"/>
      <c r="E3181" s="62"/>
      <c r="F3181" s="62"/>
      <c r="G3181" s="62"/>
      <c r="H3181" s="62"/>
      <c r="I3181" s="62"/>
      <c r="J3181" s="62"/>
    </row>
    <row r="3182" spans="1:10" x14ac:dyDescent="0.3">
      <c r="A3182" s="62"/>
      <c r="B3182" s="62"/>
      <c r="C3182" s="62"/>
      <c r="D3182" s="62"/>
      <c r="E3182" s="62"/>
      <c r="F3182" s="62"/>
      <c r="G3182" s="62"/>
      <c r="H3182" s="62"/>
      <c r="I3182" s="62"/>
      <c r="J3182" s="62"/>
    </row>
    <row r="3183" spans="1:10" x14ac:dyDescent="0.3">
      <c r="A3183" s="62"/>
      <c r="B3183" s="62"/>
      <c r="C3183" s="62"/>
      <c r="D3183" s="62"/>
      <c r="E3183" s="62"/>
      <c r="F3183" s="62"/>
      <c r="G3183" s="62"/>
      <c r="H3183" s="62"/>
      <c r="I3183" s="62"/>
      <c r="J3183" s="62"/>
    </row>
    <row r="3184" spans="1:10" x14ac:dyDescent="0.3">
      <c r="A3184" s="62"/>
      <c r="B3184" s="62"/>
      <c r="C3184" s="62"/>
      <c r="D3184" s="62"/>
      <c r="E3184" s="62"/>
      <c r="F3184" s="62"/>
      <c r="G3184" s="62"/>
      <c r="H3184" s="62"/>
      <c r="I3184" s="62"/>
      <c r="J3184" s="62"/>
    </row>
    <row r="3185" spans="1:10" x14ac:dyDescent="0.3">
      <c r="A3185" s="62"/>
      <c r="B3185" s="62"/>
      <c r="C3185" s="62"/>
      <c r="D3185" s="62"/>
      <c r="E3185" s="62"/>
      <c r="F3185" s="62"/>
      <c r="G3185" s="62"/>
      <c r="H3185" s="62"/>
      <c r="I3185" s="62"/>
      <c r="J3185" s="62"/>
    </row>
    <row r="3186" spans="1:10" x14ac:dyDescent="0.3">
      <c r="A3186" s="62"/>
      <c r="B3186" s="62"/>
      <c r="C3186" s="62"/>
      <c r="D3186" s="62"/>
      <c r="E3186" s="62"/>
      <c r="F3186" s="62"/>
      <c r="G3186" s="62"/>
      <c r="H3186" s="62"/>
      <c r="I3186" s="62"/>
      <c r="J3186" s="62"/>
    </row>
    <row r="3187" spans="1:10" x14ac:dyDescent="0.3">
      <c r="A3187" s="62"/>
      <c r="B3187" s="62"/>
      <c r="C3187" s="62"/>
      <c r="D3187" s="62"/>
      <c r="E3187" s="62"/>
      <c r="F3187" s="62"/>
      <c r="G3187" s="62"/>
      <c r="H3187" s="62"/>
      <c r="I3187" s="62"/>
      <c r="J3187" s="62"/>
    </row>
    <row r="3188" spans="1:10" x14ac:dyDescent="0.3">
      <c r="A3188" s="62"/>
      <c r="B3188" s="62"/>
      <c r="C3188" s="62"/>
      <c r="D3188" s="62"/>
      <c r="E3188" s="62"/>
      <c r="F3188" s="62"/>
      <c r="G3188" s="62"/>
      <c r="H3188" s="62"/>
      <c r="I3188" s="62"/>
      <c r="J3188" s="62"/>
    </row>
    <row r="3189" spans="1:10" x14ac:dyDescent="0.3">
      <c r="A3189" s="62"/>
      <c r="B3189" s="62"/>
      <c r="C3189" s="62"/>
      <c r="D3189" s="62"/>
      <c r="E3189" s="62"/>
      <c r="F3189" s="62"/>
      <c r="G3189" s="62"/>
      <c r="H3189" s="62"/>
      <c r="I3189" s="62"/>
      <c r="J3189" s="62"/>
    </row>
    <row r="3190" spans="1:10" x14ac:dyDescent="0.3">
      <c r="A3190" s="62"/>
      <c r="B3190" s="62"/>
      <c r="C3190" s="62"/>
      <c r="D3190" s="62"/>
      <c r="E3190" s="62"/>
      <c r="F3190" s="62"/>
      <c r="G3190" s="62"/>
      <c r="H3190" s="62"/>
      <c r="I3190" s="62"/>
      <c r="J3190" s="62"/>
    </row>
    <row r="3191" spans="1:10" x14ac:dyDescent="0.3">
      <c r="A3191" s="62"/>
      <c r="B3191" s="62"/>
      <c r="C3191" s="62"/>
      <c r="D3191" s="62"/>
      <c r="E3191" s="62"/>
      <c r="F3191" s="62"/>
      <c r="G3191" s="62"/>
      <c r="H3191" s="62"/>
      <c r="I3191" s="62"/>
      <c r="J3191" s="62"/>
    </row>
    <row r="3192" spans="1:10" x14ac:dyDescent="0.3">
      <c r="A3192" s="62"/>
      <c r="B3192" s="62"/>
      <c r="C3192" s="62"/>
      <c r="D3192" s="62"/>
      <c r="E3192" s="62"/>
      <c r="F3192" s="62"/>
      <c r="G3192" s="62"/>
      <c r="H3192" s="62"/>
      <c r="I3192" s="62"/>
      <c r="J3192" s="62"/>
    </row>
    <row r="3193" spans="1:10" x14ac:dyDescent="0.3">
      <c r="A3193" s="62"/>
      <c r="B3193" s="62"/>
      <c r="C3193" s="62"/>
      <c r="D3193" s="62"/>
      <c r="E3193" s="62"/>
      <c r="F3193" s="62"/>
      <c r="G3193" s="62"/>
      <c r="H3193" s="62"/>
      <c r="I3193" s="62"/>
      <c r="J3193" s="62"/>
    </row>
    <row r="3194" spans="1:10" x14ac:dyDescent="0.3">
      <c r="A3194" s="62"/>
      <c r="B3194" s="62"/>
      <c r="C3194" s="62"/>
      <c r="D3194" s="62"/>
      <c r="E3194" s="62"/>
      <c r="F3194" s="62"/>
      <c r="G3194" s="62"/>
      <c r="H3194" s="62"/>
      <c r="I3194" s="62"/>
      <c r="J3194" s="62"/>
    </row>
    <row r="3195" spans="1:10" x14ac:dyDescent="0.3">
      <c r="A3195" s="62"/>
      <c r="B3195" s="62"/>
      <c r="C3195" s="62"/>
      <c r="D3195" s="62"/>
      <c r="E3195" s="62"/>
      <c r="F3195" s="62"/>
      <c r="G3195" s="62"/>
      <c r="H3195" s="62"/>
      <c r="I3195" s="62"/>
      <c r="J3195" s="62"/>
    </row>
    <row r="3196" spans="1:10" x14ac:dyDescent="0.3">
      <c r="A3196" s="62"/>
      <c r="B3196" s="62"/>
      <c r="C3196" s="62"/>
      <c r="D3196" s="62"/>
      <c r="E3196" s="62"/>
      <c r="F3196" s="62"/>
      <c r="G3196" s="62"/>
      <c r="H3196" s="62"/>
      <c r="I3196" s="62"/>
      <c r="J3196" s="62"/>
    </row>
    <row r="3197" spans="1:10" x14ac:dyDescent="0.3">
      <c r="A3197" s="62"/>
      <c r="B3197" s="62"/>
      <c r="C3197" s="62"/>
      <c r="D3197" s="62"/>
      <c r="E3197" s="62"/>
      <c r="F3197" s="62"/>
      <c r="G3197" s="62"/>
      <c r="H3197" s="62"/>
      <c r="I3197" s="62"/>
      <c r="J3197" s="62"/>
    </row>
    <row r="3198" spans="1:10" x14ac:dyDescent="0.3">
      <c r="A3198" s="62"/>
      <c r="B3198" s="62"/>
      <c r="C3198" s="62"/>
      <c r="D3198" s="62"/>
      <c r="E3198" s="62"/>
      <c r="F3198" s="62"/>
      <c r="G3198" s="62"/>
      <c r="H3198" s="62"/>
      <c r="I3198" s="62"/>
      <c r="J3198" s="62"/>
    </row>
    <row r="3199" spans="1:10" x14ac:dyDescent="0.3">
      <c r="A3199" s="62"/>
      <c r="B3199" s="62"/>
      <c r="C3199" s="62"/>
      <c r="D3199" s="62"/>
      <c r="E3199" s="62"/>
      <c r="F3199" s="62"/>
      <c r="G3199" s="62"/>
      <c r="H3199" s="62"/>
      <c r="I3199" s="62"/>
      <c r="J3199" s="62"/>
    </row>
    <row r="3200" spans="1:10" x14ac:dyDescent="0.3">
      <c r="A3200" s="62"/>
      <c r="B3200" s="62"/>
      <c r="C3200" s="62"/>
      <c r="D3200" s="62"/>
      <c r="E3200" s="62"/>
      <c r="F3200" s="62"/>
      <c r="G3200" s="62"/>
      <c r="H3200" s="62"/>
      <c r="I3200" s="62"/>
      <c r="J3200" s="62"/>
    </row>
    <row r="3201" spans="1:10" x14ac:dyDescent="0.3">
      <c r="A3201" s="62"/>
      <c r="B3201" s="62"/>
      <c r="C3201" s="62"/>
      <c r="D3201" s="62"/>
      <c r="E3201" s="62"/>
      <c r="F3201" s="62"/>
      <c r="G3201" s="62"/>
      <c r="H3201" s="62"/>
      <c r="I3201" s="62"/>
      <c r="J3201" s="62"/>
    </row>
    <row r="3202" spans="1:10" x14ac:dyDescent="0.3">
      <c r="A3202" s="62"/>
      <c r="B3202" s="62"/>
      <c r="C3202" s="62"/>
      <c r="D3202" s="62"/>
      <c r="E3202" s="62"/>
      <c r="F3202" s="62"/>
      <c r="G3202" s="62"/>
      <c r="H3202" s="62"/>
      <c r="I3202" s="62"/>
      <c r="J3202" s="62"/>
    </row>
    <row r="3203" spans="1:10" x14ac:dyDescent="0.3">
      <c r="A3203" s="62"/>
      <c r="B3203" s="62"/>
      <c r="C3203" s="62"/>
      <c r="D3203" s="62"/>
      <c r="E3203" s="62"/>
      <c r="F3203" s="62"/>
      <c r="G3203" s="62"/>
      <c r="H3203" s="62"/>
      <c r="I3203" s="62"/>
      <c r="J3203" s="62"/>
    </row>
    <row r="3204" spans="1:10" x14ac:dyDescent="0.3">
      <c r="A3204" s="62"/>
      <c r="B3204" s="62"/>
      <c r="C3204" s="62"/>
      <c r="D3204" s="62"/>
      <c r="E3204" s="62"/>
      <c r="F3204" s="62"/>
      <c r="G3204" s="62"/>
      <c r="H3204" s="62"/>
      <c r="I3204" s="62"/>
      <c r="J3204" s="62"/>
    </row>
    <row r="3205" spans="1:10" x14ac:dyDescent="0.3">
      <c r="A3205" s="62"/>
      <c r="B3205" s="62"/>
      <c r="C3205" s="62"/>
      <c r="D3205" s="62"/>
      <c r="E3205" s="62"/>
      <c r="F3205" s="62"/>
      <c r="G3205" s="62"/>
      <c r="H3205" s="62"/>
      <c r="I3205" s="62"/>
      <c r="J3205" s="62"/>
    </row>
    <row r="3206" spans="1:10" x14ac:dyDescent="0.3">
      <c r="A3206" s="62"/>
      <c r="B3206" s="62"/>
      <c r="C3206" s="62"/>
      <c r="D3206" s="62"/>
      <c r="E3206" s="62"/>
      <c r="F3206" s="62"/>
      <c r="G3206" s="62"/>
      <c r="H3206" s="62"/>
      <c r="I3206" s="62"/>
      <c r="J3206" s="62"/>
    </row>
    <row r="3207" spans="1:10" x14ac:dyDescent="0.3">
      <c r="A3207" s="62"/>
      <c r="B3207" s="62"/>
      <c r="C3207" s="62"/>
      <c r="D3207" s="62"/>
      <c r="E3207" s="62"/>
      <c r="F3207" s="62"/>
      <c r="G3207" s="62"/>
      <c r="H3207" s="62"/>
      <c r="I3207" s="62"/>
      <c r="J3207" s="62"/>
    </row>
    <row r="3208" spans="1:10" x14ac:dyDescent="0.3">
      <c r="A3208" s="62"/>
      <c r="B3208" s="62"/>
      <c r="C3208" s="62"/>
      <c r="D3208" s="62"/>
      <c r="E3208" s="62"/>
      <c r="F3208" s="62"/>
      <c r="G3208" s="62"/>
      <c r="H3208" s="62"/>
      <c r="I3208" s="62"/>
      <c r="J3208" s="62"/>
    </row>
    <row r="3209" spans="1:10" x14ac:dyDescent="0.3">
      <c r="A3209" s="62"/>
      <c r="B3209" s="62"/>
      <c r="C3209" s="62"/>
      <c r="D3209" s="62"/>
      <c r="E3209" s="62"/>
      <c r="F3209" s="62"/>
      <c r="G3209" s="62"/>
      <c r="H3209" s="62"/>
      <c r="I3209" s="62"/>
      <c r="J3209" s="62"/>
    </row>
    <row r="3210" spans="1:10" x14ac:dyDescent="0.3">
      <c r="A3210" s="62"/>
      <c r="B3210" s="62"/>
      <c r="C3210" s="62"/>
      <c r="D3210" s="62"/>
      <c r="E3210" s="62"/>
      <c r="F3210" s="62"/>
      <c r="G3210" s="62"/>
      <c r="H3210" s="62"/>
      <c r="I3210" s="62"/>
      <c r="J3210" s="62"/>
    </row>
    <row r="3211" spans="1:10" x14ac:dyDescent="0.3">
      <c r="A3211" s="62"/>
      <c r="B3211" s="62"/>
      <c r="C3211" s="62"/>
      <c r="D3211" s="62"/>
      <c r="E3211" s="62"/>
      <c r="F3211" s="62"/>
      <c r="G3211" s="62"/>
      <c r="H3211" s="62"/>
      <c r="I3211" s="62"/>
      <c r="J3211" s="62"/>
    </row>
    <row r="3212" spans="1:10" x14ac:dyDescent="0.3">
      <c r="A3212" s="62"/>
      <c r="B3212" s="62"/>
      <c r="C3212" s="62"/>
      <c r="D3212" s="62"/>
      <c r="E3212" s="62"/>
      <c r="F3212" s="62"/>
      <c r="G3212" s="62"/>
      <c r="H3212" s="62"/>
      <c r="I3212" s="62"/>
      <c r="J3212" s="62"/>
    </row>
    <row r="3213" spans="1:10" x14ac:dyDescent="0.3">
      <c r="A3213" s="62"/>
      <c r="B3213" s="62"/>
      <c r="C3213" s="62"/>
      <c r="D3213" s="62"/>
      <c r="E3213" s="62"/>
      <c r="F3213" s="62"/>
      <c r="G3213" s="62"/>
      <c r="H3213" s="62"/>
      <c r="I3213" s="62"/>
      <c r="J3213" s="62"/>
    </row>
    <row r="3214" spans="1:10" x14ac:dyDescent="0.3">
      <c r="A3214" s="62"/>
      <c r="B3214" s="62"/>
      <c r="C3214" s="62"/>
      <c r="D3214" s="62"/>
      <c r="E3214" s="62"/>
      <c r="F3214" s="62"/>
      <c r="G3214" s="62"/>
      <c r="H3214" s="62"/>
      <c r="I3214" s="62"/>
      <c r="J3214" s="62"/>
    </row>
    <row r="3215" spans="1:10" x14ac:dyDescent="0.3">
      <c r="A3215" s="62"/>
      <c r="B3215" s="62"/>
      <c r="C3215" s="62"/>
      <c r="D3215" s="62"/>
      <c r="E3215" s="62"/>
      <c r="F3215" s="62"/>
      <c r="G3215" s="62"/>
      <c r="H3215" s="62"/>
      <c r="I3215" s="62"/>
      <c r="J3215" s="62"/>
    </row>
    <row r="3216" spans="1:10" x14ac:dyDescent="0.3">
      <c r="A3216" s="62"/>
      <c r="B3216" s="62"/>
      <c r="C3216" s="62"/>
      <c r="D3216" s="62"/>
      <c r="E3216" s="62"/>
      <c r="F3216" s="62"/>
      <c r="G3216" s="62"/>
      <c r="H3216" s="62"/>
      <c r="I3216" s="62"/>
      <c r="J3216" s="62"/>
    </row>
    <row r="3217" spans="1:10" x14ac:dyDescent="0.3">
      <c r="A3217" s="62"/>
      <c r="B3217" s="62"/>
      <c r="C3217" s="62"/>
      <c r="D3217" s="62"/>
      <c r="E3217" s="62"/>
      <c r="F3217" s="62"/>
      <c r="G3217" s="62"/>
      <c r="H3217" s="62"/>
      <c r="I3217" s="62"/>
      <c r="J3217" s="62"/>
    </row>
    <row r="3218" spans="1:10" x14ac:dyDescent="0.3">
      <c r="A3218" s="62"/>
      <c r="B3218" s="62"/>
      <c r="C3218" s="62"/>
      <c r="D3218" s="62"/>
      <c r="E3218" s="62"/>
      <c r="F3218" s="62"/>
      <c r="G3218" s="62"/>
      <c r="H3218" s="62"/>
      <c r="I3218" s="62"/>
      <c r="J3218" s="62"/>
    </row>
    <row r="3219" spans="1:10" x14ac:dyDescent="0.3">
      <c r="A3219" s="62"/>
      <c r="B3219" s="62"/>
      <c r="C3219" s="62"/>
      <c r="D3219" s="62"/>
      <c r="E3219" s="62"/>
      <c r="F3219" s="62"/>
      <c r="G3219" s="62"/>
      <c r="H3219" s="62"/>
      <c r="I3219" s="62"/>
      <c r="J3219" s="62"/>
    </row>
    <row r="3220" spans="1:10" x14ac:dyDescent="0.3">
      <c r="A3220" s="62"/>
      <c r="B3220" s="62"/>
      <c r="C3220" s="62"/>
      <c r="D3220" s="62"/>
      <c r="E3220" s="62"/>
      <c r="F3220" s="62"/>
      <c r="G3220" s="62"/>
      <c r="H3220" s="62"/>
      <c r="I3220" s="62"/>
      <c r="J3220" s="62"/>
    </row>
    <row r="3221" spans="1:10" x14ac:dyDescent="0.3">
      <c r="A3221" s="62"/>
      <c r="B3221" s="62"/>
      <c r="C3221" s="62"/>
      <c r="D3221" s="62"/>
      <c r="E3221" s="62"/>
      <c r="F3221" s="62"/>
      <c r="G3221" s="62"/>
      <c r="H3221" s="62"/>
      <c r="I3221" s="62"/>
      <c r="J3221" s="62"/>
    </row>
    <row r="3222" spans="1:10" x14ac:dyDescent="0.3">
      <c r="A3222" s="62"/>
      <c r="B3222" s="62"/>
      <c r="C3222" s="62"/>
      <c r="D3222" s="62"/>
      <c r="E3222" s="62"/>
      <c r="F3222" s="62"/>
      <c r="G3222" s="62"/>
      <c r="H3222" s="62"/>
      <c r="I3222" s="62"/>
      <c r="J3222" s="62"/>
    </row>
    <row r="3223" spans="1:10" x14ac:dyDescent="0.3">
      <c r="A3223" s="62"/>
      <c r="B3223" s="62"/>
      <c r="C3223" s="62"/>
      <c r="D3223" s="62"/>
      <c r="E3223" s="62"/>
      <c r="F3223" s="62"/>
      <c r="G3223" s="62"/>
      <c r="H3223" s="62"/>
      <c r="I3223" s="62"/>
      <c r="J3223" s="62"/>
    </row>
    <row r="3224" spans="1:10" x14ac:dyDescent="0.3">
      <c r="A3224" s="62"/>
      <c r="B3224" s="62"/>
      <c r="C3224" s="62"/>
      <c r="D3224" s="62"/>
      <c r="E3224" s="62"/>
      <c r="F3224" s="62"/>
      <c r="G3224" s="62"/>
      <c r="H3224" s="62"/>
      <c r="I3224" s="62"/>
      <c r="J3224" s="62"/>
    </row>
    <row r="3225" spans="1:10" x14ac:dyDescent="0.3">
      <c r="A3225" s="62"/>
      <c r="B3225" s="62"/>
      <c r="C3225" s="62"/>
      <c r="D3225" s="62"/>
      <c r="E3225" s="62"/>
      <c r="F3225" s="62"/>
      <c r="G3225" s="62"/>
      <c r="H3225" s="62"/>
      <c r="I3225" s="62"/>
      <c r="J3225" s="62"/>
    </row>
    <row r="3226" spans="1:10" x14ac:dyDescent="0.3">
      <c r="A3226" s="62"/>
      <c r="B3226" s="62"/>
      <c r="C3226" s="62"/>
      <c r="D3226" s="62"/>
      <c r="E3226" s="62"/>
      <c r="F3226" s="62"/>
      <c r="G3226" s="62"/>
      <c r="H3226" s="62"/>
      <c r="I3226" s="62"/>
      <c r="J3226" s="62"/>
    </row>
    <row r="3227" spans="1:10" x14ac:dyDescent="0.3">
      <c r="A3227" s="62"/>
      <c r="B3227" s="62"/>
      <c r="C3227" s="62"/>
      <c r="D3227" s="62"/>
      <c r="E3227" s="62"/>
      <c r="F3227" s="62"/>
      <c r="G3227" s="62"/>
      <c r="H3227" s="62"/>
      <c r="I3227" s="62"/>
      <c r="J3227" s="62"/>
    </row>
    <row r="3228" spans="1:10" x14ac:dyDescent="0.3">
      <c r="A3228" s="62"/>
      <c r="B3228" s="62"/>
      <c r="C3228" s="62"/>
      <c r="D3228" s="62"/>
      <c r="E3228" s="62"/>
      <c r="F3228" s="62"/>
      <c r="G3228" s="62"/>
      <c r="H3228" s="62"/>
      <c r="I3228" s="62"/>
      <c r="J3228" s="62"/>
    </row>
    <row r="3229" spans="1:10" x14ac:dyDescent="0.3">
      <c r="A3229" s="62"/>
      <c r="B3229" s="62"/>
      <c r="C3229" s="62"/>
      <c r="D3229" s="62"/>
      <c r="E3229" s="62"/>
      <c r="F3229" s="62"/>
      <c r="G3229" s="62"/>
      <c r="H3229" s="62"/>
      <c r="I3229" s="62"/>
      <c r="J3229" s="62"/>
    </row>
    <row r="3230" spans="1:10" x14ac:dyDescent="0.3">
      <c r="A3230" s="62"/>
      <c r="B3230" s="62"/>
      <c r="C3230" s="62"/>
      <c r="D3230" s="62"/>
      <c r="E3230" s="62"/>
      <c r="F3230" s="62"/>
      <c r="G3230" s="62"/>
      <c r="H3230" s="62"/>
      <c r="I3230" s="62"/>
      <c r="J3230" s="62"/>
    </row>
    <row r="3231" spans="1:10" x14ac:dyDescent="0.3">
      <c r="A3231" s="62"/>
      <c r="B3231" s="62"/>
      <c r="C3231" s="62"/>
      <c r="D3231" s="62"/>
      <c r="E3231" s="62"/>
      <c r="F3231" s="62"/>
      <c r="G3231" s="62"/>
      <c r="H3231" s="62"/>
      <c r="I3231" s="62"/>
      <c r="J3231" s="62"/>
    </row>
    <row r="3232" spans="1:10" x14ac:dyDescent="0.3">
      <c r="A3232" s="62"/>
      <c r="B3232" s="62"/>
      <c r="C3232" s="62"/>
      <c r="D3232" s="62"/>
      <c r="E3232" s="62"/>
      <c r="F3232" s="62"/>
      <c r="G3232" s="62"/>
      <c r="H3232" s="62"/>
      <c r="I3232" s="62"/>
      <c r="J3232" s="62"/>
    </row>
    <row r="3233" spans="1:10" x14ac:dyDescent="0.3">
      <c r="A3233" s="62"/>
      <c r="B3233" s="62"/>
      <c r="C3233" s="62"/>
      <c r="D3233" s="62"/>
      <c r="E3233" s="62"/>
      <c r="F3233" s="62"/>
      <c r="G3233" s="62"/>
      <c r="H3233" s="62"/>
      <c r="I3233" s="62"/>
      <c r="J3233" s="62"/>
    </row>
    <row r="3234" spans="1:10" x14ac:dyDescent="0.3">
      <c r="A3234" s="62"/>
      <c r="B3234" s="62"/>
      <c r="C3234" s="62"/>
      <c r="D3234" s="62"/>
      <c r="E3234" s="62"/>
      <c r="F3234" s="62"/>
      <c r="G3234" s="62"/>
      <c r="H3234" s="62"/>
      <c r="I3234" s="62"/>
      <c r="J3234" s="62"/>
    </row>
    <row r="3235" spans="1:10" x14ac:dyDescent="0.3">
      <c r="A3235" s="62"/>
      <c r="B3235" s="62"/>
      <c r="C3235" s="62"/>
      <c r="D3235" s="62"/>
      <c r="E3235" s="62"/>
      <c r="F3235" s="62"/>
      <c r="G3235" s="62"/>
      <c r="H3235" s="62"/>
      <c r="I3235" s="62"/>
      <c r="J3235" s="62"/>
    </row>
    <row r="3236" spans="1:10" x14ac:dyDescent="0.3">
      <c r="A3236" s="62"/>
      <c r="B3236" s="62"/>
      <c r="C3236" s="62"/>
      <c r="D3236" s="62"/>
      <c r="E3236" s="62"/>
      <c r="F3236" s="62"/>
      <c r="G3236" s="62"/>
      <c r="H3236" s="62"/>
      <c r="I3236" s="62"/>
      <c r="J3236" s="62"/>
    </row>
    <row r="3237" spans="1:10" x14ac:dyDescent="0.3">
      <c r="A3237" s="62"/>
      <c r="B3237" s="62"/>
      <c r="C3237" s="62"/>
      <c r="D3237" s="62"/>
      <c r="E3237" s="62"/>
      <c r="F3237" s="62"/>
      <c r="G3237" s="62"/>
      <c r="H3237" s="62"/>
      <c r="I3237" s="62"/>
      <c r="J3237" s="62"/>
    </row>
    <row r="3238" spans="1:10" x14ac:dyDescent="0.3">
      <c r="A3238" s="62"/>
      <c r="B3238" s="62"/>
      <c r="C3238" s="62"/>
      <c r="D3238" s="62"/>
      <c r="E3238" s="62"/>
      <c r="F3238" s="62"/>
      <c r="G3238" s="62"/>
      <c r="H3238" s="62"/>
      <c r="I3238" s="62"/>
      <c r="J3238" s="62"/>
    </row>
    <row r="3239" spans="1:10" x14ac:dyDescent="0.3">
      <c r="A3239" s="62"/>
      <c r="B3239" s="62"/>
      <c r="C3239" s="62"/>
      <c r="D3239" s="62"/>
      <c r="E3239" s="62"/>
      <c r="F3239" s="62"/>
      <c r="G3239" s="62"/>
      <c r="H3239" s="62"/>
      <c r="I3239" s="62"/>
      <c r="J3239" s="62"/>
    </row>
    <row r="3240" spans="1:10" x14ac:dyDescent="0.3">
      <c r="A3240" s="62"/>
      <c r="B3240" s="62"/>
      <c r="C3240" s="62"/>
      <c r="D3240" s="62"/>
      <c r="E3240" s="62"/>
      <c r="F3240" s="62"/>
      <c r="G3240" s="62"/>
      <c r="H3240" s="62"/>
      <c r="I3240" s="62"/>
      <c r="J3240" s="62"/>
    </row>
    <row r="3241" spans="1:10" x14ac:dyDescent="0.3">
      <c r="A3241" s="62"/>
      <c r="B3241" s="62"/>
      <c r="C3241" s="62"/>
      <c r="D3241" s="62"/>
      <c r="E3241" s="62"/>
      <c r="F3241" s="62"/>
      <c r="G3241" s="62"/>
      <c r="H3241" s="62"/>
      <c r="I3241" s="62"/>
      <c r="J3241" s="62"/>
    </row>
    <row r="3242" spans="1:10" x14ac:dyDescent="0.3">
      <c r="A3242" s="62"/>
      <c r="B3242" s="62"/>
      <c r="C3242" s="62"/>
      <c r="D3242" s="62"/>
      <c r="E3242" s="62"/>
      <c r="F3242" s="62"/>
      <c r="G3242" s="62"/>
      <c r="H3242" s="62"/>
      <c r="I3242" s="62"/>
      <c r="J3242" s="62"/>
    </row>
    <row r="3243" spans="1:10" x14ac:dyDescent="0.3">
      <c r="A3243" s="62"/>
      <c r="B3243" s="62"/>
      <c r="C3243" s="62"/>
      <c r="D3243" s="62"/>
      <c r="E3243" s="62"/>
      <c r="F3243" s="62"/>
      <c r="G3243" s="62"/>
      <c r="H3243" s="62"/>
      <c r="I3243" s="62"/>
      <c r="J3243" s="62"/>
    </row>
    <row r="3244" spans="1:10" x14ac:dyDescent="0.3">
      <c r="A3244" s="62"/>
      <c r="B3244" s="62"/>
      <c r="C3244" s="62"/>
      <c r="D3244" s="62"/>
      <c r="E3244" s="62"/>
      <c r="F3244" s="62"/>
      <c r="G3244" s="62"/>
      <c r="H3244" s="62"/>
      <c r="I3244" s="62"/>
      <c r="J3244" s="62"/>
    </row>
    <row r="3245" spans="1:10" x14ac:dyDescent="0.3">
      <c r="A3245" s="62"/>
      <c r="B3245" s="62"/>
      <c r="C3245" s="62"/>
      <c r="D3245" s="62"/>
      <c r="E3245" s="62"/>
      <c r="F3245" s="62"/>
      <c r="G3245" s="62"/>
      <c r="H3245" s="62"/>
      <c r="I3245" s="62"/>
      <c r="J3245" s="62"/>
    </row>
    <row r="3246" spans="1:10" x14ac:dyDescent="0.3">
      <c r="A3246" s="62"/>
      <c r="B3246" s="62"/>
      <c r="C3246" s="62"/>
      <c r="D3246" s="62"/>
      <c r="E3246" s="62"/>
      <c r="F3246" s="62"/>
      <c r="G3246" s="62"/>
      <c r="H3246" s="62"/>
      <c r="I3246" s="62"/>
      <c r="J3246" s="62"/>
    </row>
    <row r="3247" spans="1:10" x14ac:dyDescent="0.3">
      <c r="A3247" s="62"/>
      <c r="B3247" s="62"/>
      <c r="C3247" s="62"/>
      <c r="D3247" s="62"/>
      <c r="E3247" s="62"/>
      <c r="F3247" s="62"/>
      <c r="G3247" s="62"/>
      <c r="H3247" s="62"/>
      <c r="I3247" s="62"/>
      <c r="J3247" s="62"/>
    </row>
    <row r="3248" spans="1:10" x14ac:dyDescent="0.3">
      <c r="A3248" s="62"/>
      <c r="B3248" s="62"/>
      <c r="C3248" s="62"/>
      <c r="D3248" s="62"/>
      <c r="E3248" s="62"/>
      <c r="F3248" s="62"/>
      <c r="G3248" s="62"/>
      <c r="H3248" s="62"/>
      <c r="I3248" s="62"/>
      <c r="J3248" s="62"/>
    </row>
    <row r="3249" spans="1:10" x14ac:dyDescent="0.3">
      <c r="A3249" s="62"/>
      <c r="B3249" s="62"/>
      <c r="C3249" s="62"/>
      <c r="D3249" s="62"/>
      <c r="E3249" s="62"/>
      <c r="F3249" s="62"/>
      <c r="G3249" s="62"/>
      <c r="H3249" s="62"/>
      <c r="I3249" s="62"/>
      <c r="J3249" s="62"/>
    </row>
    <row r="3250" spans="1:10" x14ac:dyDescent="0.3">
      <c r="A3250" s="62"/>
      <c r="B3250" s="62"/>
      <c r="C3250" s="62"/>
      <c r="D3250" s="62"/>
      <c r="E3250" s="62"/>
      <c r="F3250" s="62"/>
      <c r="G3250" s="62"/>
      <c r="H3250" s="62"/>
      <c r="I3250" s="62"/>
      <c r="J3250" s="62"/>
    </row>
    <row r="3251" spans="1:10" x14ac:dyDescent="0.3">
      <c r="A3251" s="62"/>
      <c r="B3251" s="62"/>
      <c r="C3251" s="62"/>
      <c r="D3251" s="62"/>
      <c r="E3251" s="62"/>
      <c r="F3251" s="62"/>
      <c r="G3251" s="62"/>
      <c r="H3251" s="62"/>
      <c r="I3251" s="62"/>
      <c r="J3251" s="62"/>
    </row>
    <row r="3252" spans="1:10" x14ac:dyDescent="0.3">
      <c r="A3252" s="62"/>
      <c r="B3252" s="62"/>
      <c r="C3252" s="62"/>
      <c r="D3252" s="62"/>
      <c r="E3252" s="62"/>
      <c r="F3252" s="62"/>
      <c r="G3252" s="62"/>
      <c r="H3252" s="62"/>
      <c r="I3252" s="62"/>
      <c r="J3252" s="62"/>
    </row>
    <row r="3253" spans="1:10" x14ac:dyDescent="0.3">
      <c r="A3253" s="62"/>
      <c r="B3253" s="62"/>
      <c r="C3253" s="62"/>
      <c r="D3253" s="62"/>
      <c r="E3253" s="62"/>
      <c r="F3253" s="62"/>
      <c r="G3253" s="62"/>
      <c r="H3253" s="62"/>
      <c r="I3253" s="62"/>
      <c r="J3253" s="62"/>
    </row>
    <row r="3254" spans="1:10" x14ac:dyDescent="0.3">
      <c r="A3254" s="62"/>
      <c r="B3254" s="62"/>
      <c r="C3254" s="62"/>
      <c r="D3254" s="62"/>
      <c r="E3254" s="62"/>
      <c r="F3254" s="62"/>
      <c r="G3254" s="62"/>
      <c r="H3254" s="62"/>
      <c r="I3254" s="62"/>
      <c r="J3254" s="62"/>
    </row>
    <row r="3255" spans="1:10" x14ac:dyDescent="0.3">
      <c r="A3255" s="62"/>
      <c r="B3255" s="62"/>
      <c r="C3255" s="62"/>
      <c r="D3255" s="62"/>
      <c r="E3255" s="62"/>
      <c r="F3255" s="62"/>
      <c r="G3255" s="62"/>
      <c r="H3255" s="62"/>
      <c r="I3255" s="62"/>
      <c r="J3255" s="62"/>
    </row>
    <row r="3256" spans="1:10" x14ac:dyDescent="0.3">
      <c r="A3256" s="62"/>
      <c r="B3256" s="62"/>
      <c r="C3256" s="62"/>
      <c r="D3256" s="62"/>
      <c r="E3256" s="62"/>
      <c r="F3256" s="62"/>
      <c r="G3256" s="62"/>
      <c r="H3256" s="62"/>
      <c r="I3256" s="62"/>
      <c r="J3256" s="62"/>
    </row>
    <row r="3257" spans="1:10" x14ac:dyDescent="0.3">
      <c r="A3257" s="62"/>
      <c r="B3257" s="62"/>
      <c r="C3257" s="62"/>
      <c r="D3257" s="62"/>
      <c r="E3257" s="62"/>
      <c r="F3257" s="62"/>
      <c r="G3257" s="62"/>
      <c r="H3257" s="62"/>
      <c r="I3257" s="62"/>
      <c r="J3257" s="62"/>
    </row>
    <row r="3258" spans="1:10" x14ac:dyDescent="0.3">
      <c r="A3258" s="62"/>
      <c r="B3258" s="62"/>
      <c r="C3258" s="62"/>
      <c r="D3258" s="62"/>
      <c r="E3258" s="62"/>
      <c r="F3258" s="62"/>
      <c r="G3258" s="62"/>
      <c r="H3258" s="62"/>
      <c r="I3258" s="62"/>
      <c r="J3258" s="62"/>
    </row>
    <row r="3259" spans="1:10" x14ac:dyDescent="0.3">
      <c r="A3259" s="62"/>
      <c r="B3259" s="62"/>
      <c r="C3259" s="62"/>
      <c r="D3259" s="62"/>
      <c r="E3259" s="62"/>
      <c r="F3259" s="62"/>
      <c r="G3259" s="62"/>
      <c r="H3259" s="62"/>
      <c r="I3259" s="62"/>
      <c r="J3259" s="62"/>
    </row>
    <row r="3260" spans="1:10" x14ac:dyDescent="0.3">
      <c r="A3260" s="62"/>
      <c r="B3260" s="62"/>
      <c r="C3260" s="62"/>
      <c r="D3260" s="62"/>
      <c r="E3260" s="62"/>
      <c r="F3260" s="62"/>
      <c r="G3260" s="62"/>
      <c r="H3260" s="62"/>
      <c r="I3260" s="62"/>
      <c r="J3260" s="62"/>
    </row>
    <row r="3261" spans="1:10" x14ac:dyDescent="0.3">
      <c r="A3261" s="62"/>
      <c r="B3261" s="62"/>
      <c r="C3261" s="62"/>
      <c r="D3261" s="62"/>
      <c r="E3261" s="62"/>
      <c r="F3261" s="62"/>
      <c r="G3261" s="62"/>
      <c r="H3261" s="62"/>
      <c r="I3261" s="62"/>
      <c r="J3261" s="62"/>
    </row>
    <row r="3262" spans="1:10" x14ac:dyDescent="0.3">
      <c r="A3262" s="62"/>
      <c r="B3262" s="62"/>
      <c r="C3262" s="62"/>
      <c r="D3262" s="62"/>
      <c r="E3262" s="62"/>
      <c r="F3262" s="62"/>
      <c r="G3262" s="62"/>
      <c r="H3262" s="62"/>
      <c r="I3262" s="62"/>
      <c r="J3262" s="62"/>
    </row>
    <row r="3263" spans="1:10" x14ac:dyDescent="0.3">
      <c r="A3263" s="62"/>
      <c r="B3263" s="62"/>
      <c r="C3263" s="62"/>
      <c r="D3263" s="62"/>
      <c r="E3263" s="62"/>
      <c r="F3263" s="62"/>
      <c r="G3263" s="62"/>
      <c r="H3263" s="62"/>
      <c r="I3263" s="62"/>
      <c r="J3263" s="62"/>
    </row>
    <row r="3264" spans="1:10" x14ac:dyDescent="0.3">
      <c r="A3264" s="62"/>
      <c r="B3264" s="62"/>
      <c r="C3264" s="62"/>
      <c r="D3264" s="62"/>
      <c r="E3264" s="62"/>
      <c r="F3264" s="62"/>
      <c r="G3264" s="62"/>
      <c r="H3264" s="62"/>
      <c r="I3264" s="62"/>
      <c r="J3264" s="62"/>
    </row>
    <row r="3265" spans="1:10" x14ac:dyDescent="0.3">
      <c r="A3265" s="62"/>
      <c r="B3265" s="62"/>
      <c r="C3265" s="62"/>
      <c r="D3265" s="62"/>
      <c r="E3265" s="62"/>
      <c r="F3265" s="62"/>
      <c r="G3265" s="62"/>
      <c r="H3265" s="62"/>
      <c r="I3265" s="62"/>
      <c r="J3265" s="62"/>
    </row>
    <row r="3266" spans="1:10" x14ac:dyDescent="0.3">
      <c r="A3266" s="62"/>
      <c r="B3266" s="62"/>
      <c r="C3266" s="62"/>
      <c r="D3266" s="62"/>
      <c r="E3266" s="62"/>
      <c r="F3266" s="62"/>
      <c r="G3266" s="62"/>
      <c r="H3266" s="62"/>
      <c r="I3266" s="62"/>
      <c r="J3266" s="62"/>
    </row>
    <row r="3267" spans="1:10" x14ac:dyDescent="0.3">
      <c r="A3267" s="62"/>
      <c r="B3267" s="62"/>
      <c r="C3267" s="62"/>
      <c r="D3267" s="62"/>
      <c r="E3267" s="62"/>
      <c r="F3267" s="62"/>
      <c r="G3267" s="62"/>
      <c r="H3267" s="62"/>
      <c r="I3267" s="62"/>
      <c r="J3267" s="62"/>
    </row>
    <row r="3268" spans="1:10" x14ac:dyDescent="0.3">
      <c r="A3268" s="62"/>
      <c r="B3268" s="62"/>
      <c r="C3268" s="62"/>
      <c r="D3268" s="62"/>
      <c r="E3268" s="62"/>
      <c r="F3268" s="62"/>
      <c r="G3268" s="62"/>
      <c r="H3268" s="62"/>
      <c r="I3268" s="62"/>
      <c r="J3268" s="62"/>
    </row>
    <row r="3269" spans="1:10" x14ac:dyDescent="0.3">
      <c r="A3269" s="62"/>
      <c r="B3269" s="62"/>
      <c r="C3269" s="62"/>
      <c r="D3269" s="62"/>
      <c r="E3269" s="62"/>
      <c r="F3269" s="62"/>
      <c r="G3269" s="62"/>
      <c r="H3269" s="62"/>
      <c r="I3269" s="62"/>
      <c r="J3269" s="62"/>
    </row>
    <row r="3270" spans="1:10" x14ac:dyDescent="0.3">
      <c r="A3270" s="62"/>
      <c r="B3270" s="62"/>
      <c r="C3270" s="62"/>
      <c r="D3270" s="62"/>
      <c r="E3270" s="62"/>
      <c r="F3270" s="62"/>
      <c r="G3270" s="62"/>
      <c r="H3270" s="62"/>
      <c r="I3270" s="62"/>
      <c r="J3270" s="62"/>
    </row>
    <row r="3271" spans="1:10" x14ac:dyDescent="0.3">
      <c r="A3271" s="62"/>
      <c r="B3271" s="62"/>
      <c r="C3271" s="62"/>
      <c r="D3271" s="62"/>
      <c r="E3271" s="62"/>
      <c r="F3271" s="62"/>
      <c r="G3271" s="62"/>
      <c r="H3271" s="62"/>
      <c r="I3271" s="62"/>
      <c r="J3271" s="62"/>
    </row>
    <row r="3272" spans="1:10" x14ac:dyDescent="0.3">
      <c r="A3272" s="62"/>
      <c r="B3272" s="62"/>
      <c r="C3272" s="62"/>
      <c r="D3272" s="62"/>
      <c r="E3272" s="62"/>
      <c r="F3272" s="62"/>
      <c r="G3272" s="62"/>
      <c r="H3272" s="62"/>
      <c r="I3272" s="62"/>
      <c r="J3272" s="62"/>
    </row>
    <row r="3273" spans="1:10" x14ac:dyDescent="0.3">
      <c r="A3273" s="62"/>
      <c r="B3273" s="62"/>
      <c r="C3273" s="62"/>
      <c r="D3273" s="62"/>
      <c r="E3273" s="62"/>
      <c r="F3273" s="62"/>
      <c r="G3273" s="62"/>
      <c r="H3273" s="62"/>
      <c r="I3273" s="62"/>
      <c r="J3273" s="62"/>
    </row>
    <row r="3274" spans="1:10" x14ac:dyDescent="0.3">
      <c r="A3274" s="62"/>
      <c r="B3274" s="62"/>
      <c r="C3274" s="62"/>
      <c r="D3274" s="62"/>
      <c r="E3274" s="62"/>
      <c r="F3274" s="62"/>
      <c r="G3274" s="62"/>
      <c r="H3274" s="62"/>
      <c r="I3274" s="62"/>
      <c r="J3274" s="62"/>
    </row>
    <row r="3275" spans="1:10" x14ac:dyDescent="0.3">
      <c r="A3275" s="62"/>
      <c r="B3275" s="62"/>
      <c r="C3275" s="62"/>
      <c r="D3275" s="62"/>
      <c r="E3275" s="62"/>
      <c r="F3275" s="62"/>
      <c r="G3275" s="62"/>
      <c r="H3275" s="62"/>
      <c r="I3275" s="62"/>
      <c r="J3275" s="62"/>
    </row>
    <row r="3276" spans="1:10" x14ac:dyDescent="0.3">
      <c r="A3276" s="62"/>
      <c r="B3276" s="62"/>
      <c r="C3276" s="62"/>
      <c r="D3276" s="62"/>
      <c r="E3276" s="62"/>
      <c r="F3276" s="62"/>
      <c r="G3276" s="62"/>
      <c r="H3276" s="62"/>
      <c r="I3276" s="62"/>
      <c r="J3276" s="62"/>
    </row>
    <row r="3277" spans="1:10" x14ac:dyDescent="0.3">
      <c r="A3277" s="62"/>
      <c r="B3277" s="62"/>
      <c r="C3277" s="62"/>
      <c r="D3277" s="62"/>
      <c r="E3277" s="62"/>
      <c r="F3277" s="62"/>
      <c r="G3277" s="62"/>
      <c r="H3277" s="62"/>
      <c r="I3277" s="62"/>
      <c r="J3277" s="62"/>
    </row>
    <row r="3278" spans="1:10" x14ac:dyDescent="0.3">
      <c r="A3278" s="62"/>
      <c r="B3278" s="62"/>
      <c r="C3278" s="62"/>
      <c r="D3278" s="62"/>
      <c r="E3278" s="62"/>
      <c r="F3278" s="62"/>
      <c r="G3278" s="62"/>
      <c r="H3278" s="62"/>
      <c r="I3278" s="62"/>
      <c r="J3278" s="62"/>
    </row>
    <row r="3279" spans="1:10" x14ac:dyDescent="0.3">
      <c r="A3279" s="62"/>
      <c r="B3279" s="62"/>
      <c r="C3279" s="62"/>
      <c r="D3279" s="62"/>
      <c r="E3279" s="62"/>
      <c r="F3279" s="62"/>
      <c r="G3279" s="62"/>
      <c r="H3279" s="62"/>
      <c r="I3279" s="62"/>
      <c r="J3279" s="62"/>
    </row>
    <row r="3280" spans="1:10" x14ac:dyDescent="0.3">
      <c r="A3280" s="62"/>
      <c r="B3280" s="62"/>
      <c r="C3280" s="62"/>
      <c r="D3280" s="62"/>
      <c r="E3280" s="62"/>
      <c r="F3280" s="62"/>
      <c r="G3280" s="62"/>
      <c r="H3280" s="62"/>
      <c r="I3280" s="62"/>
      <c r="J3280" s="62"/>
    </row>
    <row r="3281" spans="1:10" x14ac:dyDescent="0.3">
      <c r="A3281" s="62"/>
      <c r="B3281" s="62"/>
      <c r="C3281" s="62"/>
      <c r="D3281" s="62"/>
      <c r="E3281" s="62"/>
      <c r="F3281" s="62"/>
      <c r="G3281" s="62"/>
      <c r="H3281" s="62"/>
      <c r="I3281" s="62"/>
      <c r="J3281" s="62"/>
    </row>
    <row r="3282" spans="1:10" x14ac:dyDescent="0.3">
      <c r="A3282" s="62"/>
      <c r="B3282" s="62"/>
      <c r="C3282" s="62"/>
      <c r="D3282" s="62"/>
      <c r="E3282" s="62"/>
      <c r="F3282" s="62"/>
      <c r="G3282" s="62"/>
      <c r="H3282" s="62"/>
      <c r="I3282" s="62"/>
      <c r="J3282" s="62"/>
    </row>
    <row r="3283" spans="1:10" x14ac:dyDescent="0.3">
      <c r="A3283" s="62"/>
      <c r="B3283" s="62"/>
      <c r="C3283" s="62"/>
      <c r="D3283" s="62"/>
      <c r="E3283" s="62"/>
      <c r="F3283" s="62"/>
      <c r="G3283" s="62"/>
      <c r="H3283" s="62"/>
      <c r="I3283" s="62"/>
      <c r="J3283" s="62"/>
    </row>
    <row r="3284" spans="1:10" x14ac:dyDescent="0.3">
      <c r="A3284" s="62"/>
      <c r="B3284" s="62"/>
      <c r="C3284" s="62"/>
      <c r="D3284" s="62"/>
      <c r="E3284" s="62"/>
      <c r="F3284" s="62"/>
      <c r="G3284" s="62"/>
      <c r="H3284" s="62"/>
      <c r="I3284" s="62"/>
      <c r="J3284" s="62"/>
    </row>
    <row r="3285" spans="1:10" x14ac:dyDescent="0.3">
      <c r="A3285" s="62"/>
      <c r="B3285" s="62"/>
      <c r="C3285" s="62"/>
      <c r="D3285" s="62"/>
      <c r="E3285" s="62"/>
      <c r="F3285" s="62"/>
      <c r="G3285" s="62"/>
      <c r="H3285" s="62"/>
      <c r="I3285" s="62"/>
      <c r="J3285" s="62"/>
    </row>
    <row r="3286" spans="1:10" x14ac:dyDescent="0.3">
      <c r="A3286" s="62"/>
      <c r="B3286" s="62"/>
      <c r="C3286" s="62"/>
      <c r="D3286" s="62"/>
      <c r="E3286" s="62"/>
      <c r="F3286" s="62"/>
      <c r="G3286" s="62"/>
      <c r="H3286" s="62"/>
      <c r="I3286" s="62"/>
      <c r="J3286" s="62"/>
    </row>
    <row r="3287" spans="1:10" x14ac:dyDescent="0.3">
      <c r="A3287" s="62"/>
      <c r="B3287" s="62"/>
      <c r="C3287" s="62"/>
      <c r="D3287" s="62"/>
      <c r="E3287" s="62"/>
      <c r="F3287" s="62"/>
      <c r="G3287" s="62"/>
      <c r="H3287" s="62"/>
      <c r="I3287" s="62"/>
      <c r="J3287" s="62"/>
    </row>
    <row r="3288" spans="1:10" x14ac:dyDescent="0.3">
      <c r="A3288" s="62"/>
      <c r="B3288" s="62"/>
      <c r="C3288" s="62"/>
      <c r="D3288" s="62"/>
      <c r="E3288" s="62"/>
      <c r="F3288" s="62"/>
      <c r="G3288" s="62"/>
      <c r="H3288" s="62"/>
      <c r="I3288" s="62"/>
      <c r="J3288" s="62"/>
    </row>
    <row r="3289" spans="1:10" x14ac:dyDescent="0.3">
      <c r="A3289" s="62"/>
      <c r="B3289" s="62"/>
      <c r="C3289" s="62"/>
      <c r="D3289" s="62"/>
      <c r="E3289" s="62"/>
      <c r="F3289" s="62"/>
      <c r="G3289" s="62"/>
      <c r="H3289" s="62"/>
      <c r="I3289" s="62"/>
      <c r="J3289" s="62"/>
    </row>
    <row r="3290" spans="1:10" x14ac:dyDescent="0.3">
      <c r="A3290" s="62"/>
      <c r="B3290" s="62"/>
      <c r="C3290" s="62"/>
      <c r="D3290" s="62"/>
      <c r="E3290" s="62"/>
      <c r="F3290" s="62"/>
      <c r="G3290" s="62"/>
      <c r="H3290" s="62"/>
      <c r="I3290" s="62"/>
      <c r="J3290" s="62"/>
    </row>
    <row r="3291" spans="1:10" x14ac:dyDescent="0.3">
      <c r="A3291" s="62"/>
      <c r="B3291" s="62"/>
      <c r="C3291" s="62"/>
      <c r="D3291" s="62"/>
      <c r="E3291" s="62"/>
      <c r="F3291" s="62"/>
      <c r="G3291" s="62"/>
      <c r="H3291" s="62"/>
      <c r="I3291" s="62"/>
      <c r="J3291" s="62"/>
    </row>
    <row r="3292" spans="1:10" x14ac:dyDescent="0.3">
      <c r="A3292" s="62"/>
      <c r="B3292" s="62"/>
      <c r="C3292" s="62"/>
      <c r="D3292" s="62"/>
      <c r="E3292" s="62"/>
      <c r="F3292" s="62"/>
      <c r="G3292" s="62"/>
      <c r="H3292" s="62"/>
      <c r="I3292" s="62"/>
      <c r="J3292" s="62"/>
    </row>
    <row r="3293" spans="1:10" x14ac:dyDescent="0.3">
      <c r="A3293" s="62"/>
      <c r="B3293" s="62"/>
      <c r="C3293" s="62"/>
      <c r="D3293" s="62"/>
      <c r="E3293" s="62"/>
      <c r="F3293" s="62"/>
      <c r="G3293" s="62"/>
      <c r="H3293" s="62"/>
      <c r="I3293" s="62"/>
      <c r="J3293" s="62"/>
    </row>
    <row r="3294" spans="1:10" x14ac:dyDescent="0.3">
      <c r="A3294" s="62"/>
      <c r="B3294" s="62"/>
      <c r="C3294" s="62"/>
      <c r="D3294" s="62"/>
      <c r="E3294" s="62"/>
      <c r="F3294" s="62"/>
      <c r="G3294" s="62"/>
      <c r="H3294" s="62"/>
      <c r="I3294" s="62"/>
      <c r="J3294" s="62"/>
    </row>
    <row r="3295" spans="1:10" x14ac:dyDescent="0.3">
      <c r="A3295" s="62"/>
      <c r="B3295" s="62"/>
      <c r="C3295" s="62"/>
      <c r="D3295" s="62"/>
      <c r="E3295" s="62"/>
      <c r="F3295" s="62"/>
      <c r="G3295" s="62"/>
      <c r="H3295" s="62"/>
      <c r="I3295" s="62"/>
      <c r="J3295" s="62"/>
    </row>
    <row r="3296" spans="1:10" x14ac:dyDescent="0.3">
      <c r="A3296" s="62"/>
      <c r="B3296" s="62"/>
      <c r="C3296" s="62"/>
      <c r="D3296" s="62"/>
      <c r="E3296" s="62"/>
      <c r="F3296" s="62"/>
      <c r="G3296" s="62"/>
      <c r="H3296" s="62"/>
      <c r="I3296" s="62"/>
      <c r="J3296" s="62"/>
    </row>
    <row r="3297" spans="1:10" x14ac:dyDescent="0.3">
      <c r="A3297" s="62"/>
      <c r="B3297" s="62"/>
      <c r="C3297" s="62"/>
      <c r="D3297" s="62"/>
      <c r="E3297" s="62"/>
      <c r="F3297" s="62"/>
      <c r="G3297" s="62"/>
      <c r="H3297" s="62"/>
      <c r="I3297" s="62"/>
      <c r="J3297" s="62"/>
    </row>
    <row r="3298" spans="1:10" x14ac:dyDescent="0.3">
      <c r="A3298" s="62"/>
      <c r="B3298" s="62"/>
      <c r="C3298" s="62"/>
      <c r="D3298" s="62"/>
      <c r="E3298" s="62"/>
      <c r="F3298" s="62"/>
      <c r="G3298" s="62"/>
      <c r="H3298" s="62"/>
      <c r="I3298" s="62"/>
      <c r="J3298" s="62"/>
    </row>
    <row r="3299" spans="1:10" x14ac:dyDescent="0.3">
      <c r="A3299" s="62"/>
      <c r="B3299" s="62"/>
      <c r="C3299" s="62"/>
      <c r="D3299" s="62"/>
      <c r="E3299" s="62"/>
      <c r="F3299" s="62"/>
      <c r="G3299" s="62"/>
      <c r="H3299" s="62"/>
      <c r="I3299" s="62"/>
      <c r="J3299" s="62"/>
    </row>
    <row r="3300" spans="1:10" x14ac:dyDescent="0.3">
      <c r="A3300" s="62"/>
      <c r="B3300" s="62"/>
      <c r="C3300" s="62"/>
      <c r="D3300" s="62"/>
      <c r="E3300" s="62"/>
      <c r="F3300" s="62"/>
      <c r="G3300" s="62"/>
      <c r="H3300" s="62"/>
      <c r="I3300" s="62"/>
      <c r="J3300" s="62"/>
    </row>
    <row r="3301" spans="1:10" x14ac:dyDescent="0.3">
      <c r="A3301" s="62"/>
      <c r="B3301" s="62"/>
      <c r="C3301" s="62"/>
      <c r="D3301" s="62"/>
      <c r="E3301" s="62"/>
      <c r="F3301" s="62"/>
      <c r="G3301" s="62"/>
      <c r="H3301" s="62"/>
      <c r="I3301" s="62"/>
      <c r="J3301" s="62"/>
    </row>
    <row r="3302" spans="1:10" x14ac:dyDescent="0.3">
      <c r="A3302" s="62"/>
      <c r="B3302" s="62"/>
      <c r="C3302" s="62"/>
      <c r="D3302" s="62"/>
      <c r="E3302" s="62"/>
      <c r="F3302" s="62"/>
      <c r="G3302" s="62"/>
      <c r="H3302" s="62"/>
      <c r="I3302" s="62"/>
      <c r="J3302" s="62"/>
    </row>
    <row r="3303" spans="1:10" x14ac:dyDescent="0.3">
      <c r="A3303" s="62"/>
      <c r="B3303" s="62"/>
      <c r="C3303" s="62"/>
      <c r="D3303" s="62"/>
      <c r="E3303" s="62"/>
      <c r="F3303" s="62"/>
      <c r="G3303" s="62"/>
      <c r="H3303" s="62"/>
      <c r="I3303" s="62"/>
      <c r="J3303" s="62"/>
    </row>
    <row r="3304" spans="1:10" x14ac:dyDescent="0.3">
      <c r="A3304" s="62"/>
      <c r="B3304" s="62"/>
      <c r="C3304" s="62"/>
      <c r="D3304" s="62"/>
      <c r="E3304" s="62"/>
      <c r="F3304" s="62"/>
      <c r="G3304" s="62"/>
      <c r="H3304" s="62"/>
      <c r="I3304" s="62"/>
      <c r="J3304" s="62"/>
    </row>
    <row r="3305" spans="1:10" x14ac:dyDescent="0.3">
      <c r="A3305" s="62"/>
      <c r="B3305" s="62"/>
      <c r="C3305" s="62"/>
      <c r="D3305" s="62"/>
      <c r="E3305" s="62"/>
      <c r="F3305" s="62"/>
      <c r="G3305" s="62"/>
      <c r="H3305" s="62"/>
      <c r="I3305" s="62"/>
      <c r="J3305" s="62"/>
    </row>
    <row r="3306" spans="1:10" x14ac:dyDescent="0.3">
      <c r="A3306" s="62"/>
      <c r="B3306" s="62"/>
      <c r="C3306" s="62"/>
      <c r="D3306" s="62"/>
      <c r="E3306" s="62"/>
      <c r="F3306" s="62"/>
      <c r="G3306" s="62"/>
      <c r="H3306" s="62"/>
      <c r="I3306" s="62"/>
      <c r="J3306" s="62"/>
    </row>
    <row r="3307" spans="1:10" x14ac:dyDescent="0.3">
      <c r="A3307" s="62"/>
      <c r="B3307" s="62"/>
      <c r="C3307" s="62"/>
      <c r="D3307" s="62"/>
      <c r="E3307" s="62"/>
      <c r="F3307" s="62"/>
      <c r="G3307" s="62"/>
      <c r="H3307" s="62"/>
      <c r="I3307" s="62"/>
      <c r="J3307" s="62"/>
    </row>
    <row r="3308" spans="1:10" x14ac:dyDescent="0.3">
      <c r="A3308" s="62"/>
      <c r="B3308" s="62"/>
      <c r="C3308" s="62"/>
      <c r="D3308" s="62"/>
      <c r="E3308" s="62"/>
      <c r="F3308" s="62"/>
      <c r="G3308" s="62"/>
      <c r="H3308" s="62"/>
      <c r="I3308" s="62"/>
      <c r="J3308" s="62"/>
    </row>
    <row r="3309" spans="1:10" x14ac:dyDescent="0.3">
      <c r="A3309" s="62"/>
      <c r="B3309" s="62"/>
      <c r="C3309" s="62"/>
      <c r="D3309" s="62"/>
      <c r="E3309" s="62"/>
      <c r="F3309" s="62"/>
      <c r="G3309" s="62"/>
      <c r="H3309" s="62"/>
      <c r="I3309" s="62"/>
      <c r="J3309" s="62"/>
    </row>
    <row r="3310" spans="1:10" x14ac:dyDescent="0.3">
      <c r="A3310" s="62"/>
      <c r="B3310" s="62"/>
      <c r="C3310" s="62"/>
      <c r="D3310" s="62"/>
      <c r="E3310" s="62"/>
      <c r="F3310" s="62"/>
      <c r="G3310" s="62"/>
      <c r="H3310" s="62"/>
      <c r="I3310" s="62"/>
      <c r="J3310" s="62"/>
    </row>
    <row r="3311" spans="1:10" x14ac:dyDescent="0.3">
      <c r="A3311" s="62"/>
      <c r="B3311" s="62"/>
      <c r="C3311" s="62"/>
      <c r="D3311" s="62"/>
      <c r="E3311" s="62"/>
      <c r="F3311" s="62"/>
      <c r="G3311" s="62"/>
      <c r="H3311" s="62"/>
      <c r="I3311" s="62"/>
      <c r="J3311" s="62"/>
    </row>
    <row r="3312" spans="1:10" x14ac:dyDescent="0.3">
      <c r="A3312" s="62"/>
      <c r="B3312" s="62"/>
      <c r="C3312" s="62"/>
      <c r="D3312" s="62"/>
      <c r="E3312" s="62"/>
      <c r="F3312" s="62"/>
      <c r="G3312" s="62"/>
      <c r="H3312" s="62"/>
      <c r="I3312" s="62"/>
      <c r="J3312" s="62"/>
    </row>
    <row r="3313" spans="1:10" x14ac:dyDescent="0.3">
      <c r="A3313" s="62"/>
      <c r="B3313" s="62"/>
      <c r="C3313" s="62"/>
      <c r="D3313" s="62"/>
      <c r="E3313" s="62"/>
      <c r="F3313" s="62"/>
      <c r="G3313" s="62"/>
      <c r="H3313" s="62"/>
      <c r="I3313" s="62"/>
      <c r="J3313" s="62"/>
    </row>
    <row r="3314" spans="1:10" x14ac:dyDescent="0.3">
      <c r="A3314" s="62"/>
      <c r="B3314" s="62"/>
      <c r="C3314" s="62"/>
      <c r="D3314" s="62"/>
      <c r="E3314" s="62"/>
      <c r="F3314" s="62"/>
      <c r="G3314" s="62"/>
      <c r="H3314" s="62"/>
      <c r="I3314" s="62"/>
      <c r="J3314" s="62"/>
    </row>
    <row r="3315" spans="1:10" x14ac:dyDescent="0.3">
      <c r="A3315" s="62"/>
      <c r="B3315" s="62"/>
      <c r="C3315" s="62"/>
      <c r="D3315" s="62"/>
      <c r="E3315" s="62"/>
      <c r="F3315" s="62"/>
      <c r="G3315" s="62"/>
      <c r="H3315" s="62"/>
      <c r="I3315" s="62"/>
      <c r="J3315" s="62"/>
    </row>
    <row r="3316" spans="1:10" x14ac:dyDescent="0.3">
      <c r="A3316" s="62"/>
      <c r="B3316" s="62"/>
      <c r="C3316" s="62"/>
      <c r="D3316" s="62"/>
      <c r="E3316" s="62"/>
      <c r="F3316" s="62"/>
      <c r="G3316" s="62"/>
      <c r="H3316" s="62"/>
      <c r="I3316" s="62"/>
      <c r="J3316" s="62"/>
    </row>
    <row r="3317" spans="1:10" x14ac:dyDescent="0.3">
      <c r="A3317" s="62"/>
      <c r="B3317" s="62"/>
      <c r="C3317" s="62"/>
      <c r="D3317" s="62"/>
      <c r="E3317" s="62"/>
      <c r="F3317" s="62"/>
      <c r="G3317" s="62"/>
      <c r="H3317" s="62"/>
      <c r="I3317" s="62"/>
      <c r="J3317" s="62"/>
    </row>
    <row r="3318" spans="1:10" x14ac:dyDescent="0.3">
      <c r="A3318" s="62"/>
      <c r="B3318" s="62"/>
      <c r="C3318" s="62"/>
      <c r="D3318" s="62"/>
      <c r="E3318" s="62"/>
      <c r="F3318" s="62"/>
      <c r="G3318" s="62"/>
      <c r="H3318" s="62"/>
      <c r="I3318" s="62"/>
      <c r="J3318" s="62"/>
    </row>
    <row r="3319" spans="1:10" x14ac:dyDescent="0.3">
      <c r="A3319" s="62"/>
      <c r="B3319" s="62"/>
      <c r="C3319" s="62"/>
      <c r="D3319" s="62"/>
      <c r="E3319" s="62"/>
      <c r="F3319" s="62"/>
      <c r="G3319" s="62"/>
      <c r="H3319" s="62"/>
      <c r="I3319" s="62"/>
      <c r="J3319" s="62"/>
    </row>
    <row r="3320" spans="1:10" x14ac:dyDescent="0.3">
      <c r="A3320" s="62"/>
      <c r="B3320" s="62"/>
      <c r="C3320" s="62"/>
      <c r="D3320" s="62"/>
      <c r="E3320" s="62"/>
      <c r="F3320" s="62"/>
      <c r="G3320" s="62"/>
      <c r="H3320" s="62"/>
      <c r="I3320" s="62"/>
      <c r="J3320" s="62"/>
    </row>
    <row r="3321" spans="1:10" x14ac:dyDescent="0.3">
      <c r="A3321" s="62"/>
      <c r="B3321" s="62"/>
      <c r="C3321" s="62"/>
      <c r="D3321" s="62"/>
      <c r="E3321" s="62"/>
      <c r="F3321" s="62"/>
      <c r="G3321" s="62"/>
      <c r="H3321" s="62"/>
      <c r="I3321" s="62"/>
      <c r="J3321" s="62"/>
    </row>
    <row r="3322" spans="1:10" x14ac:dyDescent="0.3">
      <c r="A3322" s="62"/>
      <c r="B3322" s="62"/>
      <c r="C3322" s="62"/>
      <c r="D3322" s="62"/>
      <c r="E3322" s="62"/>
      <c r="F3322" s="62"/>
      <c r="G3322" s="62"/>
      <c r="H3322" s="62"/>
      <c r="I3322" s="62"/>
      <c r="J3322" s="62"/>
    </row>
    <row r="3323" spans="1:10" x14ac:dyDescent="0.3">
      <c r="A3323" s="62"/>
      <c r="B3323" s="62"/>
      <c r="C3323" s="62"/>
      <c r="D3323" s="62"/>
      <c r="E3323" s="62"/>
      <c r="F3323" s="62"/>
      <c r="G3323" s="62"/>
      <c r="H3323" s="62"/>
      <c r="I3323" s="62"/>
      <c r="J3323" s="62"/>
    </row>
    <row r="3324" spans="1:10" x14ac:dyDescent="0.3">
      <c r="A3324" s="62"/>
      <c r="B3324" s="62"/>
      <c r="C3324" s="62"/>
      <c r="D3324" s="62"/>
      <c r="E3324" s="62"/>
      <c r="F3324" s="62"/>
      <c r="G3324" s="62"/>
      <c r="H3324" s="62"/>
      <c r="I3324" s="62"/>
      <c r="J3324" s="62"/>
    </row>
    <row r="3325" spans="1:10" x14ac:dyDescent="0.3">
      <c r="A3325" s="62"/>
      <c r="B3325" s="62"/>
      <c r="C3325" s="62"/>
      <c r="D3325" s="62"/>
      <c r="E3325" s="62"/>
      <c r="F3325" s="62"/>
      <c r="G3325" s="62"/>
      <c r="H3325" s="62"/>
      <c r="I3325" s="62"/>
      <c r="J3325" s="62"/>
    </row>
    <row r="3326" spans="1:10" x14ac:dyDescent="0.3">
      <c r="A3326" s="62"/>
      <c r="B3326" s="62"/>
      <c r="C3326" s="62"/>
      <c r="D3326" s="62"/>
      <c r="E3326" s="62"/>
      <c r="F3326" s="62"/>
      <c r="G3326" s="62"/>
      <c r="H3326" s="62"/>
      <c r="I3326" s="62"/>
      <c r="J3326" s="62"/>
    </row>
    <row r="3327" spans="1:10" x14ac:dyDescent="0.3">
      <c r="A3327" s="62"/>
      <c r="B3327" s="62"/>
      <c r="C3327" s="62"/>
      <c r="D3327" s="62"/>
      <c r="E3327" s="62"/>
      <c r="F3327" s="62"/>
      <c r="G3327" s="62"/>
      <c r="H3327" s="62"/>
      <c r="I3327" s="62"/>
      <c r="J3327" s="62"/>
    </row>
    <row r="3328" spans="1:10" x14ac:dyDescent="0.3">
      <c r="A3328" s="62"/>
      <c r="B3328" s="62"/>
      <c r="C3328" s="62"/>
      <c r="D3328" s="62"/>
      <c r="E3328" s="62"/>
      <c r="F3328" s="62"/>
      <c r="G3328" s="62"/>
      <c r="H3328" s="62"/>
      <c r="I3328" s="62"/>
      <c r="J3328" s="62"/>
    </row>
    <row r="3329" spans="1:10" x14ac:dyDescent="0.3">
      <c r="A3329" s="62"/>
      <c r="B3329" s="62"/>
      <c r="C3329" s="62"/>
      <c r="D3329" s="62"/>
      <c r="E3329" s="62"/>
      <c r="F3329" s="62"/>
      <c r="G3329" s="62"/>
      <c r="H3329" s="62"/>
      <c r="I3329" s="62"/>
      <c r="J3329" s="62"/>
    </row>
    <row r="3330" spans="1:10" x14ac:dyDescent="0.3">
      <c r="A3330" s="62"/>
      <c r="B3330" s="62"/>
      <c r="C3330" s="62"/>
      <c r="D3330" s="62"/>
      <c r="E3330" s="62"/>
      <c r="F3330" s="62"/>
      <c r="G3330" s="62"/>
      <c r="H3330" s="62"/>
      <c r="I3330" s="62"/>
      <c r="J3330" s="62"/>
    </row>
    <row r="3331" spans="1:10" x14ac:dyDescent="0.3">
      <c r="A3331" s="62"/>
      <c r="B3331" s="62"/>
      <c r="C3331" s="62"/>
      <c r="D3331" s="62"/>
      <c r="E3331" s="62"/>
      <c r="F3331" s="62"/>
      <c r="G3331" s="62"/>
      <c r="H3331" s="62"/>
      <c r="I3331" s="62"/>
      <c r="J3331" s="62"/>
    </row>
    <row r="3332" spans="1:10" x14ac:dyDescent="0.3">
      <c r="A3332" s="62"/>
      <c r="B3332" s="62"/>
      <c r="C3332" s="62"/>
      <c r="D3332" s="62"/>
      <c r="E3332" s="62"/>
      <c r="F3332" s="62"/>
      <c r="G3332" s="62"/>
      <c r="H3332" s="62"/>
      <c r="I3332" s="62"/>
      <c r="J3332" s="62"/>
    </row>
    <row r="3333" spans="1:10" x14ac:dyDescent="0.3">
      <c r="A3333" s="62"/>
      <c r="B3333" s="62"/>
      <c r="C3333" s="62"/>
      <c r="D3333" s="62"/>
      <c r="E3333" s="62"/>
      <c r="F3333" s="62"/>
      <c r="G3333" s="62"/>
      <c r="H3333" s="62"/>
      <c r="I3333" s="62"/>
      <c r="J3333" s="62"/>
    </row>
    <row r="3334" spans="1:10" x14ac:dyDescent="0.3">
      <c r="A3334" s="62"/>
      <c r="B3334" s="62"/>
      <c r="C3334" s="62"/>
      <c r="D3334" s="62"/>
      <c r="E3334" s="62"/>
      <c r="F3334" s="62"/>
      <c r="G3334" s="62"/>
      <c r="H3334" s="62"/>
      <c r="I3334" s="62"/>
      <c r="J3334" s="62"/>
    </row>
    <row r="3335" spans="1:10" x14ac:dyDescent="0.3">
      <c r="A3335" s="62"/>
      <c r="B3335" s="62"/>
      <c r="C3335" s="62"/>
      <c r="D3335" s="62"/>
      <c r="E3335" s="62"/>
      <c r="F3335" s="62"/>
      <c r="G3335" s="62"/>
      <c r="H3335" s="62"/>
      <c r="I3335" s="62"/>
      <c r="J3335" s="62"/>
    </row>
    <row r="3336" spans="1:10" x14ac:dyDescent="0.3">
      <c r="A3336" s="62"/>
      <c r="B3336" s="62"/>
      <c r="C3336" s="62"/>
      <c r="D3336" s="62"/>
      <c r="E3336" s="62"/>
      <c r="F3336" s="62"/>
      <c r="G3336" s="62"/>
      <c r="H3336" s="62"/>
      <c r="I3336" s="62"/>
      <c r="J3336" s="62"/>
    </row>
    <row r="3337" spans="1:10" x14ac:dyDescent="0.3">
      <c r="A3337" s="62"/>
      <c r="B3337" s="62"/>
      <c r="C3337" s="62"/>
      <c r="D3337" s="62"/>
      <c r="E3337" s="62"/>
      <c r="F3337" s="62"/>
      <c r="G3337" s="62"/>
      <c r="H3337" s="62"/>
      <c r="I3337" s="62"/>
      <c r="J3337" s="62"/>
    </row>
    <row r="3338" spans="1:10" x14ac:dyDescent="0.3">
      <c r="A3338" s="62"/>
      <c r="B3338" s="62"/>
      <c r="C3338" s="62"/>
      <c r="D3338" s="62"/>
      <c r="E3338" s="62"/>
      <c r="F3338" s="62"/>
      <c r="G3338" s="62"/>
      <c r="H3338" s="62"/>
      <c r="I3338" s="62"/>
      <c r="J3338" s="62"/>
    </row>
    <row r="3339" spans="1:10" x14ac:dyDescent="0.3">
      <c r="A3339" s="62"/>
      <c r="B3339" s="62"/>
      <c r="C3339" s="62"/>
      <c r="D3339" s="62"/>
      <c r="E3339" s="62"/>
      <c r="F3339" s="62"/>
      <c r="G3339" s="62"/>
      <c r="H3339" s="62"/>
      <c r="I3339" s="62"/>
      <c r="J3339" s="62"/>
    </row>
    <row r="3340" spans="1:10" x14ac:dyDescent="0.3">
      <c r="A3340" s="62"/>
      <c r="B3340" s="62"/>
      <c r="C3340" s="62"/>
      <c r="D3340" s="62"/>
      <c r="E3340" s="62"/>
      <c r="F3340" s="62"/>
      <c r="G3340" s="62"/>
      <c r="H3340" s="62"/>
      <c r="I3340" s="62"/>
      <c r="J3340" s="62"/>
    </row>
    <row r="3341" spans="1:10" x14ac:dyDescent="0.3">
      <c r="A3341" s="62"/>
      <c r="B3341" s="62"/>
      <c r="C3341" s="62"/>
      <c r="D3341" s="62"/>
      <c r="E3341" s="62"/>
      <c r="F3341" s="62"/>
      <c r="G3341" s="62"/>
      <c r="H3341" s="62"/>
      <c r="I3341" s="62"/>
      <c r="J3341" s="62"/>
    </row>
    <row r="3342" spans="1:10" x14ac:dyDescent="0.3">
      <c r="A3342" s="62"/>
      <c r="B3342" s="62"/>
      <c r="C3342" s="62"/>
      <c r="D3342" s="62"/>
      <c r="E3342" s="62"/>
      <c r="F3342" s="62"/>
      <c r="G3342" s="62"/>
      <c r="H3342" s="62"/>
      <c r="I3342" s="62"/>
      <c r="J3342" s="62"/>
    </row>
    <row r="3343" spans="1:10" x14ac:dyDescent="0.3">
      <c r="A3343" s="62"/>
      <c r="B3343" s="62"/>
      <c r="C3343" s="62"/>
      <c r="D3343" s="62"/>
      <c r="E3343" s="62"/>
      <c r="F3343" s="62"/>
      <c r="G3343" s="62"/>
      <c r="H3343" s="62"/>
      <c r="I3343" s="62"/>
      <c r="J3343" s="62"/>
    </row>
    <row r="3344" spans="1:10" x14ac:dyDescent="0.3">
      <c r="A3344" s="62"/>
      <c r="B3344" s="62"/>
      <c r="C3344" s="62"/>
      <c r="D3344" s="62"/>
      <c r="E3344" s="62"/>
      <c r="F3344" s="62"/>
      <c r="G3344" s="62"/>
      <c r="H3344" s="62"/>
      <c r="I3344" s="62"/>
      <c r="J3344" s="62"/>
    </row>
    <row r="3345" spans="1:10" x14ac:dyDescent="0.3">
      <c r="A3345" s="62"/>
      <c r="B3345" s="62"/>
      <c r="C3345" s="62"/>
      <c r="D3345" s="62"/>
      <c r="E3345" s="62"/>
      <c r="F3345" s="62"/>
      <c r="G3345" s="62"/>
      <c r="H3345" s="62"/>
      <c r="I3345" s="62"/>
      <c r="J3345" s="62"/>
    </row>
    <row r="3346" spans="1:10" x14ac:dyDescent="0.3">
      <c r="A3346" s="62"/>
      <c r="B3346" s="62"/>
      <c r="C3346" s="62"/>
      <c r="D3346" s="62"/>
      <c r="E3346" s="62"/>
      <c r="F3346" s="62"/>
      <c r="G3346" s="62"/>
      <c r="H3346" s="62"/>
      <c r="I3346" s="62"/>
      <c r="J3346" s="62"/>
    </row>
    <row r="3347" spans="1:10" x14ac:dyDescent="0.3">
      <c r="A3347" s="62"/>
      <c r="B3347" s="62"/>
      <c r="C3347" s="62"/>
      <c r="D3347" s="62"/>
      <c r="E3347" s="62"/>
      <c r="F3347" s="62"/>
      <c r="G3347" s="62"/>
      <c r="H3347" s="62"/>
      <c r="I3347" s="62"/>
      <c r="J3347" s="62"/>
    </row>
    <row r="3348" spans="1:10" x14ac:dyDescent="0.3">
      <c r="A3348" s="62"/>
      <c r="B3348" s="62"/>
      <c r="C3348" s="62"/>
      <c r="D3348" s="62"/>
      <c r="E3348" s="62"/>
      <c r="F3348" s="62"/>
      <c r="G3348" s="62"/>
      <c r="H3348" s="62"/>
      <c r="I3348" s="62"/>
      <c r="J3348" s="62"/>
    </row>
    <row r="3349" spans="1:10" x14ac:dyDescent="0.3">
      <c r="A3349" s="62"/>
      <c r="B3349" s="62"/>
      <c r="C3349" s="62"/>
      <c r="D3349" s="62"/>
      <c r="E3349" s="62"/>
      <c r="F3349" s="62"/>
      <c r="G3349" s="62"/>
      <c r="H3349" s="62"/>
      <c r="I3349" s="62"/>
      <c r="J3349" s="62"/>
    </row>
    <row r="3350" spans="1:10" x14ac:dyDescent="0.3">
      <c r="A3350" s="62"/>
      <c r="B3350" s="62"/>
      <c r="C3350" s="62"/>
      <c r="D3350" s="62"/>
      <c r="E3350" s="62"/>
      <c r="F3350" s="62"/>
      <c r="G3350" s="62"/>
      <c r="H3350" s="62"/>
      <c r="I3350" s="62"/>
      <c r="J3350" s="62"/>
    </row>
    <row r="3351" spans="1:10" x14ac:dyDescent="0.3">
      <c r="A3351" s="62"/>
      <c r="B3351" s="62"/>
      <c r="C3351" s="62"/>
      <c r="D3351" s="62"/>
      <c r="E3351" s="62"/>
      <c r="F3351" s="62"/>
      <c r="G3351" s="62"/>
      <c r="H3351" s="62"/>
      <c r="I3351" s="62"/>
      <c r="J3351" s="62"/>
    </row>
    <row r="3352" spans="1:10" x14ac:dyDescent="0.3">
      <c r="A3352" s="62"/>
      <c r="B3352" s="62"/>
      <c r="C3352" s="62"/>
      <c r="D3352" s="62"/>
      <c r="E3352" s="62"/>
      <c r="F3352" s="62"/>
      <c r="G3352" s="62"/>
      <c r="H3352" s="62"/>
      <c r="I3352" s="62"/>
      <c r="J3352" s="62"/>
    </row>
    <row r="3353" spans="1:10" x14ac:dyDescent="0.3">
      <c r="A3353" s="62"/>
      <c r="B3353" s="62"/>
      <c r="C3353" s="62"/>
      <c r="D3353" s="62"/>
      <c r="E3353" s="62"/>
      <c r="F3353" s="62"/>
      <c r="G3353" s="62"/>
      <c r="H3353" s="62"/>
      <c r="I3353" s="62"/>
      <c r="J3353" s="62"/>
    </row>
    <row r="3354" spans="1:10" x14ac:dyDescent="0.3">
      <c r="A3354" s="62"/>
      <c r="B3354" s="62"/>
      <c r="C3354" s="62"/>
      <c r="D3354" s="62"/>
      <c r="E3354" s="62"/>
      <c r="F3354" s="62"/>
      <c r="G3354" s="62"/>
      <c r="H3354" s="62"/>
      <c r="I3354" s="62"/>
      <c r="J3354" s="62"/>
    </row>
    <row r="3355" spans="1:10" x14ac:dyDescent="0.3">
      <c r="A3355" s="62"/>
      <c r="B3355" s="62"/>
      <c r="C3355" s="62"/>
      <c r="D3355" s="62"/>
      <c r="E3355" s="62"/>
      <c r="F3355" s="62"/>
      <c r="G3355" s="62"/>
      <c r="H3355" s="62"/>
      <c r="I3355" s="62"/>
      <c r="J3355" s="62"/>
    </row>
    <row r="3356" spans="1:10" x14ac:dyDescent="0.3">
      <c r="A3356" s="62"/>
      <c r="B3356" s="62"/>
      <c r="C3356" s="62"/>
      <c r="D3356" s="62"/>
      <c r="E3356" s="62"/>
      <c r="F3356" s="62"/>
      <c r="G3356" s="62"/>
      <c r="H3356" s="62"/>
      <c r="I3356" s="62"/>
      <c r="J3356" s="62"/>
    </row>
    <row r="3357" spans="1:10" x14ac:dyDescent="0.3">
      <c r="A3357" s="62"/>
      <c r="B3357" s="62"/>
      <c r="C3357" s="62"/>
      <c r="D3357" s="62"/>
      <c r="E3357" s="62"/>
      <c r="F3357" s="62"/>
      <c r="G3357" s="62"/>
      <c r="H3357" s="62"/>
      <c r="I3357" s="62"/>
      <c r="J3357" s="62"/>
    </row>
    <row r="3358" spans="1:10" x14ac:dyDescent="0.3">
      <c r="A3358" s="62"/>
      <c r="B3358" s="62"/>
      <c r="C3358" s="62"/>
      <c r="D3358" s="62"/>
      <c r="E3358" s="62"/>
      <c r="F3358" s="62"/>
      <c r="G3358" s="62"/>
      <c r="H3358" s="62"/>
      <c r="I3358" s="62"/>
      <c r="J3358" s="62"/>
    </row>
    <row r="3359" spans="1:10" x14ac:dyDescent="0.3">
      <c r="A3359" s="62"/>
      <c r="B3359" s="62"/>
      <c r="C3359" s="62"/>
      <c r="D3359" s="62"/>
      <c r="E3359" s="62"/>
      <c r="F3359" s="62"/>
      <c r="G3359" s="62"/>
      <c r="H3359" s="62"/>
      <c r="I3359" s="62"/>
      <c r="J3359" s="62"/>
    </row>
    <row r="3360" spans="1:10" x14ac:dyDescent="0.3">
      <c r="A3360" s="62"/>
      <c r="B3360" s="62"/>
      <c r="C3360" s="62"/>
      <c r="D3360" s="62"/>
      <c r="E3360" s="62"/>
      <c r="F3360" s="62"/>
      <c r="G3360" s="62"/>
      <c r="H3360" s="62"/>
      <c r="I3360" s="62"/>
      <c r="J3360" s="62"/>
    </row>
    <row r="3361" spans="1:10" x14ac:dyDescent="0.3">
      <c r="A3361" s="62"/>
      <c r="B3361" s="62"/>
      <c r="C3361" s="62"/>
      <c r="D3361" s="62"/>
      <c r="E3361" s="62"/>
      <c r="F3361" s="62"/>
      <c r="G3361" s="62"/>
      <c r="H3361" s="62"/>
      <c r="I3361" s="62"/>
      <c r="J3361" s="62"/>
    </row>
    <row r="3362" spans="1:10" x14ac:dyDescent="0.3">
      <c r="A3362" s="62"/>
      <c r="B3362" s="62"/>
      <c r="C3362" s="62"/>
      <c r="D3362" s="62"/>
      <c r="E3362" s="62"/>
      <c r="F3362" s="62"/>
      <c r="G3362" s="62"/>
      <c r="H3362" s="62"/>
      <c r="I3362" s="62"/>
      <c r="J3362" s="62"/>
    </row>
    <row r="3363" spans="1:10" x14ac:dyDescent="0.3">
      <c r="A3363" s="62"/>
      <c r="B3363" s="62"/>
      <c r="C3363" s="62"/>
      <c r="D3363" s="62"/>
      <c r="E3363" s="62"/>
      <c r="F3363" s="62"/>
      <c r="G3363" s="62"/>
      <c r="H3363" s="62"/>
      <c r="I3363" s="62"/>
      <c r="J3363" s="62"/>
    </row>
    <row r="3364" spans="1:10" x14ac:dyDescent="0.3">
      <c r="A3364" s="62"/>
      <c r="B3364" s="62"/>
      <c r="C3364" s="62"/>
      <c r="D3364" s="62"/>
      <c r="E3364" s="62"/>
      <c r="F3364" s="62"/>
      <c r="G3364" s="62"/>
      <c r="H3364" s="62"/>
      <c r="I3364" s="62"/>
      <c r="J3364" s="62"/>
    </row>
    <row r="3365" spans="1:10" x14ac:dyDescent="0.3">
      <c r="A3365" s="62"/>
      <c r="B3365" s="62"/>
      <c r="C3365" s="62"/>
      <c r="D3365" s="62"/>
      <c r="E3365" s="62"/>
      <c r="F3365" s="62"/>
      <c r="G3365" s="62"/>
      <c r="H3365" s="62"/>
      <c r="I3365" s="62"/>
      <c r="J3365" s="62"/>
    </row>
    <row r="3366" spans="1:10" x14ac:dyDescent="0.3">
      <c r="A3366" s="62"/>
      <c r="B3366" s="62"/>
      <c r="C3366" s="62"/>
      <c r="D3366" s="62"/>
      <c r="E3366" s="62"/>
      <c r="F3366" s="62"/>
      <c r="G3366" s="62"/>
      <c r="H3366" s="62"/>
      <c r="I3366" s="62"/>
      <c r="J3366" s="62"/>
    </row>
    <row r="3367" spans="1:10" x14ac:dyDescent="0.3">
      <c r="A3367" s="62"/>
      <c r="B3367" s="62"/>
      <c r="C3367" s="62"/>
      <c r="D3367" s="62"/>
      <c r="E3367" s="62"/>
      <c r="F3367" s="62"/>
      <c r="G3367" s="62"/>
      <c r="H3367" s="62"/>
      <c r="I3367" s="62"/>
      <c r="J3367" s="62"/>
    </row>
    <row r="3368" spans="1:10" x14ac:dyDescent="0.3">
      <c r="A3368" s="62"/>
      <c r="B3368" s="62"/>
      <c r="C3368" s="62"/>
      <c r="D3368" s="62"/>
      <c r="E3368" s="62"/>
      <c r="F3368" s="62"/>
      <c r="G3368" s="62"/>
      <c r="H3368" s="62"/>
      <c r="I3368" s="62"/>
      <c r="J3368" s="62"/>
    </row>
    <row r="3369" spans="1:10" x14ac:dyDescent="0.3">
      <c r="A3369" s="62"/>
      <c r="B3369" s="62"/>
      <c r="C3369" s="62"/>
      <c r="D3369" s="62"/>
      <c r="E3369" s="62"/>
      <c r="F3369" s="62"/>
      <c r="G3369" s="62"/>
      <c r="H3369" s="62"/>
      <c r="I3369" s="62"/>
      <c r="J3369" s="62"/>
    </row>
    <row r="3370" spans="1:10" x14ac:dyDescent="0.3">
      <c r="A3370" s="62"/>
      <c r="B3370" s="62"/>
      <c r="C3370" s="62"/>
      <c r="D3370" s="62"/>
      <c r="E3370" s="62"/>
      <c r="F3370" s="62"/>
      <c r="G3370" s="62"/>
      <c r="H3370" s="62"/>
      <c r="I3370" s="62"/>
      <c r="J3370" s="62"/>
    </row>
    <row r="3371" spans="1:10" x14ac:dyDescent="0.3">
      <c r="A3371" s="62"/>
      <c r="B3371" s="62"/>
      <c r="C3371" s="62"/>
      <c r="D3371" s="62"/>
      <c r="E3371" s="62"/>
      <c r="F3371" s="62"/>
      <c r="G3371" s="62"/>
      <c r="H3371" s="62"/>
      <c r="I3371" s="62"/>
      <c r="J3371" s="62"/>
    </row>
    <row r="3372" spans="1:10" x14ac:dyDescent="0.3">
      <c r="A3372" s="62"/>
      <c r="B3372" s="62"/>
      <c r="C3372" s="62"/>
      <c r="D3372" s="62"/>
      <c r="E3372" s="62"/>
      <c r="F3372" s="62"/>
      <c r="G3372" s="62"/>
      <c r="H3372" s="62"/>
      <c r="I3372" s="62"/>
      <c r="J3372" s="62"/>
    </row>
    <row r="3373" spans="1:10" x14ac:dyDescent="0.3">
      <c r="A3373" s="62"/>
      <c r="B3373" s="62"/>
      <c r="C3373" s="62"/>
      <c r="D3373" s="62"/>
      <c r="E3373" s="62"/>
      <c r="F3373" s="62"/>
      <c r="G3373" s="62"/>
      <c r="H3373" s="62"/>
      <c r="I3373" s="62"/>
      <c r="J3373" s="62"/>
    </row>
    <row r="3374" spans="1:10" x14ac:dyDescent="0.3">
      <c r="A3374" s="62"/>
      <c r="B3374" s="62"/>
      <c r="C3374" s="62"/>
      <c r="D3374" s="62"/>
      <c r="E3374" s="62"/>
      <c r="F3374" s="62"/>
      <c r="G3374" s="62"/>
      <c r="H3374" s="62"/>
      <c r="I3374" s="62"/>
      <c r="J3374" s="62"/>
    </row>
    <row r="3375" spans="1:10" x14ac:dyDescent="0.3">
      <c r="A3375" s="62"/>
      <c r="B3375" s="62"/>
      <c r="C3375" s="62"/>
      <c r="D3375" s="62"/>
      <c r="E3375" s="62"/>
      <c r="F3375" s="62"/>
      <c r="G3375" s="62"/>
      <c r="H3375" s="62"/>
      <c r="I3375" s="62"/>
      <c r="J3375" s="62"/>
    </row>
    <row r="3376" spans="1:10" x14ac:dyDescent="0.3">
      <c r="A3376" s="62"/>
      <c r="B3376" s="62"/>
      <c r="C3376" s="62"/>
      <c r="D3376" s="62"/>
      <c r="E3376" s="62"/>
      <c r="F3376" s="62"/>
      <c r="G3376" s="62"/>
      <c r="H3376" s="62"/>
      <c r="I3376" s="62"/>
      <c r="J3376" s="62"/>
    </row>
    <row r="3377" spans="1:10" x14ac:dyDescent="0.3">
      <c r="A3377" s="62"/>
      <c r="B3377" s="62"/>
      <c r="C3377" s="62"/>
      <c r="D3377" s="62"/>
      <c r="E3377" s="62"/>
      <c r="F3377" s="62"/>
      <c r="G3377" s="62"/>
      <c r="H3377" s="62"/>
      <c r="I3377" s="62"/>
      <c r="J3377" s="62"/>
    </row>
    <row r="3378" spans="1:10" x14ac:dyDescent="0.3">
      <c r="A3378" s="62"/>
      <c r="B3378" s="62"/>
      <c r="C3378" s="62"/>
      <c r="D3378" s="62"/>
      <c r="E3378" s="62"/>
      <c r="F3378" s="62"/>
      <c r="G3378" s="62"/>
      <c r="H3378" s="62"/>
      <c r="I3378" s="62"/>
      <c r="J3378" s="62"/>
    </row>
    <row r="3379" spans="1:10" x14ac:dyDescent="0.3">
      <c r="A3379" s="62"/>
      <c r="B3379" s="62"/>
      <c r="C3379" s="62"/>
      <c r="D3379" s="62"/>
      <c r="E3379" s="62"/>
      <c r="F3379" s="62"/>
      <c r="G3379" s="62"/>
      <c r="H3379" s="62"/>
      <c r="I3379" s="62"/>
      <c r="J3379" s="62"/>
    </row>
    <row r="3380" spans="1:10" x14ac:dyDescent="0.3">
      <c r="A3380" s="62"/>
      <c r="B3380" s="62"/>
      <c r="C3380" s="62"/>
      <c r="D3380" s="62"/>
      <c r="E3380" s="62"/>
      <c r="F3380" s="62"/>
      <c r="G3380" s="62"/>
      <c r="H3380" s="62"/>
      <c r="I3380" s="62"/>
      <c r="J3380" s="62"/>
    </row>
    <row r="3381" spans="1:10" x14ac:dyDescent="0.3">
      <c r="A3381" s="62"/>
      <c r="B3381" s="62"/>
      <c r="C3381" s="62"/>
      <c r="D3381" s="62"/>
      <c r="E3381" s="62"/>
      <c r="F3381" s="62"/>
      <c r="G3381" s="62"/>
      <c r="H3381" s="62"/>
      <c r="I3381" s="62"/>
      <c r="J3381" s="62"/>
    </row>
    <row r="3382" spans="1:10" x14ac:dyDescent="0.3">
      <c r="A3382" s="62"/>
      <c r="B3382" s="62"/>
      <c r="C3382" s="62"/>
      <c r="D3382" s="62"/>
      <c r="E3382" s="62"/>
      <c r="F3382" s="62"/>
      <c r="G3382" s="62"/>
      <c r="H3382" s="62"/>
      <c r="I3382" s="62"/>
      <c r="J3382" s="62"/>
    </row>
    <row r="3383" spans="1:10" x14ac:dyDescent="0.3">
      <c r="A3383" s="62"/>
      <c r="B3383" s="62"/>
      <c r="C3383" s="62"/>
      <c r="D3383" s="62"/>
      <c r="E3383" s="62"/>
      <c r="F3383" s="62"/>
      <c r="G3383" s="62"/>
      <c r="H3383" s="62"/>
      <c r="I3383" s="62"/>
      <c r="J3383" s="62"/>
    </row>
    <row r="3384" spans="1:10" x14ac:dyDescent="0.3">
      <c r="A3384" s="62"/>
      <c r="B3384" s="62"/>
      <c r="C3384" s="62"/>
      <c r="D3384" s="62"/>
      <c r="E3384" s="62"/>
      <c r="F3384" s="62"/>
      <c r="G3384" s="62"/>
      <c r="H3384" s="62"/>
      <c r="I3384" s="62"/>
      <c r="J3384" s="62"/>
    </row>
    <row r="3385" spans="1:10" x14ac:dyDescent="0.3">
      <c r="A3385" s="62"/>
      <c r="B3385" s="62"/>
      <c r="C3385" s="62"/>
      <c r="D3385" s="62"/>
      <c r="E3385" s="62"/>
      <c r="F3385" s="62"/>
      <c r="G3385" s="62"/>
      <c r="H3385" s="62"/>
      <c r="I3385" s="62"/>
      <c r="J3385" s="62"/>
    </row>
    <row r="3386" spans="1:10" x14ac:dyDescent="0.3">
      <c r="A3386" s="62"/>
      <c r="B3386" s="62"/>
      <c r="C3386" s="62"/>
      <c r="D3386" s="62"/>
      <c r="E3386" s="62"/>
      <c r="F3386" s="62"/>
      <c r="G3386" s="62"/>
      <c r="H3386" s="62"/>
      <c r="I3386" s="62"/>
      <c r="J3386" s="62"/>
    </row>
    <row r="3387" spans="1:10" x14ac:dyDescent="0.3">
      <c r="A3387" s="62"/>
      <c r="B3387" s="62"/>
      <c r="C3387" s="62"/>
      <c r="D3387" s="62"/>
      <c r="E3387" s="62"/>
      <c r="F3387" s="62"/>
      <c r="G3387" s="62"/>
      <c r="H3387" s="62"/>
      <c r="I3387" s="62"/>
      <c r="J3387" s="62"/>
    </row>
    <row r="3388" spans="1:10" x14ac:dyDescent="0.3">
      <c r="A3388" s="62"/>
      <c r="B3388" s="62"/>
      <c r="C3388" s="62"/>
      <c r="D3388" s="62"/>
      <c r="E3388" s="62"/>
      <c r="F3388" s="62"/>
      <c r="G3388" s="62"/>
      <c r="H3388" s="62"/>
      <c r="I3388" s="62"/>
      <c r="J3388" s="62"/>
    </row>
    <row r="3389" spans="1:10" x14ac:dyDescent="0.3">
      <c r="A3389" s="62"/>
      <c r="B3389" s="62"/>
      <c r="C3389" s="62"/>
      <c r="D3389" s="62"/>
      <c r="E3389" s="62"/>
      <c r="F3389" s="62"/>
      <c r="G3389" s="62"/>
      <c r="H3389" s="62"/>
      <c r="I3389" s="62"/>
      <c r="J3389" s="62"/>
    </row>
    <row r="3390" spans="1:10" x14ac:dyDescent="0.3">
      <c r="A3390" s="62"/>
      <c r="B3390" s="62"/>
      <c r="C3390" s="62"/>
      <c r="D3390" s="62"/>
      <c r="E3390" s="62"/>
      <c r="F3390" s="62"/>
      <c r="G3390" s="62"/>
      <c r="H3390" s="62"/>
      <c r="I3390" s="62"/>
      <c r="J3390" s="62"/>
    </row>
    <row r="3391" spans="1:10" x14ac:dyDescent="0.3">
      <c r="A3391" s="62"/>
      <c r="B3391" s="62"/>
      <c r="C3391" s="62"/>
      <c r="D3391" s="62"/>
      <c r="E3391" s="62"/>
      <c r="F3391" s="62"/>
      <c r="G3391" s="62"/>
      <c r="H3391" s="62"/>
      <c r="I3391" s="62"/>
      <c r="J3391" s="62"/>
    </row>
    <row r="3392" spans="1:10" x14ac:dyDescent="0.3">
      <c r="A3392" s="62"/>
      <c r="B3392" s="62"/>
      <c r="C3392" s="62"/>
      <c r="D3392" s="62"/>
      <c r="E3392" s="62"/>
      <c r="F3392" s="62"/>
      <c r="G3392" s="62"/>
      <c r="H3392" s="62"/>
      <c r="I3392" s="62"/>
      <c r="J3392" s="62"/>
    </row>
    <row r="3393" spans="1:10" x14ac:dyDescent="0.3">
      <c r="A3393" s="62"/>
      <c r="B3393" s="62"/>
      <c r="C3393" s="62"/>
      <c r="D3393" s="62"/>
      <c r="E3393" s="62"/>
      <c r="F3393" s="62"/>
      <c r="G3393" s="62"/>
      <c r="H3393" s="62"/>
      <c r="I3393" s="62"/>
      <c r="J3393" s="62"/>
    </row>
    <row r="3394" spans="1:10" x14ac:dyDescent="0.3">
      <c r="A3394" s="62"/>
      <c r="B3394" s="62"/>
      <c r="C3394" s="62"/>
      <c r="D3394" s="62"/>
      <c r="E3394" s="62"/>
      <c r="F3394" s="62"/>
      <c r="G3394" s="62"/>
      <c r="H3394" s="62"/>
      <c r="I3394" s="62"/>
      <c r="J3394" s="62"/>
    </row>
    <row r="3395" spans="1:10" x14ac:dyDescent="0.3">
      <c r="A3395" s="62"/>
      <c r="B3395" s="62"/>
      <c r="C3395" s="62"/>
      <c r="D3395" s="62"/>
      <c r="E3395" s="62"/>
      <c r="F3395" s="62"/>
      <c r="G3395" s="62"/>
      <c r="H3395" s="62"/>
      <c r="I3395" s="62"/>
      <c r="J3395" s="62"/>
    </row>
    <row r="3396" spans="1:10" x14ac:dyDescent="0.3">
      <c r="A3396" s="62"/>
      <c r="B3396" s="62"/>
      <c r="C3396" s="62"/>
      <c r="D3396" s="62"/>
      <c r="E3396" s="62"/>
      <c r="F3396" s="62"/>
      <c r="G3396" s="62"/>
      <c r="H3396" s="62"/>
      <c r="I3396" s="62"/>
      <c r="J3396" s="62"/>
    </row>
    <row r="3397" spans="1:10" x14ac:dyDescent="0.3">
      <c r="A3397" s="62"/>
      <c r="B3397" s="62"/>
      <c r="C3397" s="62"/>
      <c r="D3397" s="62"/>
      <c r="E3397" s="62"/>
      <c r="F3397" s="62"/>
      <c r="G3397" s="62"/>
      <c r="H3397" s="62"/>
      <c r="I3397" s="62"/>
      <c r="J3397" s="62"/>
    </row>
    <row r="3398" spans="1:10" x14ac:dyDescent="0.3">
      <c r="A3398" s="62"/>
      <c r="B3398" s="62"/>
      <c r="C3398" s="62"/>
      <c r="D3398" s="62"/>
      <c r="E3398" s="62"/>
      <c r="F3398" s="62"/>
      <c r="G3398" s="62"/>
      <c r="H3398" s="62"/>
      <c r="I3398" s="62"/>
      <c r="J3398" s="62"/>
    </row>
    <row r="3399" spans="1:10" x14ac:dyDescent="0.3">
      <c r="A3399" s="62"/>
      <c r="B3399" s="62"/>
      <c r="C3399" s="62"/>
      <c r="D3399" s="62"/>
      <c r="E3399" s="62"/>
      <c r="F3399" s="62"/>
      <c r="G3399" s="62"/>
      <c r="H3399" s="62"/>
      <c r="I3399" s="62"/>
      <c r="J3399" s="62"/>
    </row>
    <row r="3400" spans="1:10" x14ac:dyDescent="0.3">
      <c r="A3400" s="62"/>
      <c r="B3400" s="62"/>
      <c r="C3400" s="62"/>
      <c r="D3400" s="62"/>
      <c r="E3400" s="62"/>
      <c r="F3400" s="62"/>
      <c r="G3400" s="62"/>
      <c r="H3400" s="62"/>
      <c r="I3400" s="62"/>
      <c r="J3400" s="62"/>
    </row>
    <row r="3401" spans="1:10" x14ac:dyDescent="0.3">
      <c r="A3401" s="62"/>
      <c r="B3401" s="62"/>
      <c r="C3401" s="62"/>
      <c r="D3401" s="62"/>
      <c r="E3401" s="62"/>
      <c r="F3401" s="62"/>
      <c r="G3401" s="62"/>
      <c r="H3401" s="62"/>
      <c r="I3401" s="62"/>
      <c r="J3401" s="62"/>
    </row>
    <row r="3402" spans="1:10" x14ac:dyDescent="0.3">
      <c r="A3402" s="62"/>
      <c r="B3402" s="62"/>
      <c r="C3402" s="62"/>
      <c r="D3402" s="62"/>
      <c r="E3402" s="62"/>
      <c r="F3402" s="62"/>
      <c r="G3402" s="62"/>
      <c r="H3402" s="62"/>
      <c r="I3402" s="62"/>
      <c r="J3402" s="62"/>
    </row>
    <row r="3403" spans="1:10" x14ac:dyDescent="0.3">
      <c r="A3403" s="62"/>
      <c r="B3403" s="62"/>
      <c r="C3403" s="62"/>
      <c r="D3403" s="62"/>
      <c r="E3403" s="62"/>
      <c r="F3403" s="62"/>
      <c r="G3403" s="62"/>
      <c r="H3403" s="62"/>
      <c r="I3403" s="62"/>
      <c r="J3403" s="62"/>
    </row>
    <row r="3404" spans="1:10" x14ac:dyDescent="0.3">
      <c r="A3404" s="62"/>
      <c r="B3404" s="62"/>
      <c r="C3404" s="62"/>
      <c r="D3404" s="62"/>
      <c r="E3404" s="62"/>
      <c r="F3404" s="62"/>
      <c r="G3404" s="62"/>
      <c r="H3404" s="62"/>
      <c r="I3404" s="62"/>
      <c r="J3404" s="62"/>
    </row>
    <row r="3405" spans="1:10" x14ac:dyDescent="0.3">
      <c r="A3405" s="62"/>
      <c r="B3405" s="62"/>
      <c r="C3405" s="62"/>
      <c r="D3405" s="62"/>
      <c r="E3405" s="62"/>
      <c r="F3405" s="62"/>
      <c r="G3405" s="62"/>
      <c r="H3405" s="62"/>
      <c r="I3405" s="62"/>
      <c r="J3405" s="62"/>
    </row>
    <row r="3406" spans="1:10" x14ac:dyDescent="0.3">
      <c r="A3406" s="62"/>
      <c r="B3406" s="62"/>
      <c r="C3406" s="62"/>
      <c r="D3406" s="62"/>
      <c r="E3406" s="62"/>
      <c r="F3406" s="62"/>
      <c r="G3406" s="62"/>
      <c r="H3406" s="62"/>
      <c r="I3406" s="62"/>
      <c r="J3406" s="62"/>
    </row>
    <row r="3407" spans="1:10" x14ac:dyDescent="0.3">
      <c r="A3407" s="62"/>
      <c r="B3407" s="62"/>
      <c r="C3407" s="62"/>
      <c r="D3407" s="62"/>
      <c r="E3407" s="62"/>
      <c r="F3407" s="62"/>
      <c r="G3407" s="62"/>
      <c r="H3407" s="62"/>
      <c r="I3407" s="62"/>
      <c r="J3407" s="62"/>
    </row>
    <row r="3408" spans="1:10" x14ac:dyDescent="0.3">
      <c r="A3408" s="62"/>
      <c r="B3408" s="62"/>
      <c r="C3408" s="62"/>
      <c r="D3408" s="62"/>
      <c r="E3408" s="62"/>
      <c r="F3408" s="62"/>
      <c r="G3408" s="62"/>
      <c r="H3408" s="62"/>
      <c r="I3408" s="62"/>
      <c r="J3408" s="62"/>
    </row>
    <row r="3409" spans="1:10" x14ac:dyDescent="0.3">
      <c r="A3409" s="62"/>
      <c r="B3409" s="62"/>
      <c r="C3409" s="62"/>
      <c r="D3409" s="62"/>
      <c r="E3409" s="62"/>
      <c r="F3409" s="62"/>
      <c r="G3409" s="62"/>
      <c r="H3409" s="62"/>
      <c r="I3409" s="62"/>
      <c r="J3409" s="62"/>
    </row>
    <row r="3410" spans="1:10" x14ac:dyDescent="0.3">
      <c r="A3410" s="62"/>
      <c r="B3410" s="62"/>
      <c r="C3410" s="62"/>
      <c r="D3410" s="62"/>
      <c r="E3410" s="62"/>
      <c r="F3410" s="62"/>
      <c r="G3410" s="62"/>
      <c r="H3410" s="62"/>
      <c r="I3410" s="62"/>
      <c r="J3410" s="62"/>
    </row>
    <row r="3411" spans="1:10" x14ac:dyDescent="0.3">
      <c r="A3411" s="62"/>
      <c r="B3411" s="62"/>
      <c r="C3411" s="62"/>
      <c r="D3411" s="62"/>
      <c r="E3411" s="62"/>
      <c r="F3411" s="62"/>
      <c r="G3411" s="62"/>
      <c r="H3411" s="62"/>
      <c r="I3411" s="62"/>
      <c r="J3411" s="62"/>
    </row>
    <row r="3412" spans="1:10" x14ac:dyDescent="0.3">
      <c r="A3412" s="62"/>
      <c r="B3412" s="62"/>
      <c r="C3412" s="62"/>
      <c r="D3412" s="62"/>
      <c r="E3412" s="62"/>
      <c r="F3412" s="62"/>
      <c r="G3412" s="62"/>
      <c r="H3412" s="62"/>
      <c r="I3412" s="62"/>
      <c r="J3412" s="62"/>
    </row>
    <row r="3413" spans="1:10" x14ac:dyDescent="0.3">
      <c r="A3413" s="62"/>
      <c r="B3413" s="62"/>
      <c r="C3413" s="62"/>
      <c r="D3413" s="62"/>
      <c r="E3413" s="62"/>
      <c r="F3413" s="62"/>
      <c r="G3413" s="62"/>
      <c r="H3413" s="62"/>
      <c r="I3413" s="62"/>
      <c r="J3413" s="62"/>
    </row>
    <row r="3414" spans="1:10" x14ac:dyDescent="0.3">
      <c r="A3414" s="62"/>
      <c r="B3414" s="62"/>
      <c r="C3414" s="62"/>
      <c r="D3414" s="62"/>
      <c r="E3414" s="62"/>
      <c r="F3414" s="62"/>
      <c r="G3414" s="62"/>
      <c r="H3414" s="62"/>
      <c r="I3414" s="62"/>
      <c r="J3414" s="62"/>
    </row>
    <row r="3415" spans="1:10" x14ac:dyDescent="0.3">
      <c r="A3415" s="62"/>
      <c r="B3415" s="62"/>
      <c r="C3415" s="62"/>
      <c r="D3415" s="62"/>
      <c r="E3415" s="62"/>
      <c r="F3415" s="62"/>
      <c r="G3415" s="62"/>
      <c r="H3415" s="62"/>
      <c r="I3415" s="62"/>
      <c r="J3415" s="62"/>
    </row>
    <row r="3416" spans="1:10" x14ac:dyDescent="0.3">
      <c r="A3416" s="62"/>
      <c r="B3416" s="62"/>
      <c r="C3416" s="62"/>
      <c r="D3416" s="62"/>
      <c r="E3416" s="62"/>
      <c r="F3416" s="62"/>
      <c r="G3416" s="62"/>
      <c r="H3416" s="62"/>
      <c r="I3416" s="62"/>
      <c r="J3416" s="62"/>
    </row>
    <row r="3417" spans="1:10" x14ac:dyDescent="0.3">
      <c r="A3417" s="62"/>
      <c r="B3417" s="62"/>
      <c r="C3417" s="62"/>
      <c r="D3417" s="62"/>
      <c r="E3417" s="62"/>
      <c r="F3417" s="62"/>
      <c r="G3417" s="62"/>
      <c r="H3417" s="62"/>
      <c r="I3417" s="62"/>
      <c r="J3417" s="62"/>
    </row>
    <row r="3418" spans="1:10" x14ac:dyDescent="0.3">
      <c r="A3418" s="62"/>
      <c r="B3418" s="62"/>
      <c r="C3418" s="62"/>
      <c r="D3418" s="62"/>
      <c r="E3418" s="62"/>
      <c r="F3418" s="62"/>
      <c r="G3418" s="62"/>
      <c r="H3418" s="62"/>
      <c r="I3418" s="62"/>
      <c r="J3418" s="62"/>
    </row>
    <row r="3419" spans="1:10" x14ac:dyDescent="0.3">
      <c r="A3419" s="62"/>
      <c r="B3419" s="62"/>
      <c r="C3419" s="62"/>
      <c r="D3419" s="62"/>
      <c r="E3419" s="62"/>
      <c r="F3419" s="62"/>
      <c r="G3419" s="62"/>
      <c r="H3419" s="62"/>
      <c r="I3419" s="62"/>
      <c r="J3419" s="62"/>
    </row>
    <row r="3420" spans="1:10" x14ac:dyDescent="0.3">
      <c r="A3420" s="62"/>
      <c r="B3420" s="62"/>
      <c r="C3420" s="62"/>
      <c r="D3420" s="62"/>
      <c r="E3420" s="62"/>
      <c r="F3420" s="62"/>
      <c r="G3420" s="62"/>
      <c r="H3420" s="62"/>
      <c r="I3420" s="62"/>
      <c r="J3420" s="62"/>
    </row>
    <row r="3421" spans="1:10" x14ac:dyDescent="0.3">
      <c r="A3421" s="62"/>
      <c r="B3421" s="62"/>
      <c r="C3421" s="62"/>
      <c r="D3421" s="62"/>
      <c r="E3421" s="62"/>
      <c r="F3421" s="62"/>
      <c r="G3421" s="62"/>
      <c r="H3421" s="62"/>
      <c r="I3421" s="62"/>
      <c r="J3421" s="62"/>
    </row>
    <row r="3422" spans="1:10" x14ac:dyDescent="0.3">
      <c r="A3422" s="62"/>
      <c r="B3422" s="62"/>
      <c r="C3422" s="62"/>
      <c r="D3422" s="62"/>
      <c r="E3422" s="62"/>
      <c r="F3422" s="62"/>
      <c r="G3422" s="62"/>
      <c r="H3422" s="62"/>
      <c r="I3422" s="62"/>
      <c r="J3422" s="62"/>
    </row>
    <row r="3423" spans="1:10" x14ac:dyDescent="0.3">
      <c r="A3423" s="62"/>
      <c r="B3423" s="62"/>
      <c r="C3423" s="62"/>
      <c r="D3423" s="62"/>
      <c r="E3423" s="62"/>
      <c r="F3423" s="62"/>
      <c r="G3423" s="62"/>
      <c r="H3423" s="62"/>
      <c r="I3423" s="62"/>
      <c r="J3423" s="62"/>
    </row>
    <row r="3424" spans="1:10" x14ac:dyDescent="0.3">
      <c r="A3424" s="62"/>
      <c r="B3424" s="62"/>
      <c r="C3424" s="62"/>
      <c r="D3424" s="62"/>
      <c r="E3424" s="62"/>
      <c r="F3424" s="62"/>
      <c r="G3424" s="62"/>
      <c r="H3424" s="62"/>
      <c r="I3424" s="62"/>
      <c r="J3424" s="62"/>
    </row>
    <row r="3425" spans="1:10" x14ac:dyDescent="0.3">
      <c r="A3425" s="62"/>
      <c r="B3425" s="62"/>
      <c r="C3425" s="62"/>
      <c r="D3425" s="62"/>
      <c r="E3425" s="62"/>
      <c r="F3425" s="62"/>
      <c r="G3425" s="62"/>
      <c r="H3425" s="62"/>
      <c r="I3425" s="62"/>
      <c r="J3425" s="62"/>
    </row>
    <row r="3426" spans="1:10" x14ac:dyDescent="0.3">
      <c r="A3426" s="62"/>
      <c r="B3426" s="62"/>
      <c r="C3426" s="62"/>
      <c r="D3426" s="62"/>
      <c r="E3426" s="62"/>
      <c r="F3426" s="62"/>
      <c r="G3426" s="62"/>
      <c r="H3426" s="62"/>
      <c r="I3426" s="62"/>
      <c r="J3426" s="62"/>
    </row>
    <row r="3427" spans="1:10" x14ac:dyDescent="0.3">
      <c r="A3427" s="62"/>
      <c r="B3427" s="62"/>
      <c r="C3427" s="62"/>
      <c r="D3427" s="62"/>
      <c r="E3427" s="62"/>
      <c r="F3427" s="62"/>
      <c r="G3427" s="62"/>
      <c r="H3427" s="62"/>
      <c r="I3427" s="62"/>
      <c r="J3427" s="62"/>
    </row>
    <row r="3428" spans="1:10" x14ac:dyDescent="0.3">
      <c r="A3428" s="62"/>
      <c r="B3428" s="62"/>
      <c r="C3428" s="62"/>
      <c r="D3428" s="62"/>
      <c r="E3428" s="62"/>
      <c r="F3428" s="62"/>
      <c r="G3428" s="62"/>
      <c r="H3428" s="62"/>
      <c r="I3428" s="62"/>
      <c r="J3428" s="62"/>
    </row>
    <row r="3429" spans="1:10" x14ac:dyDescent="0.3">
      <c r="A3429" s="62"/>
      <c r="B3429" s="62"/>
      <c r="C3429" s="62"/>
      <c r="D3429" s="62"/>
      <c r="E3429" s="62"/>
      <c r="F3429" s="62"/>
      <c r="G3429" s="62"/>
      <c r="H3429" s="62"/>
      <c r="I3429" s="62"/>
      <c r="J3429" s="62"/>
    </row>
    <row r="3430" spans="1:10" x14ac:dyDescent="0.3">
      <c r="A3430" s="62"/>
      <c r="B3430" s="62"/>
      <c r="C3430" s="62"/>
      <c r="D3430" s="62"/>
      <c r="E3430" s="62"/>
      <c r="F3430" s="62"/>
      <c r="G3430" s="62"/>
      <c r="H3430" s="62"/>
      <c r="I3430" s="62"/>
      <c r="J3430" s="62"/>
    </row>
    <row r="3431" spans="1:10" x14ac:dyDescent="0.3">
      <c r="A3431" s="62"/>
      <c r="B3431" s="62"/>
      <c r="C3431" s="62"/>
      <c r="D3431" s="62"/>
      <c r="E3431" s="62"/>
      <c r="F3431" s="62"/>
      <c r="G3431" s="62"/>
      <c r="H3431" s="62"/>
      <c r="I3431" s="62"/>
      <c r="J3431" s="62"/>
    </row>
    <row r="3432" spans="1:10" x14ac:dyDescent="0.3">
      <c r="A3432" s="62"/>
      <c r="B3432" s="62"/>
      <c r="C3432" s="62"/>
      <c r="D3432" s="62"/>
      <c r="E3432" s="62"/>
      <c r="F3432" s="62"/>
      <c r="G3432" s="62"/>
      <c r="H3432" s="62"/>
      <c r="I3432" s="62"/>
      <c r="J3432" s="62"/>
    </row>
    <row r="3433" spans="1:10" x14ac:dyDescent="0.3">
      <c r="A3433" s="62"/>
      <c r="B3433" s="62"/>
      <c r="C3433" s="62"/>
      <c r="D3433" s="62"/>
      <c r="E3433" s="62"/>
      <c r="F3433" s="62"/>
      <c r="G3433" s="62"/>
      <c r="H3433" s="62"/>
      <c r="I3433" s="62"/>
      <c r="J3433" s="62"/>
    </row>
    <row r="3434" spans="1:10" x14ac:dyDescent="0.3">
      <c r="A3434" s="62"/>
      <c r="B3434" s="62"/>
      <c r="C3434" s="62"/>
      <c r="D3434" s="62"/>
      <c r="E3434" s="62"/>
      <c r="F3434" s="62"/>
      <c r="G3434" s="62"/>
      <c r="H3434" s="62"/>
      <c r="I3434" s="62"/>
      <c r="J3434" s="62"/>
    </row>
    <row r="3435" spans="1:10" x14ac:dyDescent="0.3">
      <c r="A3435" s="62"/>
      <c r="B3435" s="62"/>
      <c r="C3435" s="62"/>
      <c r="D3435" s="62"/>
      <c r="E3435" s="62"/>
      <c r="F3435" s="62"/>
      <c r="G3435" s="62"/>
      <c r="H3435" s="62"/>
      <c r="I3435" s="62"/>
      <c r="J3435" s="62"/>
    </row>
    <row r="3436" spans="1:10" x14ac:dyDescent="0.3">
      <c r="A3436" s="62"/>
      <c r="B3436" s="62"/>
      <c r="C3436" s="62"/>
      <c r="D3436" s="62"/>
      <c r="E3436" s="62"/>
      <c r="F3436" s="62"/>
      <c r="G3436" s="62"/>
      <c r="H3436" s="62"/>
      <c r="I3436" s="62"/>
      <c r="J3436" s="62"/>
    </row>
    <row r="3437" spans="1:10" x14ac:dyDescent="0.3">
      <c r="A3437" s="62"/>
      <c r="B3437" s="62"/>
      <c r="C3437" s="62"/>
      <c r="D3437" s="62"/>
      <c r="E3437" s="62"/>
      <c r="F3437" s="62"/>
      <c r="G3437" s="62"/>
      <c r="H3437" s="62"/>
      <c r="I3437" s="62"/>
      <c r="J3437" s="62"/>
    </row>
    <row r="3438" spans="1:10" x14ac:dyDescent="0.3">
      <c r="A3438" s="62"/>
      <c r="B3438" s="62"/>
      <c r="C3438" s="62"/>
      <c r="D3438" s="62"/>
      <c r="E3438" s="62"/>
      <c r="F3438" s="62"/>
      <c r="G3438" s="62"/>
      <c r="H3438" s="62"/>
      <c r="I3438" s="62"/>
      <c r="J3438" s="62"/>
    </row>
    <row r="3439" spans="1:10" x14ac:dyDescent="0.3">
      <c r="A3439" s="62"/>
      <c r="B3439" s="62"/>
      <c r="C3439" s="62"/>
      <c r="D3439" s="62"/>
      <c r="E3439" s="62"/>
      <c r="F3439" s="62"/>
      <c r="G3439" s="62"/>
      <c r="H3439" s="62"/>
      <c r="I3439" s="62"/>
      <c r="J3439" s="62"/>
    </row>
    <row r="3440" spans="1:10" x14ac:dyDescent="0.3">
      <c r="A3440" s="62"/>
      <c r="B3440" s="62"/>
      <c r="C3440" s="62"/>
      <c r="D3440" s="62"/>
      <c r="E3440" s="62"/>
      <c r="F3440" s="62"/>
      <c r="G3440" s="62"/>
      <c r="H3440" s="62"/>
      <c r="I3440" s="62"/>
      <c r="J3440" s="62"/>
    </row>
    <row r="3441" spans="1:10" x14ac:dyDescent="0.3">
      <c r="A3441" s="62"/>
      <c r="B3441" s="62"/>
      <c r="C3441" s="62"/>
      <c r="D3441" s="62"/>
      <c r="E3441" s="62"/>
      <c r="F3441" s="62"/>
      <c r="G3441" s="62"/>
      <c r="H3441" s="62"/>
      <c r="I3441" s="62"/>
      <c r="J3441" s="62"/>
    </row>
    <row r="3442" spans="1:10" x14ac:dyDescent="0.3">
      <c r="A3442" s="62"/>
      <c r="B3442" s="62"/>
      <c r="C3442" s="62"/>
      <c r="D3442" s="62"/>
      <c r="E3442" s="62"/>
      <c r="F3442" s="62"/>
      <c r="G3442" s="62"/>
      <c r="H3442" s="62"/>
      <c r="I3442" s="62"/>
      <c r="J3442" s="62"/>
    </row>
    <row r="3443" spans="1:10" x14ac:dyDescent="0.3">
      <c r="A3443" s="62"/>
      <c r="B3443" s="62"/>
      <c r="C3443" s="62"/>
      <c r="D3443" s="62"/>
      <c r="E3443" s="62"/>
      <c r="F3443" s="62"/>
      <c r="G3443" s="62"/>
      <c r="H3443" s="62"/>
      <c r="I3443" s="62"/>
      <c r="J3443" s="62"/>
    </row>
    <row r="3444" spans="1:10" x14ac:dyDescent="0.3">
      <c r="A3444" s="62"/>
      <c r="B3444" s="62"/>
      <c r="C3444" s="62"/>
      <c r="D3444" s="62"/>
      <c r="E3444" s="62"/>
      <c r="F3444" s="62"/>
      <c r="G3444" s="62"/>
      <c r="H3444" s="62"/>
      <c r="I3444" s="62"/>
      <c r="J3444" s="62"/>
    </row>
    <row r="3445" spans="1:10" x14ac:dyDescent="0.3">
      <c r="A3445" s="62"/>
      <c r="B3445" s="62"/>
      <c r="C3445" s="62"/>
      <c r="D3445" s="62"/>
      <c r="E3445" s="62"/>
      <c r="F3445" s="62"/>
      <c r="G3445" s="62"/>
      <c r="H3445" s="62"/>
      <c r="I3445" s="62"/>
      <c r="J3445" s="62"/>
    </row>
    <row r="3446" spans="1:10" x14ac:dyDescent="0.3">
      <c r="A3446" s="62"/>
      <c r="B3446" s="62"/>
      <c r="C3446" s="62"/>
      <c r="D3446" s="62"/>
      <c r="E3446" s="62"/>
      <c r="F3446" s="62"/>
      <c r="G3446" s="62"/>
      <c r="H3446" s="62"/>
      <c r="I3446" s="62"/>
      <c r="J3446" s="62"/>
    </row>
    <row r="3447" spans="1:10" x14ac:dyDescent="0.3">
      <c r="A3447" s="62"/>
      <c r="B3447" s="62"/>
      <c r="C3447" s="62"/>
      <c r="D3447" s="62"/>
      <c r="E3447" s="62"/>
      <c r="F3447" s="62"/>
      <c r="G3447" s="62"/>
      <c r="H3447" s="62"/>
      <c r="I3447" s="62"/>
      <c r="J3447" s="62"/>
    </row>
    <row r="3448" spans="1:10" x14ac:dyDescent="0.3">
      <c r="A3448" s="62"/>
      <c r="B3448" s="62"/>
      <c r="C3448" s="62"/>
      <c r="D3448" s="62"/>
      <c r="E3448" s="62"/>
      <c r="F3448" s="62"/>
      <c r="G3448" s="62"/>
      <c r="H3448" s="62"/>
      <c r="I3448" s="62"/>
      <c r="J3448" s="62"/>
    </row>
    <row r="3449" spans="1:10" x14ac:dyDescent="0.3">
      <c r="A3449" s="62"/>
      <c r="B3449" s="62"/>
      <c r="C3449" s="62"/>
      <c r="D3449" s="62"/>
      <c r="E3449" s="62"/>
      <c r="F3449" s="62"/>
      <c r="G3449" s="62"/>
      <c r="H3449" s="62"/>
      <c r="I3449" s="62"/>
      <c r="J3449" s="62"/>
    </row>
    <row r="3450" spans="1:10" x14ac:dyDescent="0.3">
      <c r="A3450" s="62"/>
      <c r="B3450" s="62"/>
      <c r="C3450" s="62"/>
      <c r="D3450" s="62"/>
      <c r="E3450" s="62"/>
      <c r="F3450" s="62"/>
      <c r="G3450" s="62"/>
      <c r="H3450" s="62"/>
      <c r="I3450" s="62"/>
      <c r="J3450" s="62"/>
    </row>
    <row r="3451" spans="1:10" x14ac:dyDescent="0.3">
      <c r="A3451" s="62"/>
      <c r="B3451" s="62"/>
      <c r="C3451" s="62"/>
      <c r="D3451" s="62"/>
      <c r="E3451" s="62"/>
      <c r="F3451" s="62"/>
      <c r="G3451" s="62"/>
      <c r="H3451" s="62"/>
      <c r="I3451" s="62"/>
      <c r="J3451" s="62"/>
    </row>
    <row r="3452" spans="1:10" x14ac:dyDescent="0.3">
      <c r="A3452" s="62"/>
      <c r="B3452" s="62"/>
      <c r="C3452" s="62"/>
      <c r="D3452" s="62"/>
      <c r="E3452" s="62"/>
      <c r="F3452" s="62"/>
      <c r="G3452" s="62"/>
      <c r="H3452" s="62"/>
      <c r="I3452" s="62"/>
      <c r="J3452" s="62"/>
    </row>
    <row r="3453" spans="1:10" x14ac:dyDescent="0.3">
      <c r="A3453" s="62"/>
      <c r="B3453" s="62"/>
      <c r="C3453" s="62"/>
      <c r="D3453" s="62"/>
      <c r="E3453" s="62"/>
      <c r="F3453" s="62"/>
      <c r="G3453" s="62"/>
      <c r="H3453" s="62"/>
      <c r="I3453" s="62"/>
      <c r="J3453" s="62"/>
    </row>
    <row r="3454" spans="1:10" x14ac:dyDescent="0.3">
      <c r="A3454" s="62"/>
      <c r="B3454" s="62"/>
      <c r="C3454" s="62"/>
      <c r="D3454" s="62"/>
      <c r="E3454" s="62"/>
      <c r="F3454" s="62"/>
      <c r="G3454" s="62"/>
      <c r="H3454" s="62"/>
      <c r="I3454" s="62"/>
      <c r="J3454" s="62"/>
    </row>
    <row r="3455" spans="1:10" x14ac:dyDescent="0.3">
      <c r="A3455" s="62"/>
      <c r="B3455" s="62"/>
      <c r="C3455" s="62"/>
      <c r="D3455" s="62"/>
      <c r="E3455" s="62"/>
      <c r="F3455" s="62"/>
      <c r="G3455" s="62"/>
      <c r="H3455" s="62"/>
      <c r="I3455" s="62"/>
      <c r="J3455" s="62"/>
    </row>
    <row r="3456" spans="1:10" x14ac:dyDescent="0.3">
      <c r="A3456" s="62"/>
      <c r="B3456" s="62"/>
      <c r="C3456" s="62"/>
      <c r="D3456" s="62"/>
      <c r="E3456" s="62"/>
      <c r="F3456" s="62"/>
      <c r="G3456" s="62"/>
      <c r="H3456" s="62"/>
      <c r="I3456" s="62"/>
      <c r="J3456" s="62"/>
    </row>
    <row r="3457" spans="1:10" x14ac:dyDescent="0.3">
      <c r="A3457" s="62"/>
      <c r="B3457" s="62"/>
      <c r="C3457" s="62"/>
      <c r="D3457" s="62"/>
      <c r="E3457" s="62"/>
      <c r="F3457" s="62"/>
      <c r="G3457" s="62"/>
      <c r="H3457" s="62"/>
      <c r="I3457" s="62"/>
      <c r="J3457" s="62"/>
    </row>
    <row r="3458" spans="1:10" x14ac:dyDescent="0.3">
      <c r="A3458" s="62"/>
      <c r="B3458" s="62"/>
      <c r="C3458" s="62"/>
      <c r="D3458" s="62"/>
      <c r="E3458" s="62"/>
      <c r="F3458" s="62"/>
      <c r="G3458" s="62"/>
      <c r="H3458" s="62"/>
      <c r="I3458" s="62"/>
      <c r="J3458" s="62"/>
    </row>
    <row r="3459" spans="1:10" x14ac:dyDescent="0.3">
      <c r="A3459" s="62"/>
      <c r="B3459" s="62"/>
      <c r="C3459" s="62"/>
      <c r="D3459" s="62"/>
      <c r="E3459" s="62"/>
      <c r="F3459" s="62"/>
      <c r="G3459" s="62"/>
      <c r="H3459" s="62"/>
      <c r="I3459" s="62"/>
      <c r="J3459" s="62"/>
    </row>
    <row r="3460" spans="1:10" x14ac:dyDescent="0.3">
      <c r="A3460" s="62"/>
      <c r="B3460" s="62"/>
      <c r="C3460" s="62"/>
      <c r="D3460" s="62"/>
      <c r="E3460" s="62"/>
      <c r="F3460" s="62"/>
      <c r="G3460" s="62"/>
      <c r="H3460" s="62"/>
      <c r="I3460" s="62"/>
      <c r="J3460" s="62"/>
    </row>
    <row r="3461" spans="1:10" x14ac:dyDescent="0.3">
      <c r="A3461" s="62"/>
      <c r="B3461" s="62"/>
      <c r="C3461" s="62"/>
      <c r="D3461" s="62"/>
      <c r="E3461" s="62"/>
      <c r="F3461" s="62"/>
      <c r="G3461" s="62"/>
      <c r="H3461" s="62"/>
      <c r="I3461" s="62"/>
      <c r="J3461" s="62"/>
    </row>
    <row r="3462" spans="1:10" x14ac:dyDescent="0.3">
      <c r="A3462" s="62"/>
      <c r="B3462" s="62"/>
      <c r="C3462" s="62"/>
      <c r="D3462" s="62"/>
      <c r="E3462" s="62"/>
      <c r="F3462" s="62"/>
      <c r="G3462" s="62"/>
      <c r="H3462" s="62"/>
      <c r="I3462" s="62"/>
      <c r="J3462" s="62"/>
    </row>
    <row r="3463" spans="1:10" x14ac:dyDescent="0.3">
      <c r="A3463" s="62"/>
      <c r="B3463" s="62"/>
      <c r="C3463" s="62"/>
      <c r="D3463" s="62"/>
      <c r="E3463" s="62"/>
      <c r="F3463" s="62"/>
      <c r="G3463" s="62"/>
      <c r="H3463" s="62"/>
      <c r="I3463" s="62"/>
      <c r="J3463" s="62"/>
    </row>
    <row r="3464" spans="1:10" x14ac:dyDescent="0.3">
      <c r="A3464" s="62"/>
      <c r="B3464" s="62"/>
      <c r="C3464" s="62"/>
      <c r="D3464" s="62"/>
      <c r="E3464" s="62"/>
      <c r="F3464" s="62"/>
      <c r="G3464" s="62"/>
      <c r="H3464" s="62"/>
      <c r="I3464" s="62"/>
      <c r="J3464" s="62"/>
    </row>
    <row r="3465" spans="1:10" x14ac:dyDescent="0.3">
      <c r="A3465" s="62"/>
      <c r="B3465" s="62"/>
      <c r="C3465" s="62"/>
      <c r="D3465" s="62"/>
      <c r="E3465" s="62"/>
      <c r="F3465" s="62"/>
      <c r="G3465" s="62"/>
      <c r="H3465" s="62"/>
      <c r="I3465" s="62"/>
      <c r="J3465" s="62"/>
    </row>
    <row r="3466" spans="1:10" x14ac:dyDescent="0.3">
      <c r="A3466" s="62"/>
      <c r="B3466" s="62"/>
      <c r="C3466" s="62"/>
      <c r="D3466" s="62"/>
      <c r="E3466" s="62"/>
      <c r="F3466" s="62"/>
      <c r="G3466" s="62"/>
      <c r="H3466" s="62"/>
      <c r="I3466" s="62"/>
      <c r="J3466" s="62"/>
    </row>
    <row r="3467" spans="1:10" x14ac:dyDescent="0.3">
      <c r="A3467" s="62"/>
      <c r="B3467" s="62"/>
      <c r="C3467" s="62"/>
      <c r="D3467" s="62"/>
      <c r="E3467" s="62"/>
      <c r="F3467" s="62"/>
      <c r="G3467" s="62"/>
      <c r="H3467" s="62"/>
      <c r="I3467" s="62"/>
      <c r="J3467" s="62"/>
    </row>
    <row r="3468" spans="1:10" x14ac:dyDescent="0.3">
      <c r="A3468" s="62"/>
      <c r="B3468" s="62"/>
      <c r="C3468" s="62"/>
      <c r="D3468" s="62"/>
      <c r="E3468" s="62"/>
      <c r="F3468" s="62"/>
      <c r="G3468" s="62"/>
      <c r="H3468" s="62"/>
      <c r="I3468" s="62"/>
      <c r="J3468" s="62"/>
    </row>
    <row r="3469" spans="1:10" x14ac:dyDescent="0.3">
      <c r="A3469" s="62"/>
      <c r="B3469" s="62"/>
      <c r="C3469" s="62"/>
      <c r="D3469" s="62"/>
      <c r="E3469" s="62"/>
      <c r="F3469" s="62"/>
      <c r="G3469" s="62"/>
      <c r="H3469" s="62"/>
      <c r="I3469" s="62"/>
      <c r="J3469" s="62"/>
    </row>
    <row r="3470" spans="1:10" x14ac:dyDescent="0.3">
      <c r="A3470" s="62"/>
      <c r="B3470" s="62"/>
      <c r="C3470" s="62"/>
      <c r="D3470" s="62"/>
      <c r="E3470" s="62"/>
      <c r="F3470" s="62"/>
      <c r="G3470" s="62"/>
      <c r="H3470" s="62"/>
      <c r="I3470" s="62"/>
      <c r="J3470" s="62"/>
    </row>
    <row r="3471" spans="1:10" x14ac:dyDescent="0.3">
      <c r="A3471" s="62"/>
      <c r="B3471" s="62"/>
      <c r="C3471" s="62"/>
      <c r="D3471" s="62"/>
      <c r="E3471" s="62"/>
      <c r="F3471" s="62"/>
      <c r="G3471" s="62"/>
      <c r="H3471" s="62"/>
      <c r="I3471" s="62"/>
      <c r="J3471" s="62"/>
    </row>
    <row r="3472" spans="1:10" x14ac:dyDescent="0.3">
      <c r="A3472" s="62"/>
      <c r="B3472" s="62"/>
      <c r="C3472" s="62"/>
      <c r="D3472" s="62"/>
      <c r="E3472" s="62"/>
      <c r="F3472" s="62"/>
      <c r="G3472" s="62"/>
      <c r="H3472" s="62"/>
      <c r="I3472" s="62"/>
      <c r="J3472" s="62"/>
    </row>
    <row r="3473" spans="1:10" x14ac:dyDescent="0.3">
      <c r="A3473" s="62"/>
      <c r="B3473" s="62"/>
      <c r="C3473" s="62"/>
      <c r="D3473" s="62"/>
      <c r="E3473" s="62"/>
      <c r="F3473" s="62"/>
      <c r="G3473" s="62"/>
      <c r="H3473" s="62"/>
      <c r="I3473" s="62"/>
      <c r="J3473" s="62"/>
    </row>
    <row r="3474" spans="1:10" x14ac:dyDescent="0.3">
      <c r="A3474" s="62"/>
      <c r="B3474" s="62"/>
      <c r="C3474" s="62"/>
      <c r="D3474" s="62"/>
      <c r="E3474" s="62"/>
      <c r="F3474" s="62"/>
      <c r="G3474" s="62"/>
      <c r="H3474" s="62"/>
      <c r="I3474" s="62"/>
      <c r="J3474" s="62"/>
    </row>
    <row r="3475" spans="1:10" x14ac:dyDescent="0.3">
      <c r="A3475" s="62"/>
      <c r="B3475" s="62"/>
      <c r="C3475" s="62"/>
      <c r="D3475" s="62"/>
      <c r="E3475" s="62"/>
      <c r="F3475" s="62"/>
      <c r="G3475" s="62"/>
      <c r="H3475" s="62"/>
      <c r="I3475" s="62"/>
      <c r="J3475" s="62"/>
    </row>
    <row r="3476" spans="1:10" x14ac:dyDescent="0.3">
      <c r="A3476" s="62"/>
      <c r="B3476" s="62"/>
      <c r="C3476" s="62"/>
      <c r="D3476" s="62"/>
      <c r="E3476" s="62"/>
      <c r="F3476" s="62"/>
      <c r="G3476" s="62"/>
      <c r="H3476" s="62"/>
      <c r="I3476" s="62"/>
      <c r="J3476" s="62"/>
    </row>
    <row r="3477" spans="1:10" x14ac:dyDescent="0.3">
      <c r="A3477" s="62"/>
      <c r="B3477" s="62"/>
      <c r="C3477" s="62"/>
      <c r="D3477" s="62"/>
      <c r="E3477" s="62"/>
      <c r="F3477" s="62"/>
      <c r="G3477" s="62"/>
      <c r="H3477" s="62"/>
      <c r="I3477" s="62"/>
      <c r="J3477" s="62"/>
    </row>
    <row r="3478" spans="1:10" x14ac:dyDescent="0.3">
      <c r="A3478" s="62"/>
      <c r="B3478" s="62"/>
      <c r="C3478" s="62"/>
      <c r="D3478" s="62"/>
      <c r="E3478" s="62"/>
      <c r="F3478" s="62"/>
      <c r="G3478" s="62"/>
      <c r="H3478" s="62"/>
      <c r="I3478" s="62"/>
      <c r="J3478" s="62"/>
    </row>
    <row r="3479" spans="1:10" x14ac:dyDescent="0.3">
      <c r="A3479" s="62"/>
      <c r="B3479" s="62"/>
      <c r="C3479" s="62"/>
      <c r="D3479" s="62"/>
      <c r="E3479" s="62"/>
      <c r="F3479" s="62"/>
      <c r="G3479" s="62"/>
      <c r="H3479" s="62"/>
      <c r="I3479" s="62"/>
      <c r="J3479" s="62"/>
    </row>
    <row r="3480" spans="1:10" x14ac:dyDescent="0.3">
      <c r="A3480" s="62"/>
      <c r="B3480" s="62"/>
      <c r="C3480" s="62"/>
      <c r="D3480" s="62"/>
      <c r="E3480" s="62"/>
      <c r="F3480" s="62"/>
      <c r="G3480" s="62"/>
      <c r="H3480" s="62"/>
      <c r="I3480" s="62"/>
      <c r="J3480" s="62"/>
    </row>
    <row r="3481" spans="1:10" x14ac:dyDescent="0.3">
      <c r="A3481" s="62"/>
      <c r="B3481" s="62"/>
      <c r="C3481" s="62"/>
      <c r="D3481" s="62"/>
      <c r="E3481" s="62"/>
      <c r="F3481" s="62"/>
      <c r="G3481" s="62"/>
      <c r="H3481" s="62"/>
      <c r="I3481" s="62"/>
      <c r="J3481" s="62"/>
    </row>
    <row r="3482" spans="1:10" x14ac:dyDescent="0.3">
      <c r="A3482" s="62"/>
      <c r="B3482" s="62"/>
      <c r="C3482" s="62"/>
      <c r="D3482" s="62"/>
      <c r="E3482" s="62"/>
      <c r="F3482" s="62"/>
      <c r="G3482" s="62"/>
      <c r="H3482" s="62"/>
      <c r="I3482" s="62"/>
      <c r="J3482" s="62"/>
    </row>
    <row r="3483" spans="1:10" x14ac:dyDescent="0.3">
      <c r="A3483" s="62"/>
      <c r="B3483" s="62"/>
      <c r="C3483" s="62"/>
      <c r="D3483" s="62"/>
      <c r="E3483" s="62"/>
      <c r="F3483" s="62"/>
      <c r="G3483" s="62"/>
      <c r="H3483" s="62"/>
      <c r="I3483" s="62"/>
      <c r="J3483" s="62"/>
    </row>
    <row r="3484" spans="1:10" x14ac:dyDescent="0.3">
      <c r="A3484" s="62"/>
      <c r="B3484" s="62"/>
      <c r="C3484" s="62"/>
      <c r="D3484" s="62"/>
      <c r="E3484" s="62"/>
      <c r="F3484" s="62"/>
      <c r="G3484" s="62"/>
      <c r="H3484" s="62"/>
      <c r="I3484" s="62"/>
      <c r="J3484" s="62"/>
    </row>
    <row r="3485" spans="1:10" x14ac:dyDescent="0.3">
      <c r="A3485" s="62"/>
      <c r="B3485" s="62"/>
      <c r="C3485" s="62"/>
      <c r="D3485" s="62"/>
      <c r="E3485" s="62"/>
      <c r="F3485" s="62"/>
      <c r="G3485" s="62"/>
      <c r="H3485" s="62"/>
      <c r="I3485" s="62"/>
      <c r="J3485" s="62"/>
    </row>
    <row r="3486" spans="1:10" x14ac:dyDescent="0.3">
      <c r="A3486" s="62"/>
      <c r="B3486" s="62"/>
      <c r="C3486" s="62"/>
      <c r="D3486" s="62"/>
      <c r="E3486" s="62"/>
      <c r="F3486" s="62"/>
      <c r="G3486" s="62"/>
      <c r="H3486" s="62"/>
      <c r="I3486" s="62"/>
      <c r="J3486" s="62"/>
    </row>
    <row r="3487" spans="1:10" x14ac:dyDescent="0.3">
      <c r="A3487" s="62"/>
      <c r="B3487" s="62"/>
      <c r="C3487" s="62"/>
      <c r="D3487" s="62"/>
      <c r="E3487" s="62"/>
      <c r="F3487" s="62"/>
      <c r="G3487" s="62"/>
      <c r="H3487" s="62"/>
      <c r="I3487" s="62"/>
      <c r="J3487" s="62"/>
    </row>
    <row r="3488" spans="1:10" x14ac:dyDescent="0.3">
      <c r="A3488" s="62"/>
      <c r="B3488" s="62"/>
      <c r="C3488" s="62"/>
      <c r="D3488" s="62"/>
      <c r="E3488" s="62"/>
      <c r="F3488" s="62"/>
      <c r="G3488" s="62"/>
      <c r="H3488" s="62"/>
      <c r="I3488" s="62"/>
      <c r="J3488" s="62"/>
    </row>
    <row r="3489" spans="1:10" x14ac:dyDescent="0.3">
      <c r="A3489" s="62"/>
      <c r="B3489" s="62"/>
      <c r="C3489" s="62"/>
      <c r="D3489" s="62"/>
      <c r="E3489" s="62"/>
      <c r="F3489" s="62"/>
      <c r="G3489" s="62"/>
      <c r="H3489" s="62"/>
      <c r="I3489" s="62"/>
      <c r="J3489" s="62"/>
    </row>
    <row r="3490" spans="1:10" x14ac:dyDescent="0.3">
      <c r="A3490" s="62"/>
      <c r="B3490" s="62"/>
      <c r="C3490" s="62"/>
      <c r="D3490" s="62"/>
      <c r="E3490" s="62"/>
      <c r="F3490" s="62"/>
      <c r="G3490" s="62"/>
      <c r="H3490" s="62"/>
      <c r="I3490" s="62"/>
      <c r="J3490" s="62"/>
    </row>
    <row r="3491" spans="1:10" x14ac:dyDescent="0.3">
      <c r="A3491" s="62"/>
      <c r="B3491" s="62"/>
      <c r="C3491" s="62"/>
      <c r="D3491" s="62"/>
      <c r="E3491" s="62"/>
      <c r="F3491" s="62"/>
      <c r="G3491" s="62"/>
      <c r="H3491" s="62"/>
      <c r="I3491" s="62"/>
      <c r="J3491" s="62"/>
    </row>
    <row r="3492" spans="1:10" x14ac:dyDescent="0.3">
      <c r="A3492" s="62"/>
      <c r="B3492" s="62"/>
      <c r="C3492" s="62"/>
      <c r="D3492" s="62"/>
      <c r="E3492" s="62"/>
      <c r="F3492" s="62"/>
      <c r="G3492" s="62"/>
      <c r="H3492" s="62"/>
      <c r="I3492" s="62"/>
      <c r="J3492" s="62"/>
    </row>
    <row r="3493" spans="1:10" x14ac:dyDescent="0.3">
      <c r="A3493" s="62"/>
      <c r="B3493" s="62"/>
      <c r="C3493" s="62"/>
      <c r="D3493" s="62"/>
      <c r="E3493" s="62"/>
      <c r="F3493" s="62"/>
      <c r="G3493" s="62"/>
      <c r="H3493" s="62"/>
      <c r="I3493" s="62"/>
      <c r="J3493" s="62"/>
    </row>
    <row r="3494" spans="1:10" x14ac:dyDescent="0.3">
      <c r="A3494" s="62"/>
      <c r="B3494" s="62"/>
      <c r="C3494" s="62"/>
      <c r="D3494" s="62"/>
      <c r="E3494" s="62"/>
      <c r="F3494" s="62"/>
      <c r="G3494" s="62"/>
      <c r="H3494" s="62"/>
      <c r="I3494" s="62"/>
      <c r="J3494" s="62"/>
    </row>
    <row r="3495" spans="1:10" x14ac:dyDescent="0.3">
      <c r="A3495" s="62"/>
      <c r="B3495" s="62"/>
      <c r="C3495" s="62"/>
      <c r="D3495" s="62"/>
      <c r="E3495" s="62"/>
      <c r="F3495" s="62"/>
      <c r="G3495" s="62"/>
      <c r="H3495" s="62"/>
      <c r="I3495" s="62"/>
      <c r="J3495" s="62"/>
    </row>
    <row r="3496" spans="1:10" x14ac:dyDescent="0.3">
      <c r="A3496" s="62"/>
      <c r="B3496" s="62"/>
      <c r="C3496" s="62"/>
      <c r="D3496" s="62"/>
      <c r="E3496" s="62"/>
      <c r="F3496" s="62"/>
      <c r="G3496" s="62"/>
      <c r="H3496" s="62"/>
      <c r="I3496" s="62"/>
      <c r="J3496" s="62"/>
    </row>
    <row r="3497" spans="1:10" x14ac:dyDescent="0.3">
      <c r="A3497" s="62"/>
      <c r="B3497" s="62"/>
      <c r="C3497" s="62"/>
      <c r="D3497" s="62"/>
      <c r="E3497" s="62"/>
      <c r="F3497" s="62"/>
      <c r="G3497" s="62"/>
      <c r="H3497" s="62"/>
      <c r="I3497" s="62"/>
      <c r="J3497" s="62"/>
    </row>
    <row r="3498" spans="1:10" x14ac:dyDescent="0.3">
      <c r="A3498" s="62"/>
      <c r="B3498" s="62"/>
      <c r="C3498" s="62"/>
      <c r="D3498" s="62"/>
      <c r="E3498" s="62"/>
      <c r="F3498" s="62"/>
      <c r="G3498" s="62"/>
      <c r="H3498" s="62"/>
      <c r="I3498" s="62"/>
      <c r="J3498" s="62"/>
    </row>
    <row r="3499" spans="1:10" x14ac:dyDescent="0.3">
      <c r="A3499" s="62"/>
      <c r="B3499" s="62"/>
      <c r="C3499" s="62"/>
      <c r="D3499" s="62"/>
      <c r="E3499" s="62"/>
      <c r="F3499" s="62"/>
      <c r="G3499" s="62"/>
      <c r="H3499" s="62"/>
      <c r="I3499" s="62"/>
      <c r="J3499" s="62"/>
    </row>
    <row r="3500" spans="1:10" x14ac:dyDescent="0.3">
      <c r="A3500" s="62"/>
      <c r="B3500" s="62"/>
      <c r="C3500" s="62"/>
      <c r="D3500" s="62"/>
      <c r="E3500" s="62"/>
      <c r="F3500" s="62"/>
      <c r="G3500" s="62"/>
      <c r="H3500" s="62"/>
      <c r="I3500" s="62"/>
      <c r="J3500" s="62"/>
    </row>
    <row r="3501" spans="1:10" x14ac:dyDescent="0.3">
      <c r="A3501" s="62"/>
      <c r="B3501" s="62"/>
      <c r="C3501" s="62"/>
      <c r="D3501" s="62"/>
      <c r="E3501" s="62"/>
      <c r="F3501" s="62"/>
      <c r="G3501" s="62"/>
      <c r="H3501" s="62"/>
      <c r="I3501" s="62"/>
      <c r="J3501" s="62"/>
    </row>
    <row r="3502" spans="1:10" x14ac:dyDescent="0.3">
      <c r="A3502" s="62"/>
      <c r="B3502" s="62"/>
      <c r="C3502" s="62"/>
      <c r="D3502" s="62"/>
      <c r="E3502" s="62"/>
      <c r="F3502" s="62"/>
      <c r="G3502" s="62"/>
      <c r="H3502" s="62"/>
      <c r="I3502" s="62"/>
      <c r="J3502" s="62"/>
    </row>
    <row r="3503" spans="1:10" x14ac:dyDescent="0.3">
      <c r="A3503" s="62"/>
      <c r="B3503" s="62"/>
      <c r="C3503" s="62"/>
      <c r="D3503" s="62"/>
      <c r="E3503" s="62"/>
      <c r="F3503" s="62"/>
      <c r="G3503" s="62"/>
      <c r="H3503" s="62"/>
      <c r="I3503" s="62"/>
      <c r="J3503" s="62"/>
    </row>
    <row r="3504" spans="1:10" x14ac:dyDescent="0.3">
      <c r="A3504" s="62"/>
      <c r="B3504" s="62"/>
      <c r="C3504" s="62"/>
      <c r="D3504" s="62"/>
      <c r="E3504" s="62"/>
      <c r="F3504" s="62"/>
      <c r="G3504" s="62"/>
      <c r="H3504" s="62"/>
      <c r="I3504" s="62"/>
      <c r="J3504" s="62"/>
    </row>
    <row r="3505" spans="1:10" x14ac:dyDescent="0.3">
      <c r="A3505" s="62"/>
      <c r="B3505" s="62"/>
      <c r="C3505" s="62"/>
      <c r="D3505" s="62"/>
      <c r="E3505" s="62"/>
      <c r="F3505" s="62"/>
      <c r="G3505" s="62"/>
      <c r="H3505" s="62"/>
      <c r="I3505" s="62"/>
      <c r="J3505" s="62"/>
    </row>
    <row r="3506" spans="1:10" x14ac:dyDescent="0.3">
      <c r="A3506" s="62"/>
      <c r="B3506" s="62"/>
      <c r="C3506" s="62"/>
      <c r="D3506" s="62"/>
      <c r="E3506" s="62"/>
      <c r="F3506" s="62"/>
      <c r="G3506" s="62"/>
      <c r="H3506" s="62"/>
      <c r="I3506" s="62"/>
      <c r="J3506" s="62"/>
    </row>
    <row r="3507" spans="1:10" x14ac:dyDescent="0.3">
      <c r="A3507" s="62"/>
      <c r="B3507" s="62"/>
      <c r="C3507" s="62"/>
      <c r="D3507" s="62"/>
      <c r="E3507" s="62"/>
      <c r="F3507" s="62"/>
      <c r="G3507" s="62"/>
      <c r="H3507" s="62"/>
      <c r="I3507" s="62"/>
      <c r="J3507" s="62"/>
    </row>
    <row r="3508" spans="1:10" x14ac:dyDescent="0.3">
      <c r="A3508" s="62"/>
      <c r="B3508" s="62"/>
      <c r="C3508" s="62"/>
      <c r="D3508" s="62"/>
      <c r="E3508" s="62"/>
      <c r="F3508" s="62"/>
      <c r="G3508" s="62"/>
      <c r="H3508" s="62"/>
      <c r="I3508" s="62"/>
      <c r="J3508" s="62"/>
    </row>
    <row r="3509" spans="1:10" x14ac:dyDescent="0.3">
      <c r="A3509" s="62"/>
      <c r="B3509" s="62"/>
      <c r="C3509" s="62"/>
      <c r="D3509" s="62"/>
      <c r="E3509" s="62"/>
      <c r="F3509" s="62"/>
      <c r="G3509" s="62"/>
      <c r="H3509" s="62"/>
      <c r="I3509" s="62"/>
      <c r="J3509" s="62"/>
    </row>
    <row r="3510" spans="1:10" x14ac:dyDescent="0.3">
      <c r="A3510" s="62"/>
      <c r="B3510" s="62"/>
      <c r="C3510" s="62"/>
      <c r="D3510" s="62"/>
      <c r="E3510" s="62"/>
      <c r="F3510" s="62"/>
      <c r="G3510" s="62"/>
      <c r="H3510" s="62"/>
      <c r="I3510" s="62"/>
      <c r="J3510" s="62"/>
    </row>
    <row r="3511" spans="1:10" x14ac:dyDescent="0.3">
      <c r="A3511" s="62"/>
      <c r="B3511" s="62"/>
      <c r="C3511" s="62"/>
      <c r="D3511" s="62"/>
      <c r="E3511" s="62"/>
      <c r="F3511" s="62"/>
      <c r="G3511" s="62"/>
      <c r="H3511" s="62"/>
      <c r="I3511" s="62"/>
      <c r="J3511" s="62"/>
    </row>
    <row r="3512" spans="1:10" x14ac:dyDescent="0.3">
      <c r="A3512" s="62"/>
      <c r="B3512" s="62"/>
      <c r="C3512" s="62"/>
      <c r="D3512" s="62"/>
      <c r="E3512" s="62"/>
      <c r="F3512" s="62"/>
      <c r="G3512" s="62"/>
      <c r="H3512" s="62"/>
      <c r="I3512" s="62"/>
      <c r="J3512" s="62"/>
    </row>
    <row r="3513" spans="1:10" x14ac:dyDescent="0.3">
      <c r="A3513" s="62"/>
      <c r="B3513" s="62"/>
      <c r="C3513" s="62"/>
      <c r="D3513" s="62"/>
      <c r="E3513" s="62"/>
      <c r="F3513" s="62"/>
      <c r="G3513" s="62"/>
      <c r="H3513" s="62"/>
      <c r="I3513" s="62"/>
      <c r="J3513" s="62"/>
    </row>
    <row r="3514" spans="1:10" x14ac:dyDescent="0.3">
      <c r="A3514" s="62"/>
      <c r="B3514" s="62"/>
      <c r="C3514" s="62"/>
      <c r="D3514" s="62"/>
      <c r="E3514" s="62"/>
      <c r="F3514" s="62"/>
      <c r="G3514" s="62"/>
      <c r="H3514" s="62"/>
      <c r="I3514" s="62"/>
      <c r="J3514" s="62"/>
    </row>
    <row r="3515" spans="1:10" x14ac:dyDescent="0.3">
      <c r="A3515" s="62"/>
      <c r="B3515" s="62"/>
      <c r="C3515" s="62"/>
      <c r="D3515" s="62"/>
      <c r="E3515" s="62"/>
      <c r="F3515" s="62"/>
      <c r="G3515" s="62"/>
      <c r="H3515" s="62"/>
      <c r="I3515" s="62"/>
      <c r="J3515" s="62"/>
    </row>
    <row r="3516" spans="1:10" x14ac:dyDescent="0.3">
      <c r="A3516" s="62"/>
      <c r="B3516" s="62"/>
      <c r="C3516" s="62"/>
      <c r="D3516" s="62"/>
      <c r="E3516" s="62"/>
      <c r="F3516" s="62"/>
      <c r="G3516" s="62"/>
      <c r="H3516" s="62"/>
      <c r="I3516" s="62"/>
      <c r="J3516" s="62"/>
    </row>
    <row r="3517" spans="1:10" x14ac:dyDescent="0.3">
      <c r="A3517" s="62"/>
      <c r="B3517" s="62"/>
      <c r="C3517" s="62"/>
      <c r="D3517" s="62"/>
      <c r="E3517" s="62"/>
      <c r="F3517" s="62"/>
      <c r="G3517" s="62"/>
      <c r="H3517" s="62"/>
      <c r="I3517" s="62"/>
      <c r="J3517" s="62"/>
    </row>
    <row r="3518" spans="1:10" x14ac:dyDescent="0.3">
      <c r="A3518" s="62"/>
      <c r="B3518" s="62"/>
      <c r="C3518" s="62"/>
      <c r="D3518" s="62"/>
      <c r="E3518" s="62"/>
      <c r="F3518" s="62"/>
      <c r="G3518" s="62"/>
      <c r="H3518" s="62"/>
      <c r="I3518" s="62"/>
      <c r="J3518" s="62"/>
    </row>
    <row r="3519" spans="1:10" x14ac:dyDescent="0.3">
      <c r="A3519" s="62"/>
      <c r="B3519" s="62"/>
      <c r="C3519" s="62"/>
      <c r="D3519" s="62"/>
      <c r="E3519" s="62"/>
      <c r="F3519" s="62"/>
      <c r="G3519" s="62"/>
      <c r="H3519" s="62"/>
      <c r="I3519" s="62"/>
      <c r="J3519" s="62"/>
    </row>
    <row r="3520" spans="1:10" x14ac:dyDescent="0.3">
      <c r="A3520" s="62"/>
      <c r="B3520" s="62"/>
      <c r="C3520" s="62"/>
      <c r="D3520" s="62"/>
      <c r="E3520" s="62"/>
      <c r="F3520" s="62"/>
      <c r="G3520" s="62"/>
      <c r="H3520" s="62"/>
      <c r="I3520" s="62"/>
      <c r="J3520" s="62"/>
    </row>
    <row r="3521" spans="1:10" x14ac:dyDescent="0.3">
      <c r="A3521" s="62"/>
      <c r="B3521" s="62"/>
      <c r="C3521" s="62"/>
      <c r="D3521" s="62"/>
      <c r="E3521" s="62"/>
      <c r="F3521" s="62"/>
      <c r="G3521" s="62"/>
      <c r="H3521" s="62"/>
      <c r="I3521" s="62"/>
      <c r="J3521" s="62"/>
    </row>
    <row r="3522" spans="1:10" x14ac:dyDescent="0.3">
      <c r="A3522" s="62"/>
      <c r="B3522" s="62"/>
      <c r="C3522" s="62"/>
      <c r="D3522" s="62"/>
      <c r="E3522" s="62"/>
      <c r="F3522" s="62"/>
      <c r="G3522" s="62"/>
      <c r="H3522" s="62"/>
      <c r="I3522" s="62"/>
      <c r="J3522" s="62"/>
    </row>
    <row r="3523" spans="1:10" x14ac:dyDescent="0.3">
      <c r="A3523" s="62"/>
      <c r="B3523" s="62"/>
      <c r="C3523" s="62"/>
      <c r="D3523" s="62"/>
      <c r="E3523" s="62"/>
      <c r="F3523" s="62"/>
      <c r="G3523" s="62"/>
      <c r="H3523" s="62"/>
      <c r="I3523" s="62"/>
      <c r="J3523" s="62"/>
    </row>
    <row r="3524" spans="1:10" x14ac:dyDescent="0.3">
      <c r="A3524" s="62"/>
      <c r="B3524" s="62"/>
      <c r="C3524" s="62"/>
      <c r="D3524" s="62"/>
      <c r="E3524" s="62"/>
      <c r="F3524" s="62"/>
      <c r="G3524" s="62"/>
      <c r="H3524" s="62"/>
      <c r="I3524" s="62"/>
      <c r="J3524" s="62"/>
    </row>
    <row r="3525" spans="1:10" x14ac:dyDescent="0.3">
      <c r="A3525" s="62"/>
      <c r="B3525" s="62"/>
      <c r="C3525" s="62"/>
      <c r="D3525" s="62"/>
      <c r="E3525" s="62"/>
      <c r="F3525" s="62"/>
      <c r="G3525" s="62"/>
      <c r="H3525" s="62"/>
      <c r="I3525" s="62"/>
      <c r="J3525" s="62"/>
    </row>
    <row r="3526" spans="1:10" x14ac:dyDescent="0.3">
      <c r="A3526" s="62"/>
      <c r="B3526" s="62"/>
      <c r="C3526" s="62"/>
      <c r="D3526" s="62"/>
      <c r="E3526" s="62"/>
      <c r="F3526" s="62"/>
      <c r="G3526" s="62"/>
      <c r="H3526" s="62"/>
      <c r="I3526" s="62"/>
      <c r="J3526" s="62"/>
    </row>
    <row r="3527" spans="1:10" x14ac:dyDescent="0.3">
      <c r="A3527" s="62"/>
      <c r="B3527" s="62"/>
      <c r="C3527" s="62"/>
      <c r="D3527" s="62"/>
      <c r="E3527" s="62"/>
      <c r="F3527" s="62"/>
      <c r="G3527" s="62"/>
      <c r="H3527" s="62"/>
      <c r="I3527" s="62"/>
      <c r="J3527" s="62"/>
    </row>
    <row r="3528" spans="1:10" x14ac:dyDescent="0.3">
      <c r="A3528" s="62"/>
      <c r="B3528" s="62"/>
      <c r="C3528" s="62"/>
      <c r="D3528" s="62"/>
      <c r="E3528" s="62"/>
      <c r="F3528" s="62"/>
      <c r="G3528" s="62"/>
      <c r="H3528" s="62"/>
      <c r="I3528" s="62"/>
      <c r="J3528" s="62"/>
    </row>
    <row r="3529" spans="1:10" x14ac:dyDescent="0.3">
      <c r="A3529" s="62"/>
      <c r="B3529" s="62"/>
      <c r="C3529" s="62"/>
      <c r="D3529" s="62"/>
      <c r="E3529" s="62"/>
      <c r="F3529" s="62"/>
      <c r="G3529" s="62"/>
      <c r="H3529" s="62"/>
      <c r="I3529" s="62"/>
      <c r="J3529" s="62"/>
    </row>
    <row r="3530" spans="1:10" x14ac:dyDescent="0.3">
      <c r="A3530" s="62"/>
      <c r="B3530" s="62"/>
      <c r="C3530" s="62"/>
      <c r="D3530" s="62"/>
      <c r="E3530" s="62"/>
      <c r="F3530" s="62"/>
      <c r="G3530" s="62"/>
      <c r="H3530" s="62"/>
      <c r="I3530" s="62"/>
      <c r="J3530" s="62"/>
    </row>
    <row r="3531" spans="1:10" x14ac:dyDescent="0.3">
      <c r="A3531" s="62"/>
      <c r="B3531" s="62"/>
      <c r="C3531" s="62"/>
      <c r="D3531" s="62"/>
      <c r="E3531" s="62"/>
      <c r="F3531" s="62"/>
      <c r="G3531" s="62"/>
      <c r="H3531" s="62"/>
      <c r="I3531" s="62"/>
      <c r="J3531" s="62"/>
    </row>
    <row r="3532" spans="1:10" x14ac:dyDescent="0.3">
      <c r="A3532" s="62"/>
      <c r="B3532" s="62"/>
      <c r="C3532" s="62"/>
      <c r="D3532" s="62"/>
      <c r="E3532" s="62"/>
      <c r="F3532" s="62"/>
      <c r="G3532" s="62"/>
      <c r="H3532" s="62"/>
      <c r="I3532" s="62"/>
      <c r="J3532" s="62"/>
    </row>
    <row r="3533" spans="1:10" x14ac:dyDescent="0.3">
      <c r="A3533" s="62"/>
      <c r="B3533" s="62"/>
      <c r="C3533" s="62"/>
      <c r="D3533" s="62"/>
      <c r="E3533" s="62"/>
      <c r="F3533" s="62"/>
      <c r="G3533" s="62"/>
      <c r="H3533" s="62"/>
      <c r="I3533" s="62"/>
      <c r="J3533" s="62"/>
    </row>
    <row r="3534" spans="1:10" x14ac:dyDescent="0.3">
      <c r="A3534" s="62"/>
      <c r="B3534" s="62"/>
      <c r="C3534" s="62"/>
      <c r="D3534" s="62"/>
      <c r="E3534" s="62"/>
      <c r="F3534" s="62"/>
      <c r="G3534" s="62"/>
      <c r="H3534" s="62"/>
      <c r="I3534" s="62"/>
      <c r="J3534" s="62"/>
    </row>
    <row r="3535" spans="1:10" x14ac:dyDescent="0.3">
      <c r="A3535" s="62"/>
      <c r="B3535" s="62"/>
      <c r="C3535" s="62"/>
      <c r="D3535" s="62"/>
      <c r="E3535" s="62"/>
      <c r="F3535" s="62"/>
      <c r="G3535" s="62"/>
      <c r="H3535" s="62"/>
      <c r="I3535" s="62"/>
      <c r="J3535" s="62"/>
    </row>
    <row r="3536" spans="1:10" x14ac:dyDescent="0.3">
      <c r="A3536" s="62"/>
      <c r="B3536" s="62"/>
      <c r="C3536" s="62"/>
      <c r="D3536" s="62"/>
      <c r="E3536" s="62"/>
      <c r="F3536" s="62"/>
      <c r="G3536" s="62"/>
      <c r="H3536" s="62"/>
      <c r="I3536" s="62"/>
      <c r="J3536" s="62"/>
    </row>
    <row r="3537" spans="1:10" x14ac:dyDescent="0.3">
      <c r="A3537" s="62"/>
      <c r="B3537" s="62"/>
      <c r="C3537" s="62"/>
      <c r="D3537" s="62"/>
      <c r="E3537" s="62"/>
      <c r="F3537" s="62"/>
      <c r="G3537" s="62"/>
      <c r="H3537" s="62"/>
      <c r="I3537" s="62"/>
      <c r="J3537" s="62"/>
    </row>
    <row r="3538" spans="1:10" x14ac:dyDescent="0.3">
      <c r="A3538" s="62"/>
      <c r="B3538" s="62"/>
      <c r="C3538" s="62"/>
      <c r="D3538" s="62"/>
      <c r="E3538" s="62"/>
      <c r="F3538" s="62"/>
      <c r="G3538" s="62"/>
      <c r="H3538" s="62"/>
      <c r="I3538" s="62"/>
      <c r="J3538" s="62"/>
    </row>
    <row r="3539" spans="1:10" x14ac:dyDescent="0.3">
      <c r="A3539" s="62"/>
      <c r="B3539" s="62"/>
      <c r="C3539" s="62"/>
      <c r="D3539" s="62"/>
      <c r="E3539" s="62"/>
      <c r="F3539" s="62"/>
      <c r="G3539" s="62"/>
      <c r="H3539" s="62"/>
      <c r="I3539" s="62"/>
      <c r="J3539" s="62"/>
    </row>
    <row r="3540" spans="1:10" x14ac:dyDescent="0.3">
      <c r="A3540" s="62"/>
      <c r="B3540" s="62"/>
      <c r="C3540" s="62"/>
      <c r="D3540" s="62"/>
      <c r="E3540" s="62"/>
      <c r="F3540" s="62"/>
      <c r="G3540" s="62"/>
      <c r="H3540" s="62"/>
      <c r="I3540" s="62"/>
      <c r="J3540" s="62"/>
    </row>
    <row r="3541" spans="1:10" x14ac:dyDescent="0.3">
      <c r="A3541" s="62"/>
      <c r="B3541" s="62"/>
      <c r="C3541" s="62"/>
      <c r="D3541" s="62"/>
      <c r="E3541" s="62"/>
      <c r="F3541" s="62"/>
      <c r="G3541" s="62"/>
      <c r="H3541" s="62"/>
      <c r="I3541" s="62"/>
      <c r="J3541" s="62"/>
    </row>
    <row r="3542" spans="1:10" x14ac:dyDescent="0.3">
      <c r="A3542" s="62"/>
      <c r="B3542" s="62"/>
      <c r="C3542" s="62"/>
      <c r="D3542" s="62"/>
      <c r="E3542" s="62"/>
      <c r="F3542" s="62"/>
      <c r="G3542" s="62"/>
      <c r="H3542" s="62"/>
      <c r="I3542" s="62"/>
      <c r="J3542" s="62"/>
    </row>
    <row r="3543" spans="1:10" x14ac:dyDescent="0.3">
      <c r="A3543" s="62"/>
      <c r="B3543" s="62"/>
      <c r="C3543" s="62"/>
      <c r="D3543" s="62"/>
      <c r="E3543" s="62"/>
      <c r="F3543" s="62"/>
      <c r="G3543" s="62"/>
      <c r="H3543" s="62"/>
      <c r="I3543" s="62"/>
      <c r="J3543" s="62"/>
    </row>
    <row r="3544" spans="1:10" x14ac:dyDescent="0.3">
      <c r="A3544" s="62"/>
      <c r="B3544" s="62"/>
      <c r="C3544" s="62"/>
      <c r="D3544" s="62"/>
      <c r="E3544" s="62"/>
      <c r="F3544" s="62"/>
      <c r="G3544" s="62"/>
      <c r="H3544" s="62"/>
      <c r="I3544" s="62"/>
      <c r="J3544" s="62"/>
    </row>
    <row r="3545" spans="1:10" x14ac:dyDescent="0.3">
      <c r="A3545" s="62"/>
      <c r="B3545" s="62"/>
      <c r="C3545" s="62"/>
      <c r="D3545" s="62"/>
      <c r="E3545" s="62"/>
      <c r="F3545" s="62"/>
      <c r="G3545" s="62"/>
      <c r="H3545" s="62"/>
      <c r="I3545" s="62"/>
      <c r="J3545" s="62"/>
    </row>
    <row r="3546" spans="1:10" x14ac:dyDescent="0.3">
      <c r="A3546" s="62"/>
      <c r="B3546" s="62"/>
      <c r="C3546" s="62"/>
      <c r="D3546" s="62"/>
      <c r="E3546" s="62"/>
      <c r="F3546" s="62"/>
      <c r="G3546" s="62"/>
      <c r="H3546" s="62"/>
      <c r="I3546" s="62"/>
      <c r="J3546" s="62"/>
    </row>
    <row r="3547" spans="1:10" x14ac:dyDescent="0.3">
      <c r="A3547" s="62"/>
      <c r="B3547" s="62"/>
      <c r="C3547" s="62"/>
      <c r="D3547" s="62"/>
      <c r="E3547" s="62"/>
      <c r="F3547" s="62"/>
      <c r="G3547" s="62"/>
      <c r="H3547" s="62"/>
      <c r="I3547" s="62"/>
      <c r="J3547" s="62"/>
    </row>
    <row r="3548" spans="1:10" x14ac:dyDescent="0.3">
      <c r="A3548" s="62"/>
      <c r="B3548" s="62"/>
      <c r="C3548" s="62"/>
      <c r="D3548" s="62"/>
      <c r="E3548" s="62"/>
      <c r="F3548" s="62"/>
      <c r="G3548" s="62"/>
      <c r="H3548" s="62"/>
      <c r="I3548" s="62"/>
      <c r="J3548" s="62"/>
    </row>
    <row r="3549" spans="1:10" x14ac:dyDescent="0.3">
      <c r="A3549" s="62"/>
      <c r="B3549" s="62"/>
      <c r="C3549" s="62"/>
      <c r="D3549" s="62"/>
      <c r="E3549" s="62"/>
      <c r="F3549" s="62"/>
      <c r="G3549" s="62"/>
      <c r="H3549" s="62"/>
      <c r="I3549" s="62"/>
      <c r="J3549" s="62"/>
    </row>
    <row r="3550" spans="1:10" x14ac:dyDescent="0.3">
      <c r="A3550" s="62"/>
      <c r="B3550" s="62"/>
      <c r="C3550" s="62"/>
      <c r="D3550" s="62"/>
      <c r="E3550" s="62"/>
      <c r="F3550" s="62"/>
      <c r="G3550" s="62"/>
      <c r="H3550" s="62"/>
      <c r="I3550" s="62"/>
      <c r="J3550" s="62"/>
    </row>
    <row r="3551" spans="1:10" x14ac:dyDescent="0.3">
      <c r="A3551" s="62"/>
      <c r="B3551" s="62"/>
      <c r="C3551" s="62"/>
      <c r="D3551" s="62"/>
      <c r="E3551" s="62"/>
      <c r="F3551" s="62"/>
      <c r="G3551" s="62"/>
      <c r="H3551" s="62"/>
      <c r="I3551" s="62"/>
      <c r="J3551" s="62"/>
    </row>
    <row r="3552" spans="1:10" x14ac:dyDescent="0.3">
      <c r="A3552" s="62"/>
      <c r="B3552" s="62"/>
      <c r="C3552" s="62"/>
      <c r="D3552" s="62"/>
      <c r="E3552" s="62"/>
      <c r="F3552" s="62"/>
      <c r="G3552" s="62"/>
      <c r="H3552" s="62"/>
      <c r="I3552" s="62"/>
      <c r="J3552" s="62"/>
    </row>
    <row r="3553" spans="1:10" x14ac:dyDescent="0.3">
      <c r="A3553" s="62"/>
      <c r="B3553" s="62"/>
      <c r="C3553" s="62"/>
      <c r="D3553" s="62"/>
      <c r="E3553" s="62"/>
      <c r="F3553" s="62"/>
      <c r="G3553" s="62"/>
      <c r="H3553" s="62"/>
      <c r="I3553" s="62"/>
      <c r="J3553" s="62"/>
    </row>
    <row r="3554" spans="1:10" x14ac:dyDescent="0.3">
      <c r="A3554" s="62"/>
      <c r="B3554" s="62"/>
      <c r="C3554" s="62"/>
      <c r="D3554" s="62"/>
      <c r="E3554" s="62"/>
      <c r="F3554" s="62"/>
      <c r="G3554" s="62"/>
      <c r="H3554" s="62"/>
      <c r="I3554" s="62"/>
      <c r="J3554" s="62"/>
    </row>
    <row r="3555" spans="1:10" x14ac:dyDescent="0.3">
      <c r="A3555" s="62"/>
      <c r="B3555" s="62"/>
      <c r="C3555" s="62"/>
      <c r="D3555" s="62"/>
      <c r="E3555" s="62"/>
      <c r="F3555" s="62"/>
      <c r="G3555" s="62"/>
      <c r="H3555" s="62"/>
      <c r="I3555" s="62"/>
      <c r="J3555" s="62"/>
    </row>
    <row r="3556" spans="1:10" x14ac:dyDescent="0.3">
      <c r="A3556" s="62"/>
      <c r="B3556" s="62"/>
      <c r="C3556" s="62"/>
      <c r="D3556" s="62"/>
      <c r="E3556" s="62"/>
      <c r="F3556" s="62"/>
      <c r="G3556" s="62"/>
      <c r="H3556" s="62"/>
      <c r="I3556" s="62"/>
      <c r="J3556" s="62"/>
    </row>
    <row r="3557" spans="1:10" x14ac:dyDescent="0.3">
      <c r="A3557" s="62"/>
      <c r="B3557" s="62"/>
      <c r="C3557" s="62"/>
      <c r="D3557" s="62"/>
      <c r="E3557" s="62"/>
      <c r="F3557" s="62"/>
      <c r="G3557" s="62"/>
      <c r="H3557" s="62"/>
      <c r="I3557" s="62"/>
      <c r="J3557" s="62"/>
    </row>
    <row r="3558" spans="1:10" x14ac:dyDescent="0.3">
      <c r="A3558" s="62"/>
      <c r="B3558" s="62"/>
      <c r="C3558" s="62"/>
      <c r="D3558" s="62"/>
      <c r="E3558" s="62"/>
      <c r="F3558" s="62"/>
      <c r="G3558" s="62"/>
      <c r="H3558" s="62"/>
      <c r="I3558" s="62"/>
      <c r="J3558" s="62"/>
    </row>
    <row r="3559" spans="1:10" x14ac:dyDescent="0.3">
      <c r="A3559" s="62"/>
      <c r="B3559" s="62"/>
      <c r="C3559" s="62"/>
      <c r="D3559" s="62"/>
      <c r="E3559" s="62"/>
      <c r="F3559" s="62"/>
      <c r="G3559" s="62"/>
      <c r="H3559" s="62"/>
      <c r="I3559" s="62"/>
      <c r="J3559" s="62"/>
    </row>
    <row r="3560" spans="1:10" x14ac:dyDescent="0.3">
      <c r="A3560" s="62"/>
      <c r="B3560" s="62"/>
      <c r="C3560" s="62"/>
      <c r="D3560" s="62"/>
      <c r="E3560" s="62"/>
      <c r="F3560" s="62"/>
      <c r="G3560" s="62"/>
      <c r="H3560" s="62"/>
      <c r="I3560" s="62"/>
      <c r="J3560" s="62"/>
    </row>
    <row r="3561" spans="1:10" x14ac:dyDescent="0.3">
      <c r="A3561" s="62"/>
      <c r="B3561" s="62"/>
      <c r="C3561" s="62"/>
      <c r="D3561" s="62"/>
      <c r="E3561" s="62"/>
      <c r="F3561" s="62"/>
      <c r="G3561" s="62"/>
      <c r="H3561" s="62"/>
      <c r="I3561" s="62"/>
      <c r="J3561" s="62"/>
    </row>
    <row r="3562" spans="1:10" x14ac:dyDescent="0.3">
      <c r="A3562" s="62"/>
      <c r="B3562" s="62"/>
      <c r="C3562" s="62"/>
      <c r="D3562" s="62"/>
      <c r="E3562" s="62"/>
      <c r="F3562" s="62"/>
      <c r="G3562" s="62"/>
      <c r="H3562" s="62"/>
      <c r="I3562" s="62"/>
      <c r="J3562" s="62"/>
    </row>
    <row r="3563" spans="1:10" x14ac:dyDescent="0.3">
      <c r="A3563" s="62"/>
      <c r="B3563" s="62"/>
      <c r="C3563" s="62"/>
      <c r="D3563" s="62"/>
      <c r="E3563" s="62"/>
      <c r="F3563" s="62"/>
      <c r="G3563" s="62"/>
      <c r="H3563" s="62"/>
      <c r="I3563" s="62"/>
      <c r="J3563" s="62"/>
    </row>
    <row r="3564" spans="1:10" x14ac:dyDescent="0.3">
      <c r="A3564" s="62"/>
      <c r="B3564" s="62"/>
      <c r="C3564" s="62"/>
      <c r="D3564" s="62"/>
      <c r="E3564" s="62"/>
      <c r="F3564" s="62"/>
      <c r="G3564" s="62"/>
      <c r="H3564" s="62"/>
      <c r="I3564" s="62"/>
      <c r="J3564" s="62"/>
    </row>
    <row r="3565" spans="1:10" x14ac:dyDescent="0.3">
      <c r="A3565" s="62"/>
      <c r="B3565" s="62"/>
      <c r="C3565" s="62"/>
      <c r="D3565" s="62"/>
      <c r="E3565" s="62"/>
      <c r="F3565" s="62"/>
      <c r="G3565" s="62"/>
      <c r="H3565" s="62"/>
      <c r="I3565" s="62"/>
      <c r="J3565" s="62"/>
    </row>
    <row r="3566" spans="1:10" x14ac:dyDescent="0.3">
      <c r="A3566" s="62"/>
      <c r="B3566" s="62"/>
      <c r="C3566" s="62"/>
      <c r="D3566" s="62"/>
      <c r="E3566" s="62"/>
      <c r="F3566" s="62"/>
      <c r="G3566" s="62"/>
      <c r="H3566" s="62"/>
      <c r="I3566" s="62"/>
      <c r="J3566" s="62"/>
    </row>
    <row r="3567" spans="1:10" x14ac:dyDescent="0.3">
      <c r="A3567" s="62"/>
      <c r="B3567" s="62"/>
      <c r="C3567" s="62"/>
      <c r="D3567" s="62"/>
      <c r="E3567" s="62"/>
      <c r="F3567" s="62"/>
      <c r="G3567" s="62"/>
      <c r="H3567" s="62"/>
      <c r="I3567" s="62"/>
      <c r="J3567" s="62"/>
    </row>
    <row r="3568" spans="1:10" x14ac:dyDescent="0.3">
      <c r="A3568" s="62"/>
      <c r="B3568" s="62"/>
      <c r="C3568" s="62"/>
      <c r="D3568" s="62"/>
      <c r="E3568" s="62"/>
      <c r="F3568" s="62"/>
      <c r="G3568" s="62"/>
      <c r="H3568" s="62"/>
      <c r="I3568" s="62"/>
      <c r="J3568" s="62"/>
    </row>
    <row r="3569" spans="1:10" x14ac:dyDescent="0.3">
      <c r="A3569" s="62"/>
      <c r="B3569" s="62"/>
      <c r="C3569" s="62"/>
      <c r="D3569" s="62"/>
      <c r="E3569" s="62"/>
      <c r="F3569" s="62"/>
      <c r="G3569" s="62"/>
      <c r="H3569" s="62"/>
      <c r="I3569" s="62"/>
      <c r="J3569" s="62"/>
    </row>
    <row r="3570" spans="1:10" x14ac:dyDescent="0.3">
      <c r="A3570" s="62"/>
      <c r="B3570" s="62"/>
      <c r="C3570" s="62"/>
      <c r="D3570" s="62"/>
      <c r="E3570" s="62"/>
      <c r="F3570" s="62"/>
      <c r="G3570" s="62"/>
      <c r="H3570" s="62"/>
      <c r="I3570" s="62"/>
      <c r="J3570" s="62"/>
    </row>
    <row r="3571" spans="1:10" x14ac:dyDescent="0.3">
      <c r="A3571" s="62"/>
      <c r="B3571" s="62"/>
      <c r="C3571" s="62"/>
      <c r="D3571" s="62"/>
      <c r="E3571" s="62"/>
      <c r="F3571" s="62"/>
      <c r="G3571" s="62"/>
      <c r="H3571" s="62"/>
      <c r="I3571" s="62"/>
      <c r="J3571" s="62"/>
    </row>
    <row r="3572" spans="1:10" x14ac:dyDescent="0.3">
      <c r="A3572" s="62"/>
      <c r="B3572" s="62"/>
      <c r="C3572" s="62"/>
      <c r="D3572" s="62"/>
      <c r="E3572" s="62"/>
      <c r="F3572" s="62"/>
      <c r="G3572" s="62"/>
      <c r="H3572" s="62"/>
      <c r="I3572" s="62"/>
      <c r="J3572" s="62"/>
    </row>
    <row r="3573" spans="1:10" x14ac:dyDescent="0.3">
      <c r="A3573" s="62"/>
      <c r="B3573" s="62"/>
      <c r="C3573" s="62"/>
      <c r="D3573" s="62"/>
      <c r="E3573" s="62"/>
      <c r="F3573" s="62"/>
      <c r="G3573" s="62"/>
      <c r="H3573" s="62"/>
      <c r="I3573" s="62"/>
      <c r="J3573" s="62"/>
    </row>
    <row r="3574" spans="1:10" x14ac:dyDescent="0.3">
      <c r="A3574" s="62"/>
      <c r="B3574" s="62"/>
      <c r="C3574" s="62"/>
      <c r="D3574" s="62"/>
      <c r="E3574" s="62"/>
      <c r="F3574" s="62"/>
      <c r="G3574" s="62"/>
      <c r="H3574" s="62"/>
      <c r="I3574" s="62"/>
      <c r="J3574" s="62"/>
    </row>
    <row r="3575" spans="1:10" x14ac:dyDescent="0.3">
      <c r="A3575" s="62"/>
      <c r="B3575" s="62"/>
      <c r="C3575" s="62"/>
      <c r="D3575" s="62"/>
      <c r="E3575" s="62"/>
      <c r="F3575" s="62"/>
      <c r="G3575" s="62"/>
      <c r="H3575" s="62"/>
      <c r="I3575" s="62"/>
      <c r="J3575" s="62"/>
    </row>
    <row r="3576" spans="1:10" x14ac:dyDescent="0.3">
      <c r="A3576" s="62"/>
      <c r="B3576" s="62"/>
      <c r="C3576" s="62"/>
      <c r="D3576" s="62"/>
      <c r="E3576" s="62"/>
      <c r="F3576" s="62"/>
      <c r="G3576" s="62"/>
      <c r="H3576" s="62"/>
      <c r="I3576" s="62"/>
      <c r="J3576" s="62"/>
    </row>
    <row r="3577" spans="1:10" x14ac:dyDescent="0.3">
      <c r="A3577" s="62"/>
      <c r="B3577" s="62"/>
      <c r="C3577" s="62"/>
      <c r="D3577" s="62"/>
      <c r="E3577" s="62"/>
      <c r="F3577" s="62"/>
      <c r="G3577" s="62"/>
      <c r="H3577" s="62"/>
      <c r="I3577" s="62"/>
      <c r="J3577" s="62"/>
    </row>
    <row r="3578" spans="1:10" x14ac:dyDescent="0.3">
      <c r="A3578" s="62"/>
      <c r="B3578" s="62"/>
      <c r="C3578" s="62"/>
      <c r="D3578" s="62"/>
      <c r="E3578" s="62"/>
      <c r="F3578" s="62"/>
      <c r="G3578" s="62"/>
      <c r="H3578" s="62"/>
      <c r="I3578" s="62"/>
      <c r="J3578" s="62"/>
    </row>
    <row r="3579" spans="1:10" x14ac:dyDescent="0.3">
      <c r="A3579" s="62"/>
      <c r="B3579" s="62"/>
      <c r="C3579" s="62"/>
      <c r="D3579" s="62"/>
      <c r="E3579" s="62"/>
      <c r="F3579" s="62"/>
      <c r="G3579" s="62"/>
      <c r="H3579" s="62"/>
      <c r="I3579" s="62"/>
      <c r="J3579" s="62"/>
    </row>
    <row r="3580" spans="1:10" x14ac:dyDescent="0.3">
      <c r="A3580" s="62"/>
      <c r="B3580" s="62"/>
      <c r="C3580" s="62"/>
      <c r="D3580" s="62"/>
      <c r="E3580" s="62"/>
      <c r="F3580" s="62"/>
      <c r="G3580" s="62"/>
      <c r="H3580" s="62"/>
      <c r="I3580" s="62"/>
      <c r="J3580" s="62"/>
    </row>
    <row r="3581" spans="1:10" x14ac:dyDescent="0.3">
      <c r="A3581" s="62"/>
      <c r="B3581" s="62"/>
      <c r="C3581" s="62"/>
      <c r="D3581" s="62"/>
      <c r="E3581" s="62"/>
      <c r="F3581" s="62"/>
      <c r="G3581" s="62"/>
      <c r="H3581" s="62"/>
      <c r="I3581" s="62"/>
      <c r="J3581" s="62"/>
    </row>
    <row r="3582" spans="1:10" x14ac:dyDescent="0.3">
      <c r="A3582" s="62"/>
      <c r="B3582" s="62"/>
      <c r="C3582" s="62"/>
      <c r="D3582" s="62"/>
      <c r="E3582" s="62"/>
      <c r="F3582" s="62"/>
      <c r="G3582" s="62"/>
      <c r="H3582" s="62"/>
      <c r="I3582" s="62"/>
      <c r="J3582" s="62"/>
    </row>
    <row r="3583" spans="1:10" x14ac:dyDescent="0.3">
      <c r="A3583" s="62"/>
      <c r="B3583" s="62"/>
      <c r="C3583" s="62"/>
      <c r="D3583" s="62"/>
      <c r="E3583" s="62"/>
      <c r="F3583" s="62"/>
      <c r="G3583" s="62"/>
      <c r="H3583" s="62"/>
      <c r="I3583" s="62"/>
      <c r="J3583" s="62"/>
    </row>
    <row r="3584" spans="1:10" x14ac:dyDescent="0.3">
      <c r="A3584" s="62"/>
      <c r="B3584" s="62"/>
      <c r="C3584" s="62"/>
      <c r="D3584" s="62"/>
      <c r="E3584" s="62"/>
      <c r="F3584" s="62"/>
      <c r="G3584" s="62"/>
      <c r="H3584" s="62"/>
      <c r="I3584" s="62"/>
      <c r="J3584" s="62"/>
    </row>
    <row r="3585" spans="1:10" x14ac:dyDescent="0.3">
      <c r="A3585" s="62"/>
      <c r="B3585" s="62"/>
      <c r="C3585" s="62"/>
      <c r="D3585" s="62"/>
      <c r="E3585" s="62"/>
      <c r="F3585" s="62"/>
      <c r="G3585" s="62"/>
      <c r="H3585" s="62"/>
      <c r="I3585" s="62"/>
      <c r="J3585" s="62"/>
    </row>
    <row r="3586" spans="1:10" x14ac:dyDescent="0.3">
      <c r="A3586" s="62"/>
      <c r="B3586" s="62"/>
      <c r="C3586" s="62"/>
      <c r="D3586" s="62"/>
      <c r="E3586" s="62"/>
      <c r="F3586" s="62"/>
      <c r="G3586" s="62"/>
      <c r="H3586" s="62"/>
      <c r="I3586" s="62"/>
      <c r="J3586" s="62"/>
    </row>
    <row r="3587" spans="1:10" x14ac:dyDescent="0.3">
      <c r="A3587" s="62"/>
      <c r="B3587" s="62"/>
      <c r="C3587" s="62"/>
      <c r="D3587" s="62"/>
      <c r="E3587" s="62"/>
      <c r="F3587" s="62"/>
      <c r="G3587" s="62"/>
      <c r="H3587" s="62"/>
      <c r="I3587" s="62"/>
      <c r="J3587" s="62"/>
    </row>
    <row r="3588" spans="1:10" x14ac:dyDescent="0.3">
      <c r="A3588" s="62"/>
      <c r="B3588" s="62"/>
      <c r="C3588" s="62"/>
      <c r="D3588" s="62"/>
      <c r="E3588" s="62"/>
      <c r="F3588" s="62"/>
      <c r="G3588" s="62"/>
      <c r="H3588" s="62"/>
      <c r="I3588" s="62"/>
      <c r="J3588" s="62"/>
    </row>
    <row r="3589" spans="1:10" x14ac:dyDescent="0.3">
      <c r="A3589" s="62"/>
      <c r="B3589" s="62"/>
      <c r="C3589" s="62"/>
      <c r="D3589" s="62"/>
      <c r="E3589" s="62"/>
      <c r="F3589" s="62"/>
      <c r="G3589" s="62"/>
      <c r="H3589" s="62"/>
      <c r="I3589" s="62"/>
      <c r="J3589" s="62"/>
    </row>
    <row r="3590" spans="1:10" x14ac:dyDescent="0.3">
      <c r="A3590" s="62"/>
      <c r="B3590" s="62"/>
      <c r="C3590" s="62"/>
      <c r="D3590" s="62"/>
      <c r="E3590" s="62"/>
      <c r="F3590" s="62"/>
      <c r="G3590" s="62"/>
      <c r="H3590" s="62"/>
      <c r="I3590" s="62"/>
      <c r="J3590" s="62"/>
    </row>
    <row r="3591" spans="1:10" x14ac:dyDescent="0.3">
      <c r="A3591" s="62"/>
      <c r="B3591" s="62"/>
      <c r="C3591" s="62"/>
      <c r="D3591" s="62"/>
      <c r="E3591" s="62"/>
      <c r="F3591" s="62"/>
      <c r="G3591" s="62"/>
      <c r="H3591" s="62"/>
      <c r="I3591" s="62"/>
      <c r="J3591" s="62"/>
    </row>
    <row r="3592" spans="1:10" x14ac:dyDescent="0.3">
      <c r="A3592" s="62"/>
      <c r="B3592" s="62"/>
      <c r="C3592" s="62"/>
      <c r="D3592" s="62"/>
      <c r="E3592" s="62"/>
      <c r="F3592" s="62"/>
      <c r="G3592" s="62"/>
      <c r="H3592" s="62"/>
      <c r="I3592" s="62"/>
      <c r="J3592" s="62"/>
    </row>
    <row r="3593" spans="1:10" x14ac:dyDescent="0.3">
      <c r="A3593" s="62"/>
      <c r="B3593" s="62"/>
      <c r="C3593" s="62"/>
      <c r="D3593" s="62"/>
      <c r="E3593" s="62"/>
      <c r="F3593" s="62"/>
      <c r="G3593" s="62"/>
      <c r="H3593" s="62"/>
      <c r="I3593" s="62"/>
      <c r="J3593" s="62"/>
    </row>
    <row r="3594" spans="1:10" x14ac:dyDescent="0.3">
      <c r="A3594" s="62"/>
      <c r="B3594" s="62"/>
      <c r="C3594" s="62"/>
      <c r="D3594" s="62"/>
      <c r="E3594" s="62"/>
      <c r="F3594" s="62"/>
      <c r="G3594" s="62"/>
      <c r="H3594" s="62"/>
      <c r="I3594" s="62"/>
      <c r="J3594" s="62"/>
    </row>
    <row r="3595" spans="1:10" x14ac:dyDescent="0.3">
      <c r="A3595" s="62"/>
      <c r="B3595" s="62"/>
      <c r="C3595" s="62"/>
      <c r="D3595" s="62"/>
      <c r="E3595" s="62"/>
      <c r="F3595" s="62"/>
      <c r="G3595" s="62"/>
      <c r="H3595" s="62"/>
      <c r="I3595" s="62"/>
      <c r="J3595" s="62"/>
    </row>
    <row r="3596" spans="1:10" x14ac:dyDescent="0.3">
      <c r="A3596" s="62"/>
      <c r="B3596" s="62"/>
      <c r="C3596" s="62"/>
      <c r="D3596" s="62"/>
      <c r="E3596" s="62"/>
      <c r="F3596" s="62"/>
      <c r="G3596" s="62"/>
      <c r="H3596" s="62"/>
      <c r="I3596" s="62"/>
      <c r="J3596" s="62"/>
    </row>
    <row r="3597" spans="1:10" x14ac:dyDescent="0.3">
      <c r="A3597" s="62"/>
      <c r="B3597" s="62"/>
      <c r="C3597" s="62"/>
      <c r="D3597" s="62"/>
      <c r="E3597" s="62"/>
      <c r="F3597" s="62"/>
      <c r="G3597" s="62"/>
      <c r="H3597" s="62"/>
      <c r="I3597" s="62"/>
      <c r="J3597" s="62"/>
    </row>
    <row r="3598" spans="1:10" x14ac:dyDescent="0.3">
      <c r="A3598" s="62"/>
      <c r="B3598" s="62"/>
      <c r="C3598" s="62"/>
      <c r="D3598" s="62"/>
      <c r="E3598" s="62"/>
      <c r="F3598" s="62"/>
      <c r="G3598" s="62"/>
      <c r="H3598" s="62"/>
      <c r="I3598" s="62"/>
      <c r="J3598" s="62"/>
    </row>
    <row r="3599" spans="1:10" x14ac:dyDescent="0.3">
      <c r="A3599" s="62"/>
      <c r="B3599" s="62"/>
      <c r="C3599" s="62"/>
      <c r="D3599" s="62"/>
      <c r="E3599" s="62"/>
      <c r="F3599" s="62"/>
      <c r="G3599" s="62"/>
      <c r="H3599" s="62"/>
      <c r="I3599" s="62"/>
      <c r="J3599" s="62"/>
    </row>
    <row r="3600" spans="1:10" x14ac:dyDescent="0.3">
      <c r="A3600" s="62"/>
      <c r="B3600" s="62"/>
      <c r="C3600" s="62"/>
      <c r="D3600" s="62"/>
      <c r="E3600" s="62"/>
      <c r="F3600" s="62"/>
      <c r="G3600" s="62"/>
      <c r="H3600" s="62"/>
      <c r="I3600" s="62"/>
      <c r="J3600" s="62"/>
    </row>
    <row r="3601" spans="1:10" x14ac:dyDescent="0.3">
      <c r="A3601" s="62"/>
      <c r="B3601" s="62"/>
      <c r="C3601" s="62"/>
      <c r="D3601" s="62"/>
      <c r="E3601" s="62"/>
      <c r="F3601" s="62"/>
      <c r="G3601" s="62"/>
      <c r="H3601" s="62"/>
      <c r="I3601" s="62"/>
      <c r="J3601" s="62"/>
    </row>
    <row r="3602" spans="1:10" x14ac:dyDescent="0.3">
      <c r="A3602" s="62"/>
      <c r="B3602" s="62"/>
      <c r="C3602" s="62"/>
      <c r="D3602" s="62"/>
      <c r="E3602" s="62"/>
      <c r="F3602" s="62"/>
      <c r="G3602" s="62"/>
      <c r="H3602" s="62"/>
      <c r="I3602" s="62"/>
      <c r="J3602" s="62"/>
    </row>
    <row r="3603" spans="1:10" x14ac:dyDescent="0.3">
      <c r="A3603" s="62"/>
      <c r="B3603" s="62"/>
      <c r="C3603" s="62"/>
      <c r="D3603" s="62"/>
      <c r="E3603" s="62"/>
      <c r="F3603" s="62"/>
      <c r="G3603" s="62"/>
      <c r="H3603" s="62"/>
      <c r="I3603" s="62"/>
      <c r="J3603" s="62"/>
    </row>
    <row r="3604" spans="1:10" x14ac:dyDescent="0.3">
      <c r="A3604" s="62"/>
      <c r="B3604" s="62"/>
      <c r="C3604" s="62"/>
      <c r="D3604" s="62"/>
      <c r="E3604" s="62"/>
      <c r="F3604" s="62"/>
      <c r="G3604" s="62"/>
      <c r="H3604" s="62"/>
      <c r="I3604" s="62"/>
      <c r="J3604" s="62"/>
    </row>
    <row r="3605" spans="1:10" x14ac:dyDescent="0.3">
      <c r="A3605" s="62"/>
      <c r="B3605" s="62"/>
      <c r="C3605" s="62"/>
      <c r="D3605" s="62"/>
      <c r="E3605" s="62"/>
      <c r="F3605" s="62"/>
      <c r="G3605" s="62"/>
      <c r="H3605" s="62"/>
      <c r="I3605" s="62"/>
      <c r="J3605" s="62"/>
    </row>
    <row r="3606" spans="1:10" x14ac:dyDescent="0.3">
      <c r="A3606" s="62"/>
      <c r="B3606" s="62"/>
      <c r="C3606" s="62"/>
      <c r="D3606" s="62"/>
      <c r="E3606" s="62"/>
      <c r="F3606" s="62"/>
      <c r="G3606" s="62"/>
      <c r="H3606" s="62"/>
      <c r="I3606" s="62"/>
      <c r="J3606" s="62"/>
    </row>
    <row r="3607" spans="1:10" x14ac:dyDescent="0.3">
      <c r="A3607" s="62"/>
      <c r="B3607" s="62"/>
      <c r="C3607" s="62"/>
      <c r="D3607" s="62"/>
      <c r="E3607" s="62"/>
      <c r="F3607" s="62"/>
      <c r="G3607" s="62"/>
      <c r="H3607" s="62"/>
      <c r="I3607" s="62"/>
      <c r="J3607" s="62"/>
    </row>
    <row r="3608" spans="1:10" x14ac:dyDescent="0.3">
      <c r="A3608" s="62"/>
      <c r="B3608" s="62"/>
      <c r="C3608" s="62"/>
      <c r="D3608" s="62"/>
      <c r="E3608" s="62"/>
      <c r="F3608" s="62"/>
      <c r="G3608" s="62"/>
      <c r="H3608" s="62"/>
      <c r="I3608" s="62"/>
      <c r="J3608" s="62"/>
    </row>
    <row r="3609" spans="1:10" x14ac:dyDescent="0.3">
      <c r="A3609" s="62"/>
      <c r="B3609" s="62"/>
      <c r="C3609" s="62"/>
      <c r="D3609" s="62"/>
      <c r="E3609" s="62"/>
      <c r="F3609" s="62"/>
      <c r="G3609" s="62"/>
      <c r="H3609" s="62"/>
      <c r="I3609" s="62"/>
      <c r="J3609" s="62"/>
    </row>
    <row r="3610" spans="1:10" x14ac:dyDescent="0.3">
      <c r="A3610" s="62"/>
      <c r="B3610" s="62"/>
      <c r="C3610" s="62"/>
      <c r="D3610" s="62"/>
      <c r="E3610" s="62"/>
      <c r="F3610" s="62"/>
      <c r="G3610" s="62"/>
      <c r="H3610" s="62"/>
      <c r="I3610" s="62"/>
      <c r="J3610" s="62"/>
    </row>
    <row r="3611" spans="1:10" x14ac:dyDescent="0.3">
      <c r="A3611" s="62"/>
      <c r="B3611" s="62"/>
      <c r="C3611" s="62"/>
      <c r="D3611" s="62"/>
      <c r="E3611" s="62"/>
      <c r="F3611" s="62"/>
      <c r="G3611" s="62"/>
      <c r="H3611" s="62"/>
      <c r="I3611" s="62"/>
      <c r="J3611" s="62"/>
    </row>
    <row r="3612" spans="1:10" x14ac:dyDescent="0.3">
      <c r="A3612" s="62"/>
      <c r="B3612" s="62"/>
      <c r="C3612" s="62"/>
      <c r="D3612" s="62"/>
      <c r="E3612" s="62"/>
      <c r="F3612" s="62"/>
      <c r="G3612" s="62"/>
      <c r="H3612" s="62"/>
      <c r="I3612" s="62"/>
      <c r="J3612" s="62"/>
    </row>
    <row r="3613" spans="1:10" x14ac:dyDescent="0.3">
      <c r="A3613" s="62"/>
      <c r="B3613" s="62"/>
      <c r="C3613" s="62"/>
      <c r="D3613" s="62"/>
      <c r="E3613" s="62"/>
      <c r="F3613" s="62"/>
      <c r="G3613" s="62"/>
      <c r="H3613" s="62"/>
      <c r="I3613" s="62"/>
      <c r="J3613" s="62"/>
    </row>
    <row r="3614" spans="1:10" x14ac:dyDescent="0.3">
      <c r="A3614" s="62"/>
      <c r="B3614" s="62"/>
      <c r="C3614" s="62"/>
      <c r="D3614" s="62"/>
      <c r="E3614" s="62"/>
      <c r="F3614" s="62"/>
      <c r="G3614" s="62"/>
      <c r="H3614" s="62"/>
      <c r="I3614" s="62"/>
      <c r="J3614" s="62"/>
    </row>
    <row r="3615" spans="1:10" x14ac:dyDescent="0.3">
      <c r="A3615" s="62"/>
      <c r="B3615" s="62"/>
      <c r="C3615" s="62"/>
      <c r="D3615" s="62"/>
      <c r="E3615" s="62"/>
      <c r="F3615" s="62"/>
      <c r="G3615" s="62"/>
      <c r="H3615" s="62"/>
      <c r="I3615" s="62"/>
      <c r="J3615" s="62"/>
    </row>
    <row r="3616" spans="1:10" x14ac:dyDescent="0.3">
      <c r="A3616" s="62"/>
      <c r="B3616" s="62"/>
      <c r="C3616" s="62"/>
      <c r="D3616" s="62"/>
      <c r="E3616" s="62"/>
      <c r="F3616" s="62"/>
      <c r="G3616" s="62"/>
      <c r="H3616" s="62"/>
      <c r="I3616" s="62"/>
      <c r="J3616" s="62"/>
    </row>
    <row r="3617" spans="1:10" x14ac:dyDescent="0.3">
      <c r="A3617" s="62"/>
      <c r="B3617" s="62"/>
      <c r="C3617" s="62"/>
      <c r="D3617" s="62"/>
      <c r="E3617" s="62"/>
      <c r="F3617" s="62"/>
      <c r="G3617" s="62"/>
      <c r="H3617" s="62"/>
      <c r="I3617" s="62"/>
      <c r="J3617" s="62"/>
    </row>
    <row r="3618" spans="1:10" x14ac:dyDescent="0.3">
      <c r="A3618" s="62"/>
      <c r="B3618" s="62"/>
      <c r="C3618" s="62"/>
      <c r="D3618" s="62"/>
      <c r="E3618" s="62"/>
      <c r="F3618" s="62"/>
      <c r="G3618" s="62"/>
      <c r="H3618" s="62"/>
      <c r="I3618" s="62"/>
      <c r="J3618" s="62"/>
    </row>
    <row r="3619" spans="1:10" x14ac:dyDescent="0.3">
      <c r="A3619" s="62"/>
      <c r="B3619" s="62"/>
      <c r="C3619" s="62"/>
      <c r="D3619" s="62"/>
      <c r="E3619" s="62"/>
      <c r="F3619" s="62"/>
      <c r="G3619" s="62"/>
      <c r="H3619" s="62"/>
      <c r="I3619" s="62"/>
      <c r="J3619" s="62"/>
    </row>
    <row r="3620" spans="1:10" x14ac:dyDescent="0.3">
      <c r="A3620" s="62"/>
      <c r="B3620" s="62"/>
      <c r="C3620" s="62"/>
      <c r="D3620" s="62"/>
      <c r="E3620" s="62"/>
      <c r="F3620" s="62"/>
      <c r="G3620" s="62"/>
      <c r="H3620" s="62"/>
      <c r="I3620" s="62"/>
      <c r="J3620" s="62"/>
    </row>
    <row r="3621" spans="1:10" x14ac:dyDescent="0.3">
      <c r="A3621" s="62"/>
      <c r="B3621" s="62"/>
      <c r="C3621" s="62"/>
      <c r="D3621" s="62"/>
      <c r="E3621" s="62"/>
      <c r="F3621" s="62"/>
      <c r="G3621" s="62"/>
      <c r="H3621" s="62"/>
      <c r="I3621" s="62"/>
      <c r="J3621" s="62"/>
    </row>
    <row r="3622" spans="1:10" x14ac:dyDescent="0.3">
      <c r="A3622" s="62"/>
      <c r="B3622" s="62"/>
      <c r="C3622" s="62"/>
      <c r="D3622" s="62"/>
      <c r="E3622" s="62"/>
      <c r="F3622" s="62"/>
      <c r="G3622" s="62"/>
      <c r="H3622" s="62"/>
      <c r="I3622" s="62"/>
      <c r="J3622" s="62"/>
    </row>
    <row r="3623" spans="1:10" x14ac:dyDescent="0.3">
      <c r="A3623" s="62"/>
      <c r="B3623" s="62"/>
      <c r="C3623" s="62"/>
      <c r="D3623" s="62"/>
      <c r="E3623" s="62"/>
      <c r="F3623" s="62"/>
      <c r="G3623" s="62"/>
      <c r="H3623" s="62"/>
      <c r="I3623" s="62"/>
      <c r="J3623" s="62"/>
    </row>
    <row r="3624" spans="1:10" x14ac:dyDescent="0.3">
      <c r="A3624" s="62"/>
      <c r="B3624" s="62"/>
      <c r="C3624" s="62"/>
      <c r="D3624" s="62"/>
      <c r="E3624" s="62"/>
      <c r="F3624" s="62"/>
      <c r="G3624" s="62"/>
      <c r="H3624" s="62"/>
      <c r="I3624" s="62"/>
      <c r="J3624" s="62"/>
    </row>
    <row r="3625" spans="1:10" x14ac:dyDescent="0.3">
      <c r="A3625" s="62"/>
      <c r="B3625" s="62"/>
      <c r="C3625" s="62"/>
      <c r="D3625" s="62"/>
      <c r="E3625" s="62"/>
      <c r="F3625" s="62"/>
      <c r="G3625" s="62"/>
      <c r="H3625" s="62"/>
      <c r="I3625" s="62"/>
      <c r="J3625" s="62"/>
    </row>
    <row r="3626" spans="1:10" x14ac:dyDescent="0.3">
      <c r="A3626" s="62"/>
      <c r="B3626" s="62"/>
      <c r="C3626" s="62"/>
      <c r="D3626" s="62"/>
      <c r="E3626" s="62"/>
      <c r="F3626" s="62"/>
      <c r="G3626" s="62"/>
      <c r="H3626" s="62"/>
      <c r="I3626" s="62"/>
      <c r="J3626" s="62"/>
    </row>
    <row r="3627" spans="1:10" x14ac:dyDescent="0.3">
      <c r="A3627" s="62"/>
      <c r="B3627" s="62"/>
      <c r="C3627" s="62"/>
      <c r="D3627" s="62"/>
      <c r="E3627" s="62"/>
      <c r="F3627" s="62"/>
      <c r="G3627" s="62"/>
      <c r="H3627" s="62"/>
      <c r="I3627" s="62"/>
      <c r="J3627" s="62"/>
    </row>
    <row r="3628" spans="1:10" x14ac:dyDescent="0.3">
      <c r="A3628" s="62"/>
      <c r="B3628" s="62"/>
      <c r="C3628" s="62"/>
      <c r="D3628" s="62"/>
      <c r="E3628" s="62"/>
      <c r="F3628" s="62"/>
      <c r="G3628" s="62"/>
      <c r="H3628" s="62"/>
      <c r="I3628" s="62"/>
      <c r="J3628" s="62"/>
    </row>
    <row r="3629" spans="1:10" x14ac:dyDescent="0.3">
      <c r="A3629" s="62"/>
      <c r="B3629" s="62"/>
      <c r="C3629" s="62"/>
      <c r="D3629" s="62"/>
      <c r="E3629" s="62"/>
      <c r="F3629" s="62"/>
      <c r="G3629" s="62"/>
      <c r="H3629" s="62"/>
      <c r="I3629" s="62"/>
      <c r="J3629" s="62"/>
    </row>
    <row r="3630" spans="1:10" x14ac:dyDescent="0.3">
      <c r="A3630" s="62"/>
      <c r="B3630" s="62"/>
      <c r="C3630" s="62"/>
      <c r="D3630" s="62"/>
      <c r="E3630" s="62"/>
      <c r="F3630" s="62"/>
      <c r="G3630" s="62"/>
      <c r="H3630" s="62"/>
      <c r="I3630" s="62"/>
      <c r="J3630" s="62"/>
    </row>
    <row r="3631" spans="1:10" x14ac:dyDescent="0.3">
      <c r="A3631" s="62"/>
      <c r="B3631" s="62"/>
      <c r="C3631" s="62"/>
      <c r="D3631" s="62"/>
      <c r="E3631" s="62"/>
      <c r="F3631" s="62"/>
      <c r="G3631" s="62"/>
      <c r="H3631" s="62"/>
      <c r="I3631" s="62"/>
      <c r="J3631" s="62"/>
    </row>
    <row r="3632" spans="1:10" x14ac:dyDescent="0.3">
      <c r="A3632" s="62"/>
      <c r="B3632" s="62"/>
      <c r="C3632" s="62"/>
      <c r="D3632" s="62"/>
      <c r="E3632" s="62"/>
      <c r="F3632" s="62"/>
      <c r="G3632" s="62"/>
      <c r="H3632" s="62"/>
      <c r="I3632" s="62"/>
      <c r="J3632" s="62"/>
    </row>
    <row r="3633" spans="1:10" x14ac:dyDescent="0.3">
      <c r="A3633" s="62"/>
      <c r="B3633" s="62"/>
      <c r="C3633" s="62"/>
      <c r="D3633" s="62"/>
      <c r="E3633" s="62"/>
      <c r="F3633" s="62"/>
      <c r="G3633" s="62"/>
      <c r="H3633" s="62"/>
      <c r="I3633" s="62"/>
      <c r="J3633" s="62"/>
    </row>
    <row r="3634" spans="1:10" x14ac:dyDescent="0.3">
      <c r="A3634" s="62"/>
      <c r="B3634" s="62"/>
      <c r="C3634" s="62"/>
      <c r="D3634" s="62"/>
      <c r="E3634" s="62"/>
      <c r="F3634" s="62"/>
      <c r="G3634" s="62"/>
      <c r="H3634" s="62"/>
      <c r="I3634" s="62"/>
      <c r="J3634" s="62"/>
    </row>
    <row r="3635" spans="1:10" x14ac:dyDescent="0.3">
      <c r="A3635" s="62"/>
      <c r="B3635" s="62"/>
      <c r="C3635" s="62"/>
      <c r="D3635" s="62"/>
      <c r="E3635" s="62"/>
      <c r="F3635" s="62"/>
      <c r="G3635" s="62"/>
      <c r="H3635" s="62"/>
      <c r="I3635" s="62"/>
      <c r="J3635" s="62"/>
    </row>
    <row r="3636" spans="1:10" x14ac:dyDescent="0.3">
      <c r="A3636" s="62"/>
      <c r="B3636" s="62"/>
      <c r="C3636" s="62"/>
      <c r="D3636" s="62"/>
      <c r="E3636" s="62"/>
      <c r="F3636" s="62"/>
      <c r="G3636" s="62"/>
      <c r="H3636" s="62"/>
      <c r="I3636" s="62"/>
      <c r="J3636" s="62"/>
    </row>
    <row r="3637" spans="1:10" x14ac:dyDescent="0.3">
      <c r="A3637" s="62"/>
      <c r="B3637" s="62"/>
      <c r="C3637" s="62"/>
      <c r="D3637" s="62"/>
      <c r="E3637" s="62"/>
      <c r="F3637" s="62"/>
      <c r="G3637" s="62"/>
      <c r="H3637" s="62"/>
      <c r="I3637" s="62"/>
      <c r="J3637" s="62"/>
    </row>
    <row r="3638" spans="1:10" x14ac:dyDescent="0.3">
      <c r="A3638" s="62"/>
      <c r="B3638" s="62"/>
      <c r="C3638" s="62"/>
      <c r="D3638" s="62"/>
      <c r="E3638" s="62"/>
      <c r="F3638" s="62"/>
      <c r="G3638" s="62"/>
      <c r="H3638" s="62"/>
      <c r="I3638" s="62"/>
      <c r="J3638" s="62"/>
    </row>
    <row r="3639" spans="1:10" x14ac:dyDescent="0.3">
      <c r="A3639" s="62"/>
      <c r="B3639" s="62"/>
      <c r="C3639" s="62"/>
      <c r="D3639" s="62"/>
      <c r="E3639" s="62"/>
      <c r="F3639" s="62"/>
      <c r="G3639" s="62"/>
      <c r="H3639" s="62"/>
      <c r="I3639" s="62"/>
      <c r="J3639" s="62"/>
    </row>
    <row r="3640" spans="1:10" x14ac:dyDescent="0.3">
      <c r="A3640" s="62"/>
      <c r="B3640" s="62"/>
      <c r="C3640" s="62"/>
      <c r="D3640" s="62"/>
      <c r="E3640" s="62"/>
      <c r="F3640" s="62"/>
      <c r="G3640" s="62"/>
      <c r="H3640" s="62"/>
      <c r="I3640" s="62"/>
      <c r="J3640" s="62"/>
    </row>
    <row r="3641" spans="1:10" x14ac:dyDescent="0.3">
      <c r="A3641" s="62"/>
      <c r="B3641" s="62"/>
      <c r="C3641" s="62"/>
      <c r="D3641" s="62"/>
      <c r="E3641" s="62"/>
      <c r="F3641" s="62"/>
      <c r="G3641" s="62"/>
      <c r="H3641" s="62"/>
      <c r="I3641" s="62"/>
      <c r="J3641" s="62"/>
    </row>
    <row r="3642" spans="1:10" x14ac:dyDescent="0.3">
      <c r="A3642" s="62"/>
      <c r="B3642" s="62"/>
      <c r="C3642" s="62"/>
      <c r="D3642" s="62"/>
      <c r="E3642" s="62"/>
      <c r="F3642" s="62"/>
      <c r="G3642" s="62"/>
      <c r="H3642" s="62"/>
      <c r="I3642" s="62"/>
      <c r="J3642" s="62"/>
    </row>
    <row r="3643" spans="1:10" x14ac:dyDescent="0.3">
      <c r="A3643" s="62"/>
      <c r="B3643" s="62"/>
      <c r="C3643" s="62"/>
      <c r="D3643" s="62"/>
      <c r="E3643" s="62"/>
      <c r="F3643" s="62"/>
      <c r="G3643" s="62"/>
      <c r="H3643" s="62"/>
      <c r="I3643" s="62"/>
      <c r="J3643" s="62"/>
    </row>
    <row r="3644" spans="1:10" x14ac:dyDescent="0.3">
      <c r="A3644" s="62"/>
      <c r="B3644" s="62"/>
      <c r="C3644" s="62"/>
      <c r="D3644" s="62"/>
      <c r="E3644" s="62"/>
      <c r="F3644" s="62"/>
      <c r="G3644" s="62"/>
      <c r="H3644" s="62"/>
      <c r="I3644" s="62"/>
      <c r="J3644" s="62"/>
    </row>
    <row r="3645" spans="1:10" x14ac:dyDescent="0.3">
      <c r="A3645" s="62"/>
      <c r="B3645" s="62"/>
      <c r="C3645" s="62"/>
      <c r="D3645" s="62"/>
      <c r="E3645" s="62"/>
      <c r="F3645" s="62"/>
      <c r="G3645" s="62"/>
      <c r="H3645" s="62"/>
      <c r="I3645" s="62"/>
      <c r="J3645" s="62"/>
    </row>
    <row r="3646" spans="1:10" x14ac:dyDescent="0.3">
      <c r="A3646" s="62"/>
      <c r="B3646" s="62"/>
      <c r="C3646" s="62"/>
      <c r="D3646" s="62"/>
      <c r="E3646" s="62"/>
      <c r="F3646" s="62"/>
      <c r="G3646" s="62"/>
      <c r="H3646" s="62"/>
      <c r="I3646" s="62"/>
      <c r="J3646" s="62"/>
    </row>
    <row r="3647" spans="1:10" x14ac:dyDescent="0.3">
      <c r="A3647" s="62"/>
      <c r="B3647" s="62"/>
      <c r="C3647" s="62"/>
      <c r="D3647" s="62"/>
      <c r="E3647" s="62"/>
      <c r="F3647" s="62"/>
      <c r="G3647" s="62"/>
      <c r="H3647" s="62"/>
      <c r="I3647" s="62"/>
      <c r="J3647" s="62"/>
    </row>
    <row r="3648" spans="1:10" x14ac:dyDescent="0.3">
      <c r="A3648" s="62"/>
      <c r="B3648" s="62"/>
      <c r="C3648" s="62"/>
      <c r="D3648" s="62"/>
      <c r="E3648" s="62"/>
      <c r="F3648" s="62"/>
      <c r="G3648" s="62"/>
      <c r="H3648" s="62"/>
      <c r="I3648" s="62"/>
      <c r="J3648" s="62"/>
    </row>
    <row r="3649" spans="1:10" x14ac:dyDescent="0.3">
      <c r="A3649" s="62"/>
      <c r="B3649" s="62"/>
      <c r="C3649" s="62"/>
      <c r="D3649" s="62"/>
      <c r="E3649" s="62"/>
      <c r="F3649" s="62"/>
      <c r="G3649" s="62"/>
      <c r="H3649" s="62"/>
      <c r="I3649" s="62"/>
      <c r="J3649" s="62"/>
    </row>
    <row r="3650" spans="1:10" x14ac:dyDescent="0.3">
      <c r="A3650" s="62"/>
      <c r="B3650" s="62"/>
      <c r="C3650" s="62"/>
      <c r="D3650" s="62"/>
      <c r="E3650" s="62"/>
      <c r="F3650" s="62"/>
      <c r="G3650" s="62"/>
      <c r="H3650" s="62"/>
      <c r="I3650" s="62"/>
      <c r="J3650" s="62"/>
    </row>
    <row r="3651" spans="1:10" x14ac:dyDescent="0.3">
      <c r="A3651" s="62"/>
      <c r="B3651" s="62"/>
      <c r="C3651" s="62"/>
      <c r="D3651" s="62"/>
      <c r="E3651" s="62"/>
      <c r="F3651" s="62"/>
      <c r="G3651" s="62"/>
      <c r="H3651" s="62"/>
      <c r="I3651" s="62"/>
      <c r="J3651" s="62"/>
    </row>
    <row r="3652" spans="1:10" x14ac:dyDescent="0.3">
      <c r="A3652" s="62"/>
      <c r="B3652" s="62"/>
      <c r="C3652" s="62"/>
      <c r="D3652" s="62"/>
      <c r="E3652" s="62"/>
      <c r="F3652" s="62"/>
      <c r="G3652" s="62"/>
      <c r="H3652" s="62"/>
      <c r="I3652" s="62"/>
      <c r="J3652" s="62"/>
    </row>
    <row r="3653" spans="1:10" x14ac:dyDescent="0.3">
      <c r="A3653" s="62"/>
      <c r="B3653" s="62"/>
      <c r="C3653" s="62"/>
      <c r="D3653" s="62"/>
      <c r="E3653" s="62"/>
      <c r="F3653" s="62"/>
      <c r="G3653" s="62"/>
      <c r="H3653" s="62"/>
      <c r="I3653" s="62"/>
      <c r="J3653" s="62"/>
    </row>
    <row r="3654" spans="1:10" x14ac:dyDescent="0.3">
      <c r="A3654" s="62"/>
      <c r="B3654" s="62"/>
      <c r="C3654" s="62"/>
      <c r="D3654" s="62"/>
      <c r="E3654" s="62"/>
      <c r="F3654" s="62"/>
      <c r="G3654" s="62"/>
      <c r="H3654" s="62"/>
      <c r="I3654" s="62"/>
      <c r="J3654" s="62"/>
    </row>
    <row r="3655" spans="1:10" x14ac:dyDescent="0.3">
      <c r="A3655" s="62"/>
      <c r="B3655" s="62"/>
      <c r="C3655" s="62"/>
      <c r="D3655" s="62"/>
      <c r="E3655" s="62"/>
      <c r="F3655" s="62"/>
      <c r="G3655" s="62"/>
      <c r="H3655" s="62"/>
      <c r="I3655" s="62"/>
      <c r="J3655" s="62"/>
    </row>
    <row r="3656" spans="1:10" x14ac:dyDescent="0.3">
      <c r="A3656" s="62"/>
      <c r="B3656" s="62"/>
      <c r="C3656" s="62"/>
      <c r="D3656" s="62"/>
      <c r="E3656" s="62"/>
      <c r="F3656" s="62"/>
      <c r="G3656" s="62"/>
      <c r="H3656" s="62"/>
      <c r="I3656" s="62"/>
      <c r="J3656" s="62"/>
    </row>
    <row r="3657" spans="1:10" x14ac:dyDescent="0.3">
      <c r="A3657" s="62"/>
      <c r="B3657" s="62"/>
      <c r="C3657" s="62"/>
      <c r="D3657" s="62"/>
      <c r="E3657" s="62"/>
      <c r="F3657" s="62"/>
      <c r="G3657" s="62"/>
      <c r="H3657" s="62"/>
      <c r="I3657" s="62"/>
      <c r="J3657" s="62"/>
    </row>
    <row r="3658" spans="1:10" x14ac:dyDescent="0.3">
      <c r="A3658" s="62"/>
      <c r="B3658" s="62"/>
      <c r="C3658" s="62"/>
      <c r="D3658" s="62"/>
      <c r="E3658" s="62"/>
      <c r="F3658" s="62"/>
      <c r="G3658" s="62"/>
      <c r="H3658" s="62"/>
      <c r="I3658" s="62"/>
      <c r="J3658" s="62"/>
    </row>
    <row r="3659" spans="1:10" x14ac:dyDescent="0.3">
      <c r="A3659" s="62"/>
      <c r="B3659" s="62"/>
      <c r="C3659" s="62"/>
      <c r="D3659" s="62"/>
      <c r="E3659" s="62"/>
      <c r="F3659" s="62"/>
      <c r="G3659" s="62"/>
      <c r="H3659" s="62"/>
      <c r="I3659" s="62"/>
      <c r="J3659" s="62"/>
    </row>
    <row r="3660" spans="1:10" x14ac:dyDescent="0.3">
      <c r="A3660" s="62"/>
      <c r="B3660" s="62"/>
      <c r="C3660" s="62"/>
      <c r="D3660" s="62"/>
      <c r="E3660" s="62"/>
      <c r="F3660" s="62"/>
      <c r="G3660" s="62"/>
      <c r="H3660" s="62"/>
      <c r="I3660" s="62"/>
      <c r="J3660" s="62"/>
    </row>
    <row r="3661" spans="1:10" x14ac:dyDescent="0.3">
      <c r="A3661" s="62"/>
      <c r="B3661" s="62"/>
      <c r="C3661" s="62"/>
      <c r="D3661" s="62"/>
      <c r="E3661" s="62"/>
      <c r="F3661" s="62"/>
      <c r="G3661" s="62"/>
      <c r="H3661" s="62"/>
      <c r="I3661" s="62"/>
      <c r="J3661" s="62"/>
    </row>
    <row r="3662" spans="1:10" x14ac:dyDescent="0.3">
      <c r="A3662" s="62"/>
      <c r="B3662" s="62"/>
      <c r="C3662" s="62"/>
      <c r="D3662" s="62"/>
      <c r="E3662" s="62"/>
      <c r="F3662" s="62"/>
      <c r="G3662" s="62"/>
      <c r="H3662" s="62"/>
      <c r="I3662" s="62"/>
      <c r="J3662" s="62"/>
    </row>
    <row r="3663" spans="1:10" x14ac:dyDescent="0.3">
      <c r="A3663" s="62"/>
      <c r="B3663" s="62"/>
      <c r="C3663" s="62"/>
      <c r="D3663" s="62"/>
      <c r="E3663" s="62"/>
      <c r="F3663" s="62"/>
      <c r="G3663" s="62"/>
      <c r="H3663" s="62"/>
      <c r="I3663" s="62"/>
      <c r="J3663" s="62"/>
    </row>
    <row r="3664" spans="1:10" x14ac:dyDescent="0.3">
      <c r="A3664" s="62"/>
      <c r="B3664" s="62"/>
      <c r="C3664" s="62"/>
      <c r="D3664" s="62"/>
      <c r="E3664" s="62"/>
      <c r="F3664" s="62"/>
      <c r="G3664" s="62"/>
      <c r="H3664" s="62"/>
      <c r="I3664" s="62"/>
      <c r="J3664" s="62"/>
    </row>
    <row r="3665" spans="1:10" x14ac:dyDescent="0.3">
      <c r="A3665" s="62"/>
      <c r="B3665" s="62"/>
      <c r="C3665" s="62"/>
      <c r="D3665" s="62"/>
      <c r="E3665" s="62"/>
      <c r="F3665" s="62"/>
      <c r="G3665" s="62"/>
      <c r="H3665" s="62"/>
      <c r="I3665" s="62"/>
      <c r="J3665" s="62"/>
    </row>
    <row r="3666" spans="1:10" x14ac:dyDescent="0.3">
      <c r="A3666" s="62"/>
      <c r="B3666" s="62"/>
      <c r="C3666" s="62"/>
      <c r="D3666" s="62"/>
      <c r="E3666" s="62"/>
      <c r="F3666" s="62"/>
      <c r="G3666" s="62"/>
      <c r="H3666" s="62"/>
      <c r="I3666" s="62"/>
      <c r="J3666" s="62"/>
    </row>
    <row r="3667" spans="1:10" x14ac:dyDescent="0.3">
      <c r="A3667" s="62"/>
      <c r="B3667" s="62"/>
      <c r="C3667" s="62"/>
      <c r="D3667" s="62"/>
      <c r="E3667" s="62"/>
      <c r="F3667" s="62"/>
      <c r="G3667" s="62"/>
      <c r="H3667" s="62"/>
      <c r="I3667" s="62"/>
      <c r="J3667" s="62"/>
    </row>
    <row r="3668" spans="1:10" x14ac:dyDescent="0.3">
      <c r="A3668" s="62"/>
      <c r="B3668" s="62"/>
      <c r="C3668" s="62"/>
      <c r="D3668" s="62"/>
      <c r="E3668" s="62"/>
      <c r="F3668" s="62"/>
      <c r="G3668" s="62"/>
      <c r="H3668" s="62"/>
      <c r="I3668" s="62"/>
      <c r="J3668" s="62"/>
    </row>
    <row r="3669" spans="1:10" x14ac:dyDescent="0.3">
      <c r="A3669" s="62"/>
      <c r="B3669" s="62"/>
      <c r="C3669" s="62"/>
      <c r="D3669" s="62"/>
      <c r="E3669" s="62"/>
      <c r="F3669" s="62"/>
      <c r="G3669" s="62"/>
      <c r="H3669" s="62"/>
      <c r="I3669" s="62"/>
      <c r="J3669" s="62"/>
    </row>
    <row r="3670" spans="1:10" x14ac:dyDescent="0.3">
      <c r="A3670" s="62"/>
      <c r="B3670" s="62"/>
      <c r="C3670" s="62"/>
      <c r="D3670" s="62"/>
      <c r="E3670" s="62"/>
      <c r="F3670" s="62"/>
      <c r="G3670" s="62"/>
      <c r="H3670" s="62"/>
      <c r="I3670" s="62"/>
      <c r="J3670" s="62"/>
    </row>
    <row r="3671" spans="1:10" x14ac:dyDescent="0.3">
      <c r="A3671" s="62"/>
      <c r="B3671" s="62"/>
      <c r="C3671" s="62"/>
      <c r="D3671" s="62"/>
      <c r="E3671" s="62"/>
      <c r="F3671" s="62"/>
      <c r="G3671" s="62"/>
      <c r="H3671" s="62"/>
      <c r="I3671" s="62"/>
      <c r="J3671" s="62"/>
    </row>
    <row r="3672" spans="1:10" x14ac:dyDescent="0.3">
      <c r="A3672" s="62"/>
      <c r="B3672" s="62"/>
      <c r="C3672" s="62"/>
      <c r="D3672" s="62"/>
      <c r="E3672" s="62"/>
      <c r="F3672" s="62"/>
      <c r="G3672" s="62"/>
      <c r="H3672" s="62"/>
      <c r="I3672" s="62"/>
      <c r="J3672" s="62"/>
    </row>
    <row r="3673" spans="1:10" x14ac:dyDescent="0.3">
      <c r="A3673" s="62"/>
      <c r="B3673" s="62"/>
      <c r="C3673" s="62"/>
      <c r="D3673" s="62"/>
      <c r="E3673" s="62"/>
      <c r="F3673" s="62"/>
      <c r="G3673" s="62"/>
      <c r="H3673" s="62"/>
      <c r="I3673" s="62"/>
      <c r="J3673" s="62"/>
    </row>
    <row r="3674" spans="1:10" x14ac:dyDescent="0.3">
      <c r="A3674" s="62"/>
      <c r="B3674" s="62"/>
      <c r="C3674" s="62"/>
      <c r="D3674" s="62"/>
      <c r="E3674" s="62"/>
      <c r="F3674" s="62"/>
      <c r="G3674" s="62"/>
      <c r="H3674" s="62"/>
      <c r="I3674" s="62"/>
      <c r="J3674" s="62"/>
    </row>
    <row r="3675" spans="1:10" x14ac:dyDescent="0.3">
      <c r="A3675" s="62"/>
      <c r="B3675" s="62"/>
      <c r="C3675" s="62"/>
      <c r="D3675" s="62"/>
      <c r="E3675" s="62"/>
      <c r="F3675" s="62"/>
      <c r="G3675" s="62"/>
      <c r="H3675" s="62"/>
      <c r="I3675" s="62"/>
      <c r="J3675" s="62"/>
    </row>
    <row r="3676" spans="1:10" x14ac:dyDescent="0.3">
      <c r="A3676" s="62"/>
      <c r="B3676" s="62"/>
      <c r="C3676" s="62"/>
      <c r="D3676" s="62"/>
      <c r="E3676" s="62"/>
      <c r="F3676" s="62"/>
      <c r="G3676" s="62"/>
      <c r="H3676" s="62"/>
      <c r="I3676" s="62"/>
      <c r="J3676" s="62"/>
    </row>
    <row r="3677" spans="1:10" x14ac:dyDescent="0.3">
      <c r="A3677" s="62"/>
      <c r="B3677" s="62"/>
      <c r="C3677" s="62"/>
      <c r="D3677" s="62"/>
      <c r="E3677" s="62"/>
      <c r="F3677" s="62"/>
      <c r="G3677" s="62"/>
      <c r="H3677" s="62"/>
      <c r="I3677" s="62"/>
      <c r="J3677" s="62"/>
    </row>
    <row r="3678" spans="1:10" x14ac:dyDescent="0.3">
      <c r="A3678" s="62"/>
      <c r="B3678" s="62"/>
      <c r="C3678" s="62"/>
      <c r="D3678" s="62"/>
      <c r="E3678" s="62"/>
      <c r="F3678" s="62"/>
      <c r="G3678" s="62"/>
      <c r="H3678" s="62"/>
      <c r="I3678" s="62"/>
      <c r="J3678" s="62"/>
    </row>
    <row r="3679" spans="1:10" x14ac:dyDescent="0.3">
      <c r="A3679" s="62"/>
      <c r="B3679" s="62"/>
      <c r="C3679" s="62"/>
      <c r="D3679" s="62"/>
      <c r="E3679" s="62"/>
      <c r="F3679" s="62"/>
      <c r="G3679" s="62"/>
      <c r="H3679" s="62"/>
      <c r="I3679" s="62"/>
      <c r="J3679" s="62"/>
    </row>
    <row r="3680" spans="1:10" x14ac:dyDescent="0.3">
      <c r="A3680" s="62"/>
      <c r="B3680" s="62"/>
      <c r="C3680" s="62"/>
      <c r="D3680" s="62"/>
      <c r="E3680" s="62"/>
      <c r="F3680" s="62"/>
      <c r="G3680" s="62"/>
      <c r="H3680" s="62"/>
      <c r="I3680" s="62"/>
      <c r="J3680" s="62"/>
    </row>
    <row r="3681" spans="1:10" x14ac:dyDescent="0.3">
      <c r="A3681" s="62"/>
      <c r="B3681" s="62"/>
      <c r="C3681" s="62"/>
      <c r="D3681" s="62"/>
      <c r="E3681" s="62"/>
      <c r="F3681" s="62"/>
      <c r="G3681" s="62"/>
      <c r="H3681" s="62"/>
      <c r="I3681" s="62"/>
      <c r="J3681" s="62"/>
    </row>
    <row r="3682" spans="1:10" x14ac:dyDescent="0.3">
      <c r="A3682" s="62"/>
      <c r="B3682" s="62"/>
      <c r="C3682" s="62"/>
      <c r="D3682" s="62"/>
      <c r="E3682" s="62"/>
      <c r="F3682" s="62"/>
      <c r="G3682" s="62"/>
      <c r="H3682" s="62"/>
      <c r="I3682" s="62"/>
      <c r="J3682" s="62"/>
    </row>
    <row r="3683" spans="1:10" x14ac:dyDescent="0.3">
      <c r="A3683" s="62"/>
      <c r="B3683" s="62"/>
      <c r="C3683" s="62"/>
      <c r="D3683" s="62"/>
      <c r="E3683" s="62"/>
      <c r="F3683" s="62"/>
      <c r="G3683" s="62"/>
      <c r="H3683" s="62"/>
      <c r="I3683" s="62"/>
      <c r="J3683" s="62"/>
    </row>
    <row r="3684" spans="1:10" x14ac:dyDescent="0.3">
      <c r="A3684" s="62"/>
      <c r="B3684" s="62"/>
      <c r="C3684" s="62"/>
      <c r="D3684" s="62"/>
      <c r="E3684" s="62"/>
      <c r="F3684" s="62"/>
      <c r="G3684" s="62"/>
      <c r="H3684" s="62"/>
      <c r="I3684" s="62"/>
      <c r="J3684" s="62"/>
    </row>
    <row r="3685" spans="1:10" x14ac:dyDescent="0.3">
      <c r="A3685" s="62"/>
      <c r="B3685" s="62"/>
      <c r="C3685" s="62"/>
      <c r="D3685" s="62"/>
      <c r="E3685" s="62"/>
      <c r="F3685" s="62"/>
      <c r="G3685" s="62"/>
      <c r="H3685" s="62"/>
      <c r="I3685" s="62"/>
      <c r="J3685" s="62"/>
    </row>
    <row r="3686" spans="1:10" x14ac:dyDescent="0.3">
      <c r="A3686" s="62"/>
      <c r="B3686" s="62"/>
      <c r="C3686" s="62"/>
      <c r="D3686" s="62"/>
      <c r="E3686" s="62"/>
      <c r="F3686" s="62"/>
      <c r="G3686" s="62"/>
      <c r="H3686" s="62"/>
      <c r="I3686" s="62"/>
      <c r="J3686" s="62"/>
    </row>
    <row r="3687" spans="1:10" x14ac:dyDescent="0.3">
      <c r="A3687" s="62"/>
      <c r="B3687" s="62"/>
      <c r="C3687" s="62"/>
      <c r="D3687" s="62"/>
      <c r="E3687" s="62"/>
      <c r="F3687" s="62"/>
      <c r="G3687" s="62"/>
      <c r="H3687" s="62"/>
      <c r="I3687" s="62"/>
      <c r="J3687" s="62"/>
    </row>
    <row r="3688" spans="1:10" x14ac:dyDescent="0.3">
      <c r="A3688" s="62"/>
      <c r="B3688" s="62"/>
      <c r="C3688" s="62"/>
      <c r="D3688" s="62"/>
      <c r="E3688" s="62"/>
      <c r="F3688" s="62"/>
      <c r="G3688" s="62"/>
      <c r="H3688" s="62"/>
      <c r="I3688" s="62"/>
      <c r="J3688" s="62"/>
    </row>
    <row r="3689" spans="1:10" x14ac:dyDescent="0.3">
      <c r="A3689" s="62"/>
      <c r="B3689" s="62"/>
      <c r="C3689" s="62"/>
      <c r="D3689" s="62"/>
      <c r="E3689" s="62"/>
      <c r="F3689" s="62"/>
      <c r="G3689" s="62"/>
      <c r="H3689" s="62"/>
      <c r="I3689" s="62"/>
      <c r="J3689" s="62"/>
    </row>
    <row r="3690" spans="1:10" x14ac:dyDescent="0.3">
      <c r="A3690" s="62"/>
      <c r="B3690" s="62"/>
      <c r="C3690" s="62"/>
      <c r="D3690" s="62"/>
      <c r="E3690" s="62"/>
      <c r="F3690" s="62"/>
      <c r="G3690" s="62"/>
      <c r="H3690" s="62"/>
      <c r="I3690" s="62"/>
      <c r="J3690" s="62"/>
    </row>
    <row r="3691" spans="1:10" x14ac:dyDescent="0.3">
      <c r="A3691" s="62"/>
      <c r="B3691" s="62"/>
      <c r="C3691" s="62"/>
      <c r="D3691" s="62"/>
      <c r="E3691" s="62"/>
      <c r="F3691" s="62"/>
      <c r="G3691" s="62"/>
      <c r="H3691" s="62"/>
      <c r="I3691" s="62"/>
      <c r="J3691" s="62"/>
    </row>
    <row r="3692" spans="1:10" x14ac:dyDescent="0.3">
      <c r="A3692" s="62"/>
      <c r="B3692" s="62"/>
      <c r="C3692" s="62"/>
      <c r="D3692" s="62"/>
      <c r="E3692" s="62"/>
      <c r="F3692" s="62"/>
      <c r="G3692" s="62"/>
      <c r="H3692" s="62"/>
      <c r="I3692" s="62"/>
      <c r="J3692" s="62"/>
    </row>
    <row r="3693" spans="1:10" x14ac:dyDescent="0.3">
      <c r="A3693" s="62"/>
      <c r="B3693" s="62"/>
      <c r="C3693" s="62"/>
      <c r="D3693" s="62"/>
      <c r="E3693" s="62"/>
      <c r="F3693" s="62"/>
      <c r="G3693" s="62"/>
      <c r="H3693" s="62"/>
      <c r="I3693" s="62"/>
      <c r="J3693" s="62"/>
    </row>
    <row r="3694" spans="1:10" x14ac:dyDescent="0.3">
      <c r="A3694" s="62"/>
      <c r="B3694" s="62"/>
      <c r="C3694" s="62"/>
      <c r="D3694" s="62"/>
      <c r="E3694" s="62"/>
      <c r="F3694" s="62"/>
      <c r="G3694" s="62"/>
      <c r="H3694" s="62"/>
      <c r="I3694" s="62"/>
      <c r="J3694" s="62"/>
    </row>
    <row r="3695" spans="1:10" x14ac:dyDescent="0.3">
      <c r="A3695" s="62"/>
      <c r="B3695" s="62"/>
      <c r="C3695" s="62"/>
      <c r="D3695" s="62"/>
      <c r="E3695" s="62"/>
      <c r="F3695" s="62"/>
      <c r="G3695" s="62"/>
      <c r="H3695" s="62"/>
      <c r="I3695" s="62"/>
      <c r="J3695" s="62"/>
    </row>
    <row r="3696" spans="1:10" x14ac:dyDescent="0.3">
      <c r="A3696" s="62"/>
      <c r="B3696" s="62"/>
      <c r="C3696" s="62"/>
      <c r="D3696" s="62"/>
      <c r="E3696" s="62"/>
      <c r="F3696" s="62"/>
      <c r="G3696" s="62"/>
      <c r="H3696" s="62"/>
      <c r="I3696" s="62"/>
      <c r="J3696" s="62"/>
    </row>
    <row r="3697" spans="1:10" x14ac:dyDescent="0.3">
      <c r="A3697" s="62"/>
      <c r="B3697" s="62"/>
      <c r="C3697" s="62"/>
      <c r="D3697" s="62"/>
      <c r="E3697" s="62"/>
      <c r="F3697" s="62"/>
      <c r="G3697" s="62"/>
      <c r="H3697" s="62"/>
      <c r="I3697" s="62"/>
      <c r="J3697" s="62"/>
    </row>
    <row r="3698" spans="1:10" x14ac:dyDescent="0.3">
      <c r="A3698" s="62"/>
      <c r="B3698" s="62"/>
      <c r="C3698" s="62"/>
      <c r="D3698" s="62"/>
      <c r="E3698" s="62"/>
      <c r="F3698" s="62"/>
      <c r="G3698" s="62"/>
      <c r="H3698" s="62"/>
      <c r="I3698" s="62"/>
      <c r="J3698" s="62"/>
    </row>
    <row r="3699" spans="1:10" x14ac:dyDescent="0.3">
      <c r="A3699" s="62"/>
      <c r="B3699" s="62"/>
      <c r="C3699" s="62"/>
      <c r="D3699" s="62"/>
      <c r="E3699" s="62"/>
      <c r="F3699" s="62"/>
      <c r="G3699" s="62"/>
      <c r="H3699" s="62"/>
      <c r="I3699" s="62"/>
      <c r="J3699" s="62"/>
    </row>
    <row r="3700" spans="1:10" x14ac:dyDescent="0.3">
      <c r="A3700" s="62"/>
      <c r="B3700" s="62"/>
      <c r="C3700" s="62"/>
      <c r="D3700" s="62"/>
      <c r="E3700" s="62"/>
      <c r="F3700" s="62"/>
      <c r="G3700" s="62"/>
      <c r="H3700" s="62"/>
      <c r="I3700" s="62"/>
      <c r="J3700" s="62"/>
    </row>
    <row r="3701" spans="1:10" x14ac:dyDescent="0.3">
      <c r="A3701" s="62"/>
      <c r="B3701" s="62"/>
      <c r="C3701" s="62"/>
      <c r="D3701" s="62"/>
      <c r="E3701" s="62"/>
      <c r="F3701" s="62"/>
      <c r="G3701" s="62"/>
      <c r="H3701" s="62"/>
      <c r="I3701" s="62"/>
      <c r="J3701" s="62"/>
    </row>
    <row r="3702" spans="1:10" x14ac:dyDescent="0.3">
      <c r="A3702" s="62"/>
      <c r="B3702" s="62"/>
      <c r="C3702" s="62"/>
      <c r="D3702" s="62"/>
      <c r="E3702" s="62"/>
      <c r="F3702" s="62"/>
      <c r="G3702" s="62"/>
      <c r="H3702" s="62"/>
      <c r="I3702" s="62"/>
      <c r="J3702" s="62"/>
    </row>
    <row r="3703" spans="1:10" x14ac:dyDescent="0.3">
      <c r="A3703" s="62"/>
      <c r="B3703" s="62"/>
      <c r="C3703" s="62"/>
      <c r="D3703" s="62"/>
      <c r="E3703" s="62"/>
      <c r="F3703" s="62"/>
      <c r="G3703" s="62"/>
      <c r="H3703" s="62"/>
      <c r="I3703" s="62"/>
      <c r="J3703" s="62"/>
    </row>
    <row r="3704" spans="1:10" x14ac:dyDescent="0.3">
      <c r="A3704" s="62"/>
      <c r="B3704" s="62"/>
      <c r="C3704" s="62"/>
      <c r="D3704" s="62"/>
      <c r="E3704" s="62"/>
      <c r="F3704" s="62"/>
      <c r="G3704" s="62"/>
      <c r="H3704" s="62"/>
      <c r="I3704" s="62"/>
      <c r="J3704" s="62"/>
    </row>
    <row r="3705" spans="1:10" x14ac:dyDescent="0.3">
      <c r="A3705" s="62"/>
      <c r="B3705" s="62"/>
      <c r="C3705" s="62"/>
      <c r="D3705" s="62"/>
      <c r="E3705" s="62"/>
      <c r="F3705" s="62"/>
      <c r="G3705" s="62"/>
      <c r="H3705" s="62"/>
      <c r="I3705" s="62"/>
      <c r="J3705" s="62"/>
    </row>
    <row r="3706" spans="1:10" x14ac:dyDescent="0.3">
      <c r="A3706" s="62"/>
      <c r="B3706" s="62"/>
      <c r="C3706" s="62"/>
      <c r="D3706" s="62"/>
      <c r="E3706" s="62"/>
      <c r="F3706" s="62"/>
      <c r="G3706" s="62"/>
      <c r="H3706" s="62"/>
      <c r="I3706" s="62"/>
      <c r="J3706" s="62"/>
    </row>
    <row r="3707" spans="1:10" x14ac:dyDescent="0.3">
      <c r="A3707" s="62"/>
      <c r="B3707" s="62"/>
      <c r="C3707" s="62"/>
      <c r="D3707" s="62"/>
      <c r="E3707" s="62"/>
      <c r="F3707" s="62"/>
      <c r="G3707" s="62"/>
      <c r="H3707" s="62"/>
      <c r="I3707" s="62"/>
      <c r="J3707" s="62"/>
    </row>
    <row r="3708" spans="1:10" x14ac:dyDescent="0.3">
      <c r="A3708" s="62"/>
      <c r="B3708" s="62"/>
      <c r="C3708" s="62"/>
      <c r="D3708" s="62"/>
      <c r="E3708" s="62"/>
      <c r="F3708" s="62"/>
      <c r="G3708" s="62"/>
      <c r="H3708" s="62"/>
      <c r="I3708" s="62"/>
      <c r="J3708" s="62"/>
    </row>
    <row r="3709" spans="1:10" x14ac:dyDescent="0.3">
      <c r="A3709" s="62"/>
      <c r="B3709" s="62"/>
      <c r="C3709" s="62"/>
      <c r="D3709" s="62"/>
      <c r="E3709" s="62"/>
      <c r="F3709" s="62"/>
      <c r="G3709" s="62"/>
      <c r="H3709" s="62"/>
      <c r="I3709" s="62"/>
      <c r="J3709" s="62"/>
    </row>
    <row r="3710" spans="1:10" x14ac:dyDescent="0.3">
      <c r="A3710" s="62"/>
      <c r="B3710" s="62"/>
      <c r="C3710" s="62"/>
      <c r="D3710" s="62"/>
      <c r="E3710" s="62"/>
      <c r="F3710" s="62"/>
      <c r="G3710" s="62"/>
      <c r="H3710" s="62"/>
      <c r="I3710" s="62"/>
      <c r="J3710" s="62"/>
    </row>
    <row r="3711" spans="1:10" x14ac:dyDescent="0.3">
      <c r="A3711" s="62"/>
      <c r="B3711" s="62"/>
      <c r="C3711" s="62"/>
      <c r="D3711" s="62"/>
      <c r="E3711" s="62"/>
      <c r="F3711" s="62"/>
      <c r="G3711" s="62"/>
      <c r="H3711" s="62"/>
      <c r="I3711" s="62"/>
      <c r="J3711" s="62"/>
    </row>
    <row r="3712" spans="1:10" x14ac:dyDescent="0.3">
      <c r="A3712" s="62"/>
      <c r="B3712" s="62"/>
      <c r="C3712" s="62"/>
      <c r="D3712" s="62"/>
      <c r="E3712" s="62"/>
      <c r="F3712" s="62"/>
      <c r="G3712" s="62"/>
      <c r="H3712" s="62"/>
      <c r="I3712" s="62"/>
      <c r="J3712" s="62"/>
    </row>
    <row r="3713" spans="1:10" x14ac:dyDescent="0.3">
      <c r="A3713" s="62"/>
      <c r="B3713" s="62"/>
      <c r="C3713" s="62"/>
      <c r="D3713" s="62"/>
      <c r="E3713" s="62"/>
      <c r="F3713" s="62"/>
      <c r="G3713" s="62"/>
      <c r="H3713" s="62"/>
      <c r="I3713" s="62"/>
      <c r="J3713" s="62"/>
    </row>
    <row r="3714" spans="1:10" x14ac:dyDescent="0.3">
      <c r="A3714" s="62"/>
      <c r="B3714" s="62"/>
      <c r="C3714" s="62"/>
      <c r="D3714" s="62"/>
      <c r="E3714" s="62"/>
      <c r="F3714" s="62"/>
      <c r="G3714" s="62"/>
      <c r="H3714" s="62"/>
      <c r="I3714" s="62"/>
      <c r="J3714" s="62"/>
    </row>
    <row r="3715" spans="1:10" x14ac:dyDescent="0.3">
      <c r="A3715" s="62"/>
      <c r="B3715" s="62"/>
      <c r="C3715" s="62"/>
      <c r="D3715" s="62"/>
      <c r="E3715" s="62"/>
      <c r="F3715" s="62"/>
      <c r="G3715" s="62"/>
      <c r="H3715" s="62"/>
      <c r="I3715" s="62"/>
      <c r="J3715" s="62"/>
    </row>
    <row r="3716" spans="1:10" x14ac:dyDescent="0.3">
      <c r="A3716" s="62"/>
      <c r="B3716" s="62"/>
      <c r="C3716" s="62"/>
      <c r="D3716" s="62"/>
      <c r="E3716" s="62"/>
      <c r="F3716" s="62"/>
      <c r="G3716" s="62"/>
      <c r="H3716" s="62"/>
      <c r="I3716" s="62"/>
      <c r="J3716" s="62"/>
    </row>
    <row r="3717" spans="1:10" x14ac:dyDescent="0.3">
      <c r="A3717" s="62"/>
      <c r="B3717" s="62"/>
      <c r="C3717" s="62"/>
      <c r="D3717" s="62"/>
      <c r="E3717" s="62"/>
      <c r="F3717" s="62"/>
      <c r="G3717" s="62"/>
      <c r="H3717" s="62"/>
      <c r="I3717" s="62"/>
      <c r="J3717" s="62"/>
    </row>
    <row r="3718" spans="1:10" x14ac:dyDescent="0.3">
      <c r="A3718" s="62"/>
      <c r="B3718" s="62"/>
      <c r="C3718" s="62"/>
      <c r="D3718" s="62"/>
      <c r="E3718" s="62"/>
      <c r="F3718" s="62"/>
      <c r="G3718" s="62"/>
      <c r="H3718" s="62"/>
      <c r="I3718" s="62"/>
      <c r="J3718" s="62"/>
    </row>
    <row r="3719" spans="1:10" x14ac:dyDescent="0.3">
      <c r="A3719" s="62"/>
      <c r="B3719" s="62"/>
      <c r="C3719" s="62"/>
      <c r="D3719" s="62"/>
      <c r="E3719" s="62"/>
      <c r="F3719" s="62"/>
      <c r="G3719" s="62"/>
      <c r="H3719" s="62"/>
      <c r="I3719" s="62"/>
      <c r="J3719" s="62"/>
    </row>
    <row r="3720" spans="1:10" x14ac:dyDescent="0.3">
      <c r="A3720" s="62"/>
      <c r="B3720" s="62"/>
      <c r="C3720" s="62"/>
      <c r="D3720" s="62"/>
      <c r="E3720" s="62"/>
      <c r="F3720" s="62"/>
      <c r="G3720" s="62"/>
      <c r="H3720" s="62"/>
      <c r="I3720" s="62"/>
      <c r="J3720" s="62"/>
    </row>
    <row r="3721" spans="1:10" x14ac:dyDescent="0.3">
      <c r="A3721" s="62"/>
      <c r="B3721" s="62"/>
      <c r="C3721" s="62"/>
      <c r="D3721" s="62"/>
      <c r="E3721" s="62"/>
      <c r="F3721" s="62"/>
      <c r="G3721" s="62"/>
      <c r="H3721" s="62"/>
      <c r="I3721" s="62"/>
      <c r="J3721" s="62"/>
    </row>
    <row r="3722" spans="1:10" x14ac:dyDescent="0.3">
      <c r="A3722" s="62"/>
      <c r="B3722" s="62"/>
      <c r="C3722" s="62"/>
      <c r="D3722" s="62"/>
      <c r="E3722" s="62"/>
      <c r="F3722" s="62"/>
      <c r="G3722" s="62"/>
      <c r="H3722" s="62"/>
      <c r="I3722" s="62"/>
      <c r="J3722" s="62"/>
    </row>
    <row r="3723" spans="1:10" x14ac:dyDescent="0.3">
      <c r="A3723" s="62"/>
      <c r="B3723" s="62"/>
      <c r="C3723" s="62"/>
      <c r="D3723" s="62"/>
      <c r="E3723" s="62"/>
      <c r="F3723" s="62"/>
      <c r="G3723" s="62"/>
      <c r="H3723" s="62"/>
      <c r="I3723" s="62"/>
      <c r="J3723" s="62"/>
    </row>
    <row r="3724" spans="1:10" x14ac:dyDescent="0.3">
      <c r="A3724" s="62"/>
      <c r="B3724" s="62"/>
      <c r="C3724" s="62"/>
      <c r="D3724" s="62"/>
      <c r="E3724" s="62"/>
      <c r="F3724" s="62"/>
      <c r="G3724" s="62"/>
      <c r="H3724" s="62"/>
      <c r="I3724" s="62"/>
      <c r="J3724" s="62"/>
    </row>
    <row r="3725" spans="1:10" x14ac:dyDescent="0.3">
      <c r="A3725" s="62"/>
      <c r="B3725" s="62"/>
      <c r="C3725" s="62"/>
      <c r="D3725" s="62"/>
      <c r="E3725" s="62"/>
      <c r="F3725" s="62"/>
      <c r="G3725" s="62"/>
      <c r="H3725" s="62"/>
      <c r="I3725" s="62"/>
      <c r="J3725" s="62"/>
    </row>
    <row r="3726" spans="1:10" x14ac:dyDescent="0.3">
      <c r="A3726" s="62"/>
      <c r="B3726" s="62"/>
      <c r="C3726" s="62"/>
      <c r="D3726" s="62"/>
      <c r="E3726" s="62"/>
      <c r="F3726" s="62"/>
      <c r="G3726" s="62"/>
      <c r="H3726" s="62"/>
      <c r="I3726" s="62"/>
      <c r="J3726" s="62"/>
    </row>
    <row r="3727" spans="1:10" x14ac:dyDescent="0.3">
      <c r="A3727" s="62"/>
      <c r="B3727" s="62"/>
      <c r="C3727" s="62"/>
      <c r="D3727" s="62"/>
      <c r="E3727" s="62"/>
      <c r="F3727" s="62"/>
      <c r="G3727" s="62"/>
      <c r="H3727" s="62"/>
      <c r="I3727" s="62"/>
      <c r="J3727" s="62"/>
    </row>
    <row r="3728" spans="1:10" x14ac:dyDescent="0.3">
      <c r="A3728" s="62"/>
      <c r="B3728" s="62"/>
      <c r="C3728" s="62"/>
      <c r="D3728" s="62"/>
      <c r="E3728" s="62"/>
      <c r="F3728" s="62"/>
      <c r="G3728" s="62"/>
      <c r="H3728" s="62"/>
      <c r="I3728" s="62"/>
      <c r="J3728" s="62"/>
    </row>
    <row r="3729" spans="1:10" x14ac:dyDescent="0.3">
      <c r="A3729" s="62"/>
      <c r="B3729" s="62"/>
      <c r="C3729" s="62"/>
      <c r="D3729" s="62"/>
      <c r="E3729" s="62"/>
      <c r="F3729" s="62"/>
      <c r="G3729" s="62"/>
      <c r="H3729" s="62"/>
      <c r="I3729" s="62"/>
      <c r="J3729" s="62"/>
    </row>
    <row r="3730" spans="1:10" x14ac:dyDescent="0.3">
      <c r="A3730" s="62"/>
      <c r="B3730" s="62"/>
      <c r="C3730" s="62"/>
      <c r="D3730" s="62"/>
      <c r="E3730" s="62"/>
      <c r="F3730" s="62"/>
      <c r="G3730" s="62"/>
      <c r="H3730" s="62"/>
      <c r="I3730" s="62"/>
      <c r="J3730" s="62"/>
    </row>
    <row r="3731" spans="1:10" x14ac:dyDescent="0.3">
      <c r="A3731" s="62"/>
      <c r="B3731" s="62"/>
      <c r="C3731" s="62"/>
      <c r="D3731" s="62"/>
      <c r="E3731" s="62"/>
      <c r="F3731" s="62"/>
      <c r="G3731" s="62"/>
      <c r="H3731" s="62"/>
      <c r="I3731" s="62"/>
      <c r="J3731" s="62"/>
    </row>
    <row r="3732" spans="1:10" x14ac:dyDescent="0.3">
      <c r="A3732" s="62"/>
      <c r="B3732" s="62"/>
      <c r="C3732" s="62"/>
      <c r="D3732" s="62"/>
      <c r="E3732" s="62"/>
      <c r="F3732" s="62"/>
      <c r="G3732" s="62"/>
      <c r="H3732" s="62"/>
      <c r="I3732" s="62"/>
      <c r="J3732" s="62"/>
    </row>
    <row r="3733" spans="1:10" x14ac:dyDescent="0.3">
      <c r="A3733" s="62"/>
      <c r="B3733" s="62"/>
      <c r="C3733" s="62"/>
      <c r="D3733" s="62"/>
      <c r="E3733" s="62"/>
      <c r="F3733" s="62"/>
      <c r="G3733" s="62"/>
      <c r="H3733" s="62"/>
      <c r="I3733" s="62"/>
      <c r="J3733" s="62"/>
    </row>
    <row r="3734" spans="1:10" x14ac:dyDescent="0.3">
      <c r="A3734" s="62"/>
      <c r="B3734" s="62"/>
      <c r="C3734" s="62"/>
      <c r="D3734" s="62"/>
      <c r="E3734" s="62"/>
      <c r="F3734" s="62"/>
      <c r="G3734" s="62"/>
      <c r="H3734" s="62"/>
      <c r="I3734" s="62"/>
      <c r="J3734" s="62"/>
    </row>
    <row r="3735" spans="1:10" x14ac:dyDescent="0.3">
      <c r="A3735" s="62"/>
      <c r="B3735" s="62"/>
      <c r="C3735" s="62"/>
      <c r="D3735" s="62"/>
      <c r="E3735" s="62"/>
      <c r="F3735" s="62"/>
      <c r="G3735" s="62"/>
      <c r="H3735" s="62"/>
      <c r="I3735" s="62"/>
      <c r="J3735" s="62"/>
    </row>
    <row r="3736" spans="1:10" x14ac:dyDescent="0.3">
      <c r="A3736" s="62"/>
      <c r="B3736" s="62"/>
      <c r="C3736" s="62"/>
      <c r="D3736" s="62"/>
      <c r="E3736" s="62"/>
      <c r="F3736" s="62"/>
      <c r="G3736" s="62"/>
      <c r="H3736" s="62"/>
      <c r="I3736" s="62"/>
      <c r="J3736" s="62"/>
    </row>
    <row r="3737" spans="1:10" x14ac:dyDescent="0.3">
      <c r="A3737" s="62"/>
      <c r="B3737" s="62"/>
      <c r="C3737" s="62"/>
      <c r="D3737" s="62"/>
      <c r="E3737" s="62"/>
      <c r="F3737" s="62"/>
      <c r="G3737" s="62"/>
      <c r="H3737" s="62"/>
      <c r="I3737" s="62"/>
      <c r="J3737" s="62"/>
    </row>
    <row r="3738" spans="1:10" x14ac:dyDescent="0.3">
      <c r="A3738" s="62"/>
      <c r="B3738" s="62"/>
      <c r="C3738" s="62"/>
      <c r="D3738" s="62"/>
      <c r="E3738" s="62"/>
      <c r="F3738" s="62"/>
      <c r="G3738" s="62"/>
      <c r="H3738" s="62"/>
      <c r="I3738" s="62"/>
      <c r="J3738" s="62"/>
    </row>
    <row r="3739" spans="1:10" x14ac:dyDescent="0.3">
      <c r="A3739" s="62"/>
      <c r="B3739" s="62"/>
      <c r="C3739" s="62"/>
      <c r="D3739" s="62"/>
      <c r="E3739" s="62"/>
      <c r="F3739" s="62"/>
      <c r="G3739" s="62"/>
      <c r="H3739" s="62"/>
      <c r="I3739" s="62"/>
      <c r="J3739" s="62"/>
    </row>
    <row r="3740" spans="1:10" x14ac:dyDescent="0.3">
      <c r="A3740" s="62"/>
      <c r="B3740" s="62"/>
      <c r="C3740" s="62"/>
      <c r="D3740" s="62"/>
      <c r="E3740" s="62"/>
      <c r="F3740" s="62"/>
      <c r="G3740" s="62"/>
      <c r="H3740" s="62"/>
      <c r="I3740" s="62"/>
      <c r="J3740" s="62"/>
    </row>
    <row r="3741" spans="1:10" x14ac:dyDescent="0.3">
      <c r="A3741" s="62"/>
      <c r="B3741" s="62"/>
      <c r="C3741" s="62"/>
      <c r="D3741" s="62"/>
      <c r="E3741" s="62"/>
      <c r="F3741" s="62"/>
      <c r="G3741" s="62"/>
      <c r="H3741" s="62"/>
      <c r="I3741" s="62"/>
      <c r="J3741" s="62"/>
    </row>
    <row r="3742" spans="1:10" x14ac:dyDescent="0.3">
      <c r="A3742" s="62"/>
      <c r="B3742" s="62"/>
      <c r="C3742" s="62"/>
      <c r="D3742" s="62"/>
      <c r="E3742" s="62"/>
      <c r="F3742" s="62"/>
      <c r="G3742" s="62"/>
      <c r="H3742" s="62"/>
      <c r="I3742" s="62"/>
      <c r="J3742" s="62"/>
    </row>
    <row r="3743" spans="1:10" x14ac:dyDescent="0.3">
      <c r="A3743" s="62"/>
      <c r="B3743" s="62"/>
      <c r="C3743" s="62"/>
      <c r="D3743" s="62"/>
      <c r="E3743" s="62"/>
      <c r="F3743" s="62"/>
      <c r="G3743" s="62"/>
      <c r="H3743" s="62"/>
      <c r="I3743" s="62"/>
      <c r="J3743" s="62"/>
    </row>
    <row r="3744" spans="1:10" x14ac:dyDescent="0.3">
      <c r="A3744" s="62"/>
      <c r="B3744" s="62"/>
      <c r="C3744" s="62"/>
      <c r="D3744" s="62"/>
      <c r="E3744" s="62"/>
      <c r="F3744" s="62"/>
      <c r="G3744" s="62"/>
      <c r="H3744" s="62"/>
      <c r="I3744" s="62"/>
      <c r="J3744" s="62"/>
    </row>
    <row r="3745" spans="1:10" x14ac:dyDescent="0.3">
      <c r="A3745" s="62"/>
      <c r="B3745" s="62"/>
      <c r="C3745" s="62"/>
      <c r="D3745" s="62"/>
      <c r="E3745" s="62"/>
      <c r="F3745" s="62"/>
      <c r="G3745" s="62"/>
      <c r="H3745" s="62"/>
      <c r="I3745" s="62"/>
      <c r="J3745" s="62"/>
    </row>
    <row r="3746" spans="1:10" x14ac:dyDescent="0.3">
      <c r="A3746" s="62"/>
      <c r="B3746" s="62"/>
      <c r="C3746" s="62"/>
      <c r="D3746" s="62"/>
      <c r="E3746" s="62"/>
      <c r="F3746" s="62"/>
      <c r="G3746" s="62"/>
      <c r="H3746" s="62"/>
      <c r="I3746" s="62"/>
      <c r="J3746" s="62"/>
    </row>
    <row r="3747" spans="1:10" x14ac:dyDescent="0.3">
      <c r="A3747" s="62"/>
      <c r="B3747" s="62"/>
      <c r="C3747" s="62"/>
      <c r="D3747" s="62"/>
      <c r="E3747" s="62"/>
      <c r="F3747" s="62"/>
      <c r="G3747" s="62"/>
      <c r="H3747" s="62"/>
      <c r="I3747" s="62"/>
      <c r="J3747" s="62"/>
    </row>
    <row r="3748" spans="1:10" x14ac:dyDescent="0.3">
      <c r="A3748" s="62"/>
      <c r="B3748" s="62"/>
      <c r="C3748" s="62"/>
      <c r="D3748" s="62"/>
      <c r="E3748" s="62"/>
      <c r="F3748" s="62"/>
      <c r="G3748" s="62"/>
      <c r="H3748" s="62"/>
      <c r="I3748" s="62"/>
      <c r="J3748" s="62"/>
    </row>
    <row r="3749" spans="1:10" x14ac:dyDescent="0.3">
      <c r="A3749" s="62"/>
      <c r="B3749" s="62"/>
      <c r="C3749" s="62"/>
      <c r="D3749" s="62"/>
      <c r="E3749" s="62"/>
      <c r="F3749" s="62"/>
      <c r="G3749" s="62"/>
      <c r="H3749" s="62"/>
      <c r="I3749" s="62"/>
      <c r="J3749" s="62"/>
    </row>
    <row r="3750" spans="1:10" x14ac:dyDescent="0.3">
      <c r="A3750" s="62"/>
      <c r="B3750" s="62"/>
      <c r="C3750" s="62"/>
      <c r="D3750" s="62"/>
      <c r="E3750" s="62"/>
      <c r="F3750" s="62"/>
      <c r="G3750" s="62"/>
      <c r="H3750" s="62"/>
      <c r="I3750" s="62"/>
      <c r="J3750" s="62"/>
    </row>
    <row r="3751" spans="1:10" x14ac:dyDescent="0.3">
      <c r="A3751" s="62"/>
      <c r="B3751" s="62"/>
      <c r="C3751" s="62"/>
      <c r="D3751" s="62"/>
      <c r="E3751" s="62"/>
      <c r="F3751" s="62"/>
      <c r="G3751" s="62"/>
      <c r="H3751" s="62"/>
      <c r="I3751" s="62"/>
      <c r="J3751" s="62"/>
    </row>
    <row r="3752" spans="1:10" x14ac:dyDescent="0.3">
      <c r="A3752" s="62"/>
      <c r="B3752" s="62"/>
      <c r="C3752" s="62"/>
      <c r="D3752" s="62"/>
      <c r="E3752" s="62"/>
      <c r="F3752" s="62"/>
      <c r="G3752" s="62"/>
      <c r="H3752" s="62"/>
      <c r="I3752" s="62"/>
      <c r="J3752" s="62"/>
    </row>
    <row r="3753" spans="1:10" x14ac:dyDescent="0.3">
      <c r="A3753" s="62"/>
      <c r="B3753" s="62"/>
      <c r="C3753" s="62"/>
      <c r="D3753" s="62"/>
      <c r="E3753" s="62"/>
      <c r="F3753" s="62"/>
      <c r="G3753" s="62"/>
      <c r="H3753" s="62"/>
      <c r="I3753" s="62"/>
      <c r="J3753" s="62"/>
    </row>
    <row r="3754" spans="1:10" x14ac:dyDescent="0.3">
      <c r="A3754" s="62"/>
      <c r="B3754" s="62"/>
      <c r="C3754" s="62"/>
      <c r="D3754" s="62"/>
      <c r="E3754" s="62"/>
      <c r="F3754" s="62"/>
      <c r="G3754" s="62"/>
      <c r="H3754" s="62"/>
      <c r="I3754" s="62"/>
      <c r="J3754" s="62"/>
    </row>
    <row r="3755" spans="1:10" x14ac:dyDescent="0.3">
      <c r="A3755" s="62"/>
      <c r="B3755" s="62"/>
      <c r="C3755" s="62"/>
      <c r="D3755" s="62"/>
      <c r="E3755" s="62"/>
      <c r="F3755" s="62"/>
      <c r="G3755" s="62"/>
      <c r="H3755" s="62"/>
      <c r="I3755" s="62"/>
      <c r="J3755" s="62"/>
    </row>
    <row r="3756" spans="1:10" x14ac:dyDescent="0.3">
      <c r="A3756" s="62"/>
      <c r="B3756" s="62"/>
      <c r="C3756" s="62"/>
      <c r="D3756" s="62"/>
      <c r="E3756" s="62"/>
      <c r="F3756" s="62"/>
      <c r="G3756" s="62"/>
      <c r="H3756" s="62"/>
      <c r="I3756" s="62"/>
      <c r="J3756" s="62"/>
    </row>
    <row r="3757" spans="1:10" x14ac:dyDescent="0.3">
      <c r="A3757" s="62"/>
      <c r="B3757" s="62"/>
      <c r="C3757" s="62"/>
      <c r="D3757" s="62"/>
      <c r="E3757" s="62"/>
      <c r="F3757" s="62"/>
      <c r="G3757" s="62"/>
      <c r="H3757" s="62"/>
      <c r="I3757" s="62"/>
      <c r="J3757" s="62"/>
    </row>
    <row r="3758" spans="1:10" x14ac:dyDescent="0.3">
      <c r="A3758" s="62"/>
      <c r="B3758" s="62"/>
      <c r="C3758" s="62"/>
      <c r="D3758" s="62"/>
      <c r="E3758" s="62"/>
      <c r="F3758" s="62"/>
      <c r="G3758" s="62"/>
      <c r="H3758" s="62"/>
      <c r="I3758" s="62"/>
      <c r="J3758" s="62"/>
    </row>
    <row r="3759" spans="1:10" x14ac:dyDescent="0.3">
      <c r="A3759" s="62"/>
      <c r="B3759" s="62"/>
      <c r="C3759" s="62"/>
      <c r="D3759" s="62"/>
      <c r="E3759" s="62"/>
      <c r="F3759" s="62"/>
      <c r="G3759" s="62"/>
      <c r="H3759" s="62"/>
      <c r="I3759" s="62"/>
      <c r="J3759" s="62"/>
    </row>
    <row r="3760" spans="1:10" x14ac:dyDescent="0.3">
      <c r="A3760" s="62"/>
      <c r="B3760" s="62"/>
      <c r="C3760" s="62"/>
      <c r="D3760" s="62"/>
      <c r="E3760" s="62"/>
      <c r="F3760" s="62"/>
      <c r="G3760" s="62"/>
      <c r="H3760" s="62"/>
      <c r="I3760" s="62"/>
      <c r="J3760" s="62"/>
    </row>
    <row r="3761" spans="1:10" x14ac:dyDescent="0.3">
      <c r="A3761" s="62"/>
      <c r="B3761" s="62"/>
      <c r="C3761" s="62"/>
      <c r="D3761" s="62"/>
      <c r="E3761" s="62"/>
      <c r="F3761" s="62"/>
      <c r="G3761" s="62"/>
      <c r="H3761" s="62"/>
      <c r="I3761" s="62"/>
      <c r="J3761" s="62"/>
    </row>
    <row r="3762" spans="1:10" x14ac:dyDescent="0.3">
      <c r="A3762" s="62"/>
      <c r="B3762" s="62"/>
      <c r="C3762" s="62"/>
      <c r="D3762" s="62"/>
      <c r="E3762" s="62"/>
      <c r="F3762" s="62"/>
      <c r="G3762" s="62"/>
      <c r="H3762" s="62"/>
      <c r="I3762" s="62"/>
      <c r="J3762" s="62"/>
    </row>
    <row r="3763" spans="1:10" x14ac:dyDescent="0.3">
      <c r="A3763" s="62"/>
      <c r="B3763" s="62"/>
      <c r="C3763" s="62"/>
      <c r="D3763" s="62"/>
      <c r="E3763" s="62"/>
      <c r="F3763" s="62"/>
      <c r="G3763" s="62"/>
      <c r="H3763" s="62"/>
      <c r="I3763" s="62"/>
      <c r="J3763" s="62"/>
    </row>
    <row r="3764" spans="1:10" x14ac:dyDescent="0.3">
      <c r="A3764" s="62"/>
      <c r="B3764" s="62"/>
      <c r="C3764" s="62"/>
      <c r="D3764" s="62"/>
      <c r="E3764" s="62"/>
      <c r="F3764" s="62"/>
      <c r="G3764" s="62"/>
      <c r="H3764" s="62"/>
      <c r="I3764" s="62"/>
      <c r="J3764" s="62"/>
    </row>
    <row r="3765" spans="1:10" x14ac:dyDescent="0.3">
      <c r="A3765" s="62"/>
      <c r="B3765" s="62"/>
      <c r="C3765" s="62"/>
      <c r="D3765" s="62"/>
      <c r="E3765" s="62"/>
      <c r="F3765" s="62"/>
      <c r="G3765" s="62"/>
      <c r="H3765" s="62"/>
      <c r="I3765" s="62"/>
      <c r="J3765" s="62"/>
    </row>
    <row r="3766" spans="1:10" x14ac:dyDescent="0.3">
      <c r="A3766" s="62"/>
      <c r="B3766" s="62"/>
      <c r="C3766" s="62"/>
      <c r="D3766" s="62"/>
      <c r="E3766" s="62"/>
      <c r="F3766" s="62"/>
      <c r="G3766" s="62"/>
      <c r="H3766" s="62"/>
      <c r="I3766" s="62"/>
      <c r="J3766" s="62"/>
    </row>
    <row r="3767" spans="1:10" x14ac:dyDescent="0.3">
      <c r="A3767" s="62"/>
      <c r="B3767" s="62"/>
      <c r="C3767" s="62"/>
      <c r="D3767" s="62"/>
      <c r="E3767" s="62"/>
      <c r="F3767" s="62"/>
      <c r="G3767" s="62"/>
      <c r="H3767" s="62"/>
      <c r="I3767" s="62"/>
      <c r="J3767" s="62"/>
    </row>
    <row r="3768" spans="1:10" x14ac:dyDescent="0.3">
      <c r="A3768" s="62"/>
      <c r="B3768" s="62"/>
      <c r="C3768" s="62"/>
      <c r="D3768" s="62"/>
      <c r="E3768" s="62"/>
      <c r="F3768" s="62"/>
      <c r="G3768" s="62"/>
      <c r="H3768" s="62"/>
      <c r="I3768" s="62"/>
      <c r="J3768" s="62"/>
    </row>
    <row r="3769" spans="1:10" x14ac:dyDescent="0.3">
      <c r="A3769" s="62"/>
      <c r="B3769" s="62"/>
      <c r="C3769" s="62"/>
      <c r="D3769" s="62"/>
      <c r="E3769" s="62"/>
      <c r="F3769" s="62"/>
      <c r="G3769" s="62"/>
      <c r="H3769" s="62"/>
      <c r="I3769" s="62"/>
      <c r="J3769" s="62"/>
    </row>
    <row r="3770" spans="1:10" x14ac:dyDescent="0.3">
      <c r="A3770" s="62"/>
      <c r="B3770" s="62"/>
      <c r="C3770" s="62"/>
      <c r="D3770" s="62"/>
      <c r="E3770" s="62"/>
      <c r="F3770" s="62"/>
      <c r="G3770" s="62"/>
      <c r="H3770" s="62"/>
      <c r="I3770" s="62"/>
      <c r="J3770" s="62"/>
    </row>
    <row r="3771" spans="1:10" x14ac:dyDescent="0.3">
      <c r="A3771" s="62"/>
      <c r="B3771" s="62"/>
      <c r="C3771" s="62"/>
      <c r="D3771" s="62"/>
      <c r="E3771" s="62"/>
      <c r="F3771" s="62"/>
      <c r="G3771" s="62"/>
      <c r="H3771" s="62"/>
      <c r="I3771" s="62"/>
      <c r="J3771" s="62"/>
    </row>
    <row r="3772" spans="1:10" x14ac:dyDescent="0.3">
      <c r="A3772" s="62"/>
      <c r="B3772" s="62"/>
      <c r="C3772" s="62"/>
      <c r="D3772" s="62"/>
      <c r="E3772" s="62"/>
      <c r="F3772" s="62"/>
      <c r="G3772" s="62"/>
      <c r="H3772" s="62"/>
      <c r="I3772" s="62"/>
      <c r="J3772" s="62"/>
    </row>
    <row r="3773" spans="1:10" x14ac:dyDescent="0.3">
      <c r="A3773" s="62"/>
      <c r="B3773" s="62"/>
      <c r="C3773" s="62"/>
      <c r="D3773" s="62"/>
      <c r="E3773" s="62"/>
      <c r="F3773" s="62"/>
      <c r="G3773" s="62"/>
      <c r="H3773" s="62"/>
      <c r="I3773" s="62"/>
      <c r="J3773" s="62"/>
    </row>
    <row r="3774" spans="1:10" x14ac:dyDescent="0.3">
      <c r="A3774" s="62"/>
      <c r="B3774" s="62"/>
      <c r="C3774" s="62"/>
      <c r="D3774" s="62"/>
      <c r="E3774" s="62"/>
      <c r="F3774" s="62"/>
      <c r="G3774" s="62"/>
      <c r="H3774" s="62"/>
      <c r="I3774" s="62"/>
      <c r="J3774" s="62"/>
    </row>
    <row r="3775" spans="1:10" x14ac:dyDescent="0.3">
      <c r="A3775" s="62"/>
      <c r="B3775" s="62"/>
      <c r="C3775" s="62"/>
      <c r="D3775" s="62"/>
      <c r="E3775" s="62"/>
      <c r="F3775" s="62"/>
      <c r="G3775" s="62"/>
      <c r="H3775" s="62"/>
      <c r="I3775" s="62"/>
      <c r="J3775" s="62"/>
    </row>
    <row r="3776" spans="1:10" x14ac:dyDescent="0.3">
      <c r="A3776" s="62"/>
      <c r="B3776" s="62"/>
      <c r="C3776" s="62"/>
      <c r="D3776" s="62"/>
      <c r="E3776" s="62"/>
      <c r="F3776" s="62"/>
      <c r="G3776" s="62"/>
      <c r="H3776" s="62"/>
      <c r="I3776" s="62"/>
      <c r="J3776" s="62"/>
    </row>
    <row r="3777" spans="1:10" x14ac:dyDescent="0.3">
      <c r="A3777" s="62"/>
      <c r="B3777" s="62"/>
      <c r="C3777" s="62"/>
      <c r="D3777" s="62"/>
      <c r="E3777" s="62"/>
      <c r="F3777" s="62"/>
      <c r="G3777" s="62"/>
      <c r="H3777" s="62"/>
      <c r="I3777" s="62"/>
      <c r="J3777" s="62"/>
    </row>
    <row r="3778" spans="1:10" x14ac:dyDescent="0.3">
      <c r="A3778" s="62"/>
      <c r="B3778" s="62"/>
      <c r="C3778" s="62"/>
      <c r="D3778" s="62"/>
      <c r="E3778" s="62"/>
      <c r="F3778" s="62"/>
      <c r="G3778" s="62"/>
      <c r="H3778" s="62"/>
      <c r="I3778" s="62"/>
      <c r="J3778" s="62"/>
    </row>
    <row r="3779" spans="1:10" x14ac:dyDescent="0.3">
      <c r="A3779" s="62"/>
      <c r="B3779" s="62"/>
      <c r="C3779" s="62"/>
      <c r="D3779" s="62"/>
      <c r="E3779" s="62"/>
      <c r="F3779" s="62"/>
      <c r="G3779" s="62"/>
      <c r="H3779" s="62"/>
      <c r="I3779" s="62"/>
      <c r="J3779" s="62"/>
    </row>
    <row r="3780" spans="1:10" x14ac:dyDescent="0.3">
      <c r="A3780" s="62"/>
      <c r="B3780" s="62"/>
      <c r="C3780" s="62"/>
      <c r="D3780" s="62"/>
      <c r="E3780" s="62"/>
      <c r="F3780" s="62"/>
      <c r="G3780" s="62"/>
      <c r="H3780" s="62"/>
      <c r="I3780" s="62"/>
      <c r="J3780" s="62"/>
    </row>
    <row r="3781" spans="1:10" x14ac:dyDescent="0.3">
      <c r="A3781" s="62"/>
      <c r="B3781" s="62"/>
      <c r="C3781" s="62"/>
      <c r="D3781" s="62"/>
      <c r="E3781" s="62"/>
      <c r="F3781" s="62"/>
      <c r="G3781" s="62"/>
      <c r="H3781" s="62"/>
      <c r="I3781" s="62"/>
      <c r="J3781" s="62"/>
    </row>
    <row r="3782" spans="1:10" x14ac:dyDescent="0.3">
      <c r="A3782" s="62"/>
      <c r="B3782" s="62"/>
      <c r="C3782" s="62"/>
      <c r="D3782" s="62"/>
      <c r="E3782" s="62"/>
      <c r="F3782" s="62"/>
      <c r="G3782" s="62"/>
      <c r="H3782" s="62"/>
      <c r="I3782" s="62"/>
      <c r="J3782" s="62"/>
    </row>
    <row r="3783" spans="1:10" x14ac:dyDescent="0.3">
      <c r="A3783" s="62"/>
      <c r="B3783" s="62"/>
      <c r="C3783" s="62"/>
      <c r="D3783" s="62"/>
      <c r="E3783" s="62"/>
      <c r="F3783" s="62"/>
      <c r="G3783" s="62"/>
      <c r="H3783" s="62"/>
      <c r="I3783" s="62"/>
      <c r="J3783" s="62"/>
    </row>
    <row r="3784" spans="1:10" x14ac:dyDescent="0.3">
      <c r="A3784" s="62"/>
      <c r="B3784" s="62"/>
      <c r="C3784" s="62"/>
      <c r="D3784" s="62"/>
      <c r="E3784" s="62"/>
      <c r="F3784" s="62"/>
      <c r="G3784" s="62"/>
      <c r="H3784" s="62"/>
      <c r="I3784" s="62"/>
      <c r="J3784" s="62"/>
    </row>
    <row r="3785" spans="1:10" x14ac:dyDescent="0.3">
      <c r="A3785" s="62"/>
      <c r="B3785" s="62"/>
      <c r="C3785" s="62"/>
      <c r="D3785" s="62"/>
      <c r="E3785" s="62"/>
      <c r="F3785" s="62"/>
      <c r="G3785" s="62"/>
      <c r="H3785" s="62"/>
      <c r="I3785" s="62"/>
      <c r="J3785" s="62"/>
    </row>
    <row r="3786" spans="1:10" x14ac:dyDescent="0.3">
      <c r="A3786" s="62"/>
      <c r="B3786" s="62"/>
      <c r="C3786" s="62"/>
      <c r="D3786" s="62"/>
      <c r="E3786" s="62"/>
      <c r="F3786" s="62"/>
      <c r="G3786" s="62"/>
      <c r="H3786" s="62"/>
      <c r="I3786" s="62"/>
      <c r="J3786" s="62"/>
    </row>
    <row r="3787" spans="1:10" x14ac:dyDescent="0.3">
      <c r="A3787" s="62"/>
      <c r="B3787" s="62"/>
      <c r="C3787" s="62"/>
      <c r="D3787" s="62"/>
      <c r="E3787" s="62"/>
      <c r="F3787" s="62"/>
      <c r="G3787" s="62"/>
      <c r="H3787" s="62"/>
      <c r="I3787" s="62"/>
      <c r="J3787" s="62"/>
    </row>
    <row r="3788" spans="1:10" x14ac:dyDescent="0.3">
      <c r="A3788" s="62"/>
      <c r="B3788" s="62"/>
      <c r="C3788" s="62"/>
      <c r="D3788" s="62"/>
      <c r="E3788" s="62"/>
      <c r="F3788" s="62"/>
      <c r="G3788" s="62"/>
      <c r="H3788" s="62"/>
      <c r="I3788" s="62"/>
      <c r="J3788" s="62"/>
    </row>
    <row r="3789" spans="1:10" x14ac:dyDescent="0.3">
      <c r="A3789" s="62"/>
      <c r="B3789" s="62"/>
      <c r="C3789" s="62"/>
      <c r="D3789" s="62"/>
      <c r="E3789" s="62"/>
      <c r="F3789" s="62"/>
      <c r="G3789" s="62"/>
      <c r="H3789" s="62"/>
      <c r="I3789" s="62"/>
      <c r="J3789" s="62"/>
    </row>
    <row r="3790" spans="1:10" x14ac:dyDescent="0.3">
      <c r="A3790" s="62"/>
      <c r="B3790" s="62"/>
      <c r="C3790" s="62"/>
      <c r="D3790" s="62"/>
      <c r="E3790" s="62"/>
      <c r="F3790" s="62"/>
      <c r="G3790" s="62"/>
      <c r="H3790" s="62"/>
      <c r="I3790" s="62"/>
      <c r="J3790" s="62"/>
    </row>
    <row r="3791" spans="1:10" x14ac:dyDescent="0.3">
      <c r="A3791" s="62"/>
      <c r="B3791" s="62"/>
      <c r="C3791" s="62"/>
      <c r="D3791" s="62"/>
      <c r="E3791" s="62"/>
      <c r="F3791" s="62"/>
      <c r="G3791" s="62"/>
      <c r="H3791" s="62"/>
      <c r="I3791" s="62"/>
      <c r="J3791" s="62"/>
    </row>
    <row r="3792" spans="1:10" x14ac:dyDescent="0.3">
      <c r="A3792" s="62"/>
      <c r="B3792" s="62"/>
      <c r="C3792" s="62"/>
      <c r="D3792" s="62"/>
      <c r="E3792" s="62"/>
      <c r="F3792" s="62"/>
      <c r="G3792" s="62"/>
      <c r="H3792" s="62"/>
      <c r="I3792" s="62"/>
      <c r="J3792" s="62"/>
    </row>
    <row r="3793" spans="1:10" x14ac:dyDescent="0.3">
      <c r="A3793" s="62"/>
      <c r="B3793" s="62"/>
      <c r="C3793" s="62"/>
      <c r="D3793" s="62"/>
      <c r="E3793" s="62"/>
      <c r="F3793" s="62"/>
      <c r="G3793" s="62"/>
      <c r="H3793" s="62"/>
      <c r="I3793" s="62"/>
      <c r="J3793" s="62"/>
    </row>
    <row r="3794" spans="1:10" x14ac:dyDescent="0.3">
      <c r="A3794" s="62"/>
      <c r="B3794" s="62"/>
      <c r="C3794" s="62"/>
      <c r="D3794" s="62"/>
      <c r="E3794" s="62"/>
      <c r="F3794" s="62"/>
      <c r="G3794" s="62"/>
      <c r="H3794" s="62"/>
      <c r="I3794" s="62"/>
      <c r="J3794" s="62"/>
    </row>
    <row r="3795" spans="1:10" x14ac:dyDescent="0.3">
      <c r="A3795" s="62"/>
      <c r="B3795" s="62"/>
      <c r="C3795" s="62"/>
      <c r="D3795" s="62"/>
      <c r="E3795" s="62"/>
      <c r="F3795" s="62"/>
      <c r="G3795" s="62"/>
      <c r="H3795" s="62"/>
      <c r="I3795" s="62"/>
      <c r="J3795" s="62"/>
    </row>
    <row r="3796" spans="1:10" x14ac:dyDescent="0.3">
      <c r="A3796" s="62"/>
      <c r="B3796" s="62"/>
      <c r="C3796" s="62"/>
      <c r="D3796" s="62"/>
      <c r="E3796" s="62"/>
      <c r="F3796" s="62"/>
      <c r="G3796" s="62"/>
      <c r="H3796" s="62"/>
      <c r="I3796" s="62"/>
      <c r="J3796" s="62"/>
    </row>
    <row r="3797" spans="1:10" x14ac:dyDescent="0.3">
      <c r="A3797" s="62"/>
      <c r="B3797" s="62"/>
      <c r="C3797" s="62"/>
      <c r="D3797" s="62"/>
      <c r="E3797" s="62"/>
      <c r="F3797" s="62"/>
      <c r="G3797" s="62"/>
      <c r="H3797" s="62"/>
      <c r="I3797" s="62"/>
      <c r="J3797" s="62"/>
    </row>
    <row r="3798" spans="1:10" x14ac:dyDescent="0.3">
      <c r="A3798" s="62"/>
      <c r="B3798" s="62"/>
      <c r="C3798" s="62"/>
      <c r="D3798" s="62"/>
      <c r="E3798" s="62"/>
      <c r="F3798" s="62"/>
      <c r="G3798" s="62"/>
      <c r="H3798" s="62"/>
      <c r="I3798" s="62"/>
      <c r="J3798" s="62"/>
    </row>
    <row r="3799" spans="1:10" x14ac:dyDescent="0.3">
      <c r="A3799" s="62"/>
      <c r="B3799" s="62"/>
      <c r="C3799" s="62"/>
      <c r="D3799" s="62"/>
      <c r="E3799" s="62"/>
      <c r="F3799" s="62"/>
      <c r="G3799" s="62"/>
      <c r="H3799" s="62"/>
      <c r="I3799" s="62"/>
      <c r="J3799" s="62"/>
    </row>
    <row r="3800" spans="1:10" x14ac:dyDescent="0.3">
      <c r="A3800" s="62"/>
      <c r="B3800" s="62"/>
      <c r="C3800" s="62"/>
      <c r="D3800" s="62"/>
      <c r="E3800" s="62"/>
      <c r="F3800" s="62"/>
      <c r="G3800" s="62"/>
      <c r="H3800" s="62"/>
      <c r="I3800" s="62"/>
      <c r="J3800" s="62"/>
    </row>
  </sheetData>
  <mergeCells count="44">
    <mergeCell ref="GR20:GW20"/>
    <mergeCell ref="GX20:HC20"/>
    <mergeCell ref="FH20:FM20"/>
    <mergeCell ref="FN20:FS20"/>
    <mergeCell ref="FT20:FY20"/>
    <mergeCell ref="FZ20:GE20"/>
    <mergeCell ref="GF20:GK20"/>
    <mergeCell ref="GL20:GQ20"/>
    <mergeCell ref="FB20:FG20"/>
    <mergeCell ref="CN20:CS20"/>
    <mergeCell ref="CT20:CY20"/>
    <mergeCell ref="CZ20:DE20"/>
    <mergeCell ref="DF20:DK20"/>
    <mergeCell ref="DL20:DQ20"/>
    <mergeCell ref="DR20:DW20"/>
    <mergeCell ref="DX20:EC20"/>
    <mergeCell ref="ED20:EI20"/>
    <mergeCell ref="EJ20:EO20"/>
    <mergeCell ref="EP20:EU20"/>
    <mergeCell ref="EV20:FA20"/>
    <mergeCell ref="CH20:CM20"/>
    <mergeCell ref="T20:Y20"/>
    <mergeCell ref="Z20:AE20"/>
    <mergeCell ref="AF20:AK20"/>
    <mergeCell ref="AL20:AQ20"/>
    <mergeCell ref="AR20:AW20"/>
    <mergeCell ref="AX20:BC20"/>
    <mergeCell ref="BD20:BI20"/>
    <mergeCell ref="BJ20:BO20"/>
    <mergeCell ref="BP20:BU20"/>
    <mergeCell ref="BV20:CA20"/>
    <mergeCell ref="CB20:CG20"/>
    <mergeCell ref="N20:S20"/>
    <mergeCell ref="A1:K1"/>
    <mergeCell ref="A2:K2"/>
    <mergeCell ref="A5:K5"/>
    <mergeCell ref="A6:K6"/>
    <mergeCell ref="B10:D10"/>
    <mergeCell ref="B11:D11"/>
    <mergeCell ref="B12:D12"/>
    <mergeCell ref="B13:D13"/>
    <mergeCell ref="B14:D14"/>
    <mergeCell ref="B15:D15"/>
    <mergeCell ref="B20:G20"/>
  </mergeCells>
  <dataValidations disablePrompts="1" count="1">
    <dataValidation type="list" allowBlank="1" showInputMessage="1" showErrorMessage="1" sqref="K30" xr:uid="{00000000-0002-0000-1F00-000000000000}">
      <formula1>$N$1:$N$4</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2049" r:id="rId3">
          <objectPr defaultSize="0" r:id="rId4">
            <anchor moveWithCells="1" sizeWithCells="1">
              <from>
                <xdr:col>8</xdr:col>
                <xdr:colOff>0</xdr:colOff>
                <xdr:row>6</xdr:row>
                <xdr:rowOff>0</xdr:rowOff>
              </from>
              <to>
                <xdr:col>8</xdr:col>
                <xdr:colOff>0</xdr:colOff>
                <xdr:row>6</xdr:row>
                <xdr:rowOff>0</xdr:rowOff>
              </to>
            </anchor>
          </objectPr>
        </oleObject>
      </mc:Choice>
      <mc:Fallback>
        <oleObject progId="PBrush" shapeId="2049" r:id="rId3"/>
      </mc:Fallback>
    </mc:AlternateContent>
    <mc:AlternateContent xmlns:mc="http://schemas.openxmlformats.org/markup-compatibility/2006">
      <mc:Choice Requires="x14">
        <oleObject progId="PBrush" shapeId="2051" r:id="rId5">
          <objectPr defaultSize="0" r:id="rId4">
            <anchor moveWithCells="1" sizeWithCells="1">
              <from>
                <xdr:col>8</xdr:col>
                <xdr:colOff>0</xdr:colOff>
                <xdr:row>36</xdr:row>
                <xdr:rowOff>0</xdr:rowOff>
              </from>
              <to>
                <xdr:col>8</xdr:col>
                <xdr:colOff>0</xdr:colOff>
                <xdr:row>36</xdr:row>
                <xdr:rowOff>0</xdr:rowOff>
              </to>
            </anchor>
          </objectPr>
        </oleObject>
      </mc:Choice>
      <mc:Fallback>
        <oleObject progId="PBrush" shapeId="2051" r:id="rId5"/>
      </mc:Fallback>
    </mc:AlternateContent>
  </oleObjects>
  <mc:AlternateContent xmlns:mc="http://schemas.openxmlformats.org/markup-compatibility/2006">
    <mc:Choice Requires="x14">
      <controls>
        <mc:AlternateContent xmlns:mc="http://schemas.openxmlformats.org/markup-compatibility/2006">
          <mc:Choice Requires="x14">
            <control shapeId="2052" r:id="rId6" name="Button 4">
              <controlPr defaultSize="0" print="0" autoFill="0" autoPict="0" macro="[0]!cond_actuales">
                <anchor moveWithCells="1" sizeWithCells="1">
                  <from>
                    <xdr:col>11</xdr:col>
                    <xdr:colOff>228600</xdr:colOff>
                    <xdr:row>17</xdr:row>
                    <xdr:rowOff>45720</xdr:rowOff>
                  </from>
                  <to>
                    <xdr:col>12</xdr:col>
                    <xdr:colOff>617220</xdr:colOff>
                    <xdr:row>20</xdr:row>
                    <xdr:rowOff>0</xdr:rowOff>
                  </to>
                </anchor>
              </controlPr>
            </control>
          </mc:Choice>
        </mc:AlternateContent>
        <mc:AlternateContent xmlns:mc="http://schemas.openxmlformats.org/markup-compatibility/2006">
          <mc:Choice Requires="x14">
            <control shapeId="2053" r:id="rId7" name="Button 5">
              <controlPr defaultSize="0" print="0" autoFill="0" autoPict="0" macro="[0]!borrar_cond_actuales">
                <anchor moveWithCells="1" sizeWithCells="1">
                  <from>
                    <xdr:col>11</xdr:col>
                    <xdr:colOff>297180</xdr:colOff>
                    <xdr:row>24</xdr:row>
                    <xdr:rowOff>144780</xdr:rowOff>
                  </from>
                  <to>
                    <xdr:col>12</xdr:col>
                    <xdr:colOff>640080</xdr:colOff>
                    <xdr:row>27</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5"/>
  <dimension ref="A1:CT210"/>
  <sheetViews>
    <sheetView showZeros="0" topLeftCell="A8" zoomScale="70" zoomScaleNormal="70" workbookViewId="0">
      <selection activeCell="G43" sqref="G43:H43"/>
    </sheetView>
  </sheetViews>
  <sheetFormatPr baseColWidth="10" defaultRowHeight="14.4" x14ac:dyDescent="0.3"/>
  <cols>
    <col min="1" max="2" width="3.6640625" customWidth="1"/>
    <col min="3" max="4" width="5.6640625" customWidth="1"/>
    <col min="5" max="5" width="2.6640625" customWidth="1"/>
    <col min="6" max="6" width="10.6640625" customWidth="1"/>
    <col min="7" max="7" width="1.6640625" customWidth="1"/>
    <col min="8" max="8" width="4.33203125" customWidth="1"/>
    <col min="9" max="9" width="2.33203125" customWidth="1"/>
    <col min="10" max="10" width="4.6640625" customWidth="1"/>
    <col min="11" max="11" width="1.6640625" customWidth="1"/>
    <col min="12" max="12" width="6.33203125" customWidth="1"/>
    <col min="13" max="13" width="8.88671875" customWidth="1"/>
    <col min="14" max="14" width="6.33203125" customWidth="1"/>
    <col min="15" max="15" width="5.33203125" customWidth="1"/>
    <col min="16" max="16" width="4" customWidth="1"/>
    <col min="17" max="18" width="4.33203125" customWidth="1"/>
    <col min="19" max="19" width="4.109375" customWidth="1"/>
    <col min="20" max="20" width="4.33203125" customWidth="1"/>
    <col min="21" max="21" width="6.44140625" customWidth="1"/>
    <col min="22" max="22" width="4.44140625" customWidth="1"/>
    <col min="23" max="23" width="7" customWidth="1"/>
    <col min="24" max="24" width="3.33203125" customWidth="1"/>
    <col min="25" max="25" width="10.5546875" customWidth="1"/>
    <col min="26" max="27" width="8.33203125" customWidth="1"/>
    <col min="28" max="28" width="1.6640625" customWidth="1"/>
    <col min="29" max="29" width="7.6640625" customWidth="1"/>
    <col min="30" max="30" width="2.88671875" customWidth="1"/>
    <col min="31" max="31" width="8.6640625" customWidth="1"/>
    <col min="32" max="32" width="6.6640625" customWidth="1"/>
    <col min="33" max="33" width="2.6640625" customWidth="1"/>
    <col min="34" max="35" width="6.6640625" customWidth="1"/>
    <col min="36" max="36" width="7.6640625" customWidth="1"/>
    <col min="37" max="37" width="9.44140625" customWidth="1"/>
    <col min="38" max="38" width="10.44140625" customWidth="1"/>
    <col min="39" max="44" width="6.6640625" customWidth="1"/>
    <col min="45" max="46" width="7.6640625" customWidth="1"/>
  </cols>
  <sheetData>
    <row r="1" spans="1:98" x14ac:dyDescent="0.3">
      <c r="A1" s="326"/>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88" t="s">
        <v>346</v>
      </c>
      <c r="AJ1" s="388"/>
      <c r="AK1" s="632" t="s">
        <v>347</v>
      </c>
      <c r="AL1" s="632"/>
      <c r="AM1" s="632"/>
      <c r="AN1" s="380"/>
      <c r="AO1" s="380"/>
      <c r="AP1" s="380"/>
      <c r="AQ1" s="380"/>
      <c r="AR1" s="381"/>
      <c r="AS1" s="381"/>
      <c r="AT1" s="381"/>
      <c r="AU1" s="312" t="s">
        <v>348</v>
      </c>
      <c r="AV1" s="312" t="s">
        <v>349</v>
      </c>
      <c r="AW1" s="312" t="s">
        <v>350</v>
      </c>
      <c r="AX1" s="313">
        <f>$C$12</f>
        <v>0</v>
      </c>
      <c r="AY1" s="314">
        <f>$C$12</f>
        <v>0</v>
      </c>
      <c r="AZ1" s="314" t="s">
        <v>351</v>
      </c>
      <c r="BA1" s="314">
        <f>$C$12</f>
        <v>0</v>
      </c>
      <c r="BB1" s="314" t="s">
        <v>352</v>
      </c>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row>
    <row r="2" spans="1:98" x14ac:dyDescent="0.3">
      <c r="A2" s="602" t="s">
        <v>725</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5"/>
      <c r="AI2" s="388" t="s">
        <v>353</v>
      </c>
      <c r="AJ2" s="388"/>
      <c r="AK2" s="633" t="str">
        <f>IF(AA12=2,"Monofásico",IF(AA12=3,"trifásico",""))</f>
        <v>Monofásico</v>
      </c>
      <c r="AL2" s="633"/>
      <c r="AM2" s="633"/>
      <c r="AN2" s="380"/>
      <c r="AO2" s="380"/>
      <c r="AP2" s="380"/>
      <c r="AQ2" s="380"/>
      <c r="AR2" s="380"/>
      <c r="AS2" s="380"/>
      <c r="AT2" s="380"/>
      <c r="AU2" s="313" t="str">
        <f>Datos_Base_Calculo!B36</f>
        <v>TZ 2</v>
      </c>
      <c r="AV2" s="312">
        <v>3</v>
      </c>
      <c r="AW2" s="312" t="s">
        <v>12</v>
      </c>
      <c r="AX2" s="313" t="s">
        <v>3</v>
      </c>
      <c r="AY2" s="314">
        <f>$C$12</f>
        <v>0</v>
      </c>
      <c r="AZ2" s="314" t="str">
        <f>$Z$22</f>
        <v>TZ 1/0</v>
      </c>
      <c r="BA2" s="314">
        <f>AF22</f>
        <v>2</v>
      </c>
      <c r="BB2" s="314" t="s">
        <v>22</v>
      </c>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row>
    <row r="3" spans="1:98" x14ac:dyDescent="0.3">
      <c r="A3" s="602"/>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5"/>
      <c r="AI3" s="388" t="s">
        <v>354</v>
      </c>
      <c r="AJ3" s="388"/>
      <c r="AK3" s="633" t="str">
        <f>IF(AK1="SENCILLA",IF(AK2="monofásico",VLOOKUP(Z12,Datos_Base_Calculo!C71:D78,2,FALSE),IF(AK2="trifásico",VLOOKUP(Z12,Datos_Base_Calculo!C79:D82,2,FALSE),0)),"")</f>
        <v>Doble</v>
      </c>
      <c r="AL3" s="633"/>
      <c r="AM3" s="633"/>
      <c r="AN3" s="380"/>
      <c r="AO3" s="380"/>
      <c r="AP3" s="380"/>
      <c r="AQ3" s="380"/>
      <c r="AR3" s="380"/>
      <c r="AS3" s="380"/>
      <c r="AT3" s="380"/>
      <c r="AU3" s="313" t="str">
        <f>Datos_Base_Calculo!B37</f>
        <v>TZ 1/0</v>
      </c>
      <c r="AV3" s="312">
        <v>5</v>
      </c>
      <c r="AW3" s="312" t="s">
        <v>13</v>
      </c>
      <c r="AX3" s="313" t="s">
        <v>4</v>
      </c>
      <c r="AY3" s="314" t="str">
        <f>$F$12</f>
        <v>BAJA TENSION EL CARMEN</v>
      </c>
      <c r="AZ3" s="314" t="str">
        <f>$Z$23</f>
        <v>TZ 4/0</v>
      </c>
      <c r="BA3" s="314">
        <f>AF23</f>
        <v>109</v>
      </c>
      <c r="BB3" s="314" t="s">
        <v>355</v>
      </c>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row>
    <row r="4" spans="1:98" x14ac:dyDescent="0.3">
      <c r="A4" s="634" t="s">
        <v>726</v>
      </c>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392" t="str">
        <f>"Bajante para puente "&amp;AK3</f>
        <v>Bajante para puente Doble</v>
      </c>
      <c r="AJ4" s="390"/>
      <c r="AK4" s="633" t="str">
        <f>IF(AK3&lt;&gt;"",IF(AK2="monofásico",VLOOKUP(Z12,Datos_Base_Calculo!C71:E78,3,FALSE),IF(AK2="trifásico",VLOOKUP(Z12,Datos_Base_Calculo!C79:E82,3,FALSE),"")),"")</f>
        <v>TZ 1/0</v>
      </c>
      <c r="AL4" s="633"/>
      <c r="AM4" s="633"/>
      <c r="AN4" s="380"/>
      <c r="AO4" s="380"/>
      <c r="AP4" s="380"/>
      <c r="AQ4" s="380"/>
      <c r="AR4" s="380"/>
      <c r="AS4" s="380"/>
      <c r="AT4" s="380"/>
      <c r="AU4" s="313" t="str">
        <f>Datos_Base_Calculo!B38</f>
        <v>TZ 4/0</v>
      </c>
      <c r="AV4" s="312"/>
      <c r="AW4" s="312"/>
      <c r="AX4" s="313" t="s">
        <v>5</v>
      </c>
      <c r="AY4" s="314">
        <f>$I$12</f>
        <v>0</v>
      </c>
      <c r="AZ4" s="314">
        <f>$Z$24</f>
        <v>0</v>
      </c>
      <c r="BA4" s="314">
        <f>AF24</f>
        <v>0</v>
      </c>
      <c r="BB4" s="314" t="s">
        <v>356</v>
      </c>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row>
    <row r="5" spans="1:98" x14ac:dyDescent="0.3">
      <c r="A5" s="634"/>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388" t="s">
        <v>357</v>
      </c>
      <c r="AJ5" s="388"/>
      <c r="AK5" s="636" t="str">
        <f>IF(AK1="DOBLE",IF(D57&lt;&gt;"","","FALTA CONDUCTOR PARA RAMAL 2"),"OK")</f>
        <v>OK</v>
      </c>
      <c r="AL5" s="636"/>
      <c r="AM5" s="636"/>
      <c r="AN5" s="382"/>
      <c r="AO5" s="382"/>
      <c r="AP5" s="382"/>
      <c r="AQ5" s="382"/>
      <c r="AR5" s="382"/>
      <c r="AS5" s="382"/>
      <c r="AT5" s="382"/>
      <c r="AU5" s="313" t="str">
        <f>Datos_Base_Calculo!B40</f>
        <v>TZ 1/0 4H 208V</v>
      </c>
      <c r="AV5" s="312"/>
      <c r="AW5" s="312"/>
      <c r="AX5" s="313" t="s">
        <v>6</v>
      </c>
      <c r="AY5" s="314">
        <f>$O$12</f>
        <v>0</v>
      </c>
      <c r="AZ5" s="314" t="str">
        <f>$Z$25</f>
        <v>MENSAJERO</v>
      </c>
      <c r="BA5" s="314">
        <f>AF25</f>
        <v>0</v>
      </c>
      <c r="BB5" s="314" t="s">
        <v>358</v>
      </c>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row>
    <row r="6" spans="1:98" x14ac:dyDescent="0.3">
      <c r="A6" s="602" t="s">
        <v>359</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4"/>
      <c r="AI6" s="347"/>
      <c r="AJ6" s="347"/>
      <c r="AK6" s="347"/>
      <c r="AL6" s="375"/>
      <c r="AM6" s="348"/>
      <c r="AN6" s="348"/>
      <c r="AO6" s="348"/>
      <c r="AP6" s="348"/>
      <c r="AQ6" s="348"/>
      <c r="AR6" s="348"/>
      <c r="AS6" s="348"/>
      <c r="AT6" s="348"/>
      <c r="AU6" s="313" t="str">
        <f>Datos_Base_Calculo!B41</f>
        <v>TZ 4/0 4H 208V</v>
      </c>
      <c r="AV6" s="315"/>
      <c r="AW6" s="315"/>
      <c r="AX6" s="316" t="s">
        <v>7</v>
      </c>
      <c r="AY6" s="317">
        <f>U12</f>
        <v>0</v>
      </c>
      <c r="AZ6" s="314"/>
      <c r="BA6" s="314"/>
      <c r="BB6" s="314" t="s">
        <v>360</v>
      </c>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row>
    <row r="7" spans="1:98" x14ac:dyDescent="0.3">
      <c r="A7" s="602" t="str">
        <f>F12</f>
        <v>BAJA TENSION EL CARMEN</v>
      </c>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5"/>
      <c r="AI7" s="388" t="s">
        <v>361</v>
      </c>
      <c r="AJ7" s="388"/>
      <c r="AK7" s="444">
        <f>MAX(AA30:AB81)</f>
        <v>0.20558787999999997</v>
      </c>
      <c r="AL7" s="348"/>
      <c r="AM7" s="348"/>
      <c r="AN7" s="348"/>
      <c r="AO7" s="348"/>
      <c r="AP7" s="348"/>
      <c r="AQ7" s="348"/>
      <c r="AR7" s="348"/>
      <c r="AS7" s="348"/>
      <c r="AT7" s="348"/>
      <c r="AU7" s="313" t="str">
        <f>Datos_Base_Calculo!B42</f>
        <v>TZ 1/0 4H 240V</v>
      </c>
      <c r="AV7" s="312"/>
      <c r="AW7" s="315"/>
      <c r="AX7" s="316" t="s">
        <v>8</v>
      </c>
      <c r="AY7" s="318">
        <f>W12</f>
        <v>0</v>
      </c>
      <c r="AZ7" s="317"/>
      <c r="BA7" s="317"/>
      <c r="BB7" s="314"/>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row>
    <row r="8" spans="1:98" x14ac:dyDescent="0.3">
      <c r="A8" s="121"/>
      <c r="B8" s="122"/>
      <c r="C8" s="122"/>
      <c r="D8" s="122"/>
      <c r="E8" s="122"/>
      <c r="F8" s="123"/>
      <c r="G8" s="123"/>
      <c r="H8" s="123"/>
      <c r="I8" s="123"/>
      <c r="J8" s="123"/>
      <c r="K8" s="123"/>
      <c r="L8" s="123"/>
      <c r="M8" s="123"/>
      <c r="N8" s="123"/>
      <c r="O8" s="122"/>
      <c r="P8" s="122"/>
      <c r="Q8" s="122"/>
      <c r="R8" s="122"/>
      <c r="S8" s="122"/>
      <c r="T8" s="122"/>
      <c r="U8" s="122"/>
      <c r="V8" s="122"/>
      <c r="W8" s="122"/>
      <c r="X8" s="122"/>
      <c r="Y8" s="122"/>
      <c r="Z8" s="122"/>
      <c r="AA8" s="122"/>
      <c r="AB8" s="122"/>
      <c r="AC8" s="124"/>
      <c r="AD8" s="122"/>
      <c r="AE8" s="122"/>
      <c r="AF8" s="122"/>
      <c r="AG8" s="122"/>
      <c r="AH8" s="391"/>
      <c r="AI8" s="388" t="s">
        <v>362</v>
      </c>
      <c r="AJ8" s="388"/>
      <c r="AK8" s="444">
        <f>MAX(AA83:AB91)</f>
        <v>0</v>
      </c>
      <c r="AL8" s="348"/>
      <c r="AM8" s="348"/>
      <c r="AN8" s="348"/>
      <c r="AO8" s="348"/>
      <c r="AP8" s="348"/>
      <c r="AQ8" s="348"/>
      <c r="AR8" s="348"/>
      <c r="AS8" s="348"/>
      <c r="AT8" s="348"/>
      <c r="AU8" s="313" t="str">
        <f>Datos_Base_Calculo!B4</f>
        <v>CU 8</v>
      </c>
      <c r="AV8" s="312"/>
      <c r="AW8" s="312"/>
      <c r="AX8" s="313" t="s">
        <v>11</v>
      </c>
      <c r="AY8" s="314" t="b">
        <f>IF($Y$12=$AW$2,51,IF($Y$12=AW3,73))</f>
        <v>0</v>
      </c>
      <c r="AZ8" s="314"/>
      <c r="BA8" s="314"/>
      <c r="BB8" s="314"/>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row>
    <row r="9" spans="1:98" ht="15" customHeight="1" x14ac:dyDescent="0.3">
      <c r="A9" s="606" t="s">
        <v>1</v>
      </c>
      <c r="B9" s="607"/>
      <c r="C9" s="566" t="s">
        <v>363</v>
      </c>
      <c r="D9" s="567"/>
      <c r="E9" s="612"/>
      <c r="F9" s="558" t="s">
        <v>364</v>
      </c>
      <c r="G9" s="559"/>
      <c r="H9" s="559"/>
      <c r="I9" s="559"/>
      <c r="J9" s="559"/>
      <c r="K9" s="559"/>
      <c r="L9" s="560"/>
      <c r="M9" s="558" t="s">
        <v>365</v>
      </c>
      <c r="N9" s="560"/>
      <c r="O9" s="620" t="s">
        <v>366</v>
      </c>
      <c r="P9" s="557"/>
      <c r="Q9" s="557"/>
      <c r="R9" s="557"/>
      <c r="S9" s="557"/>
      <c r="T9" s="557"/>
      <c r="U9" s="557"/>
      <c r="V9" s="557"/>
      <c r="W9" s="557"/>
      <c r="X9" s="557"/>
      <c r="Y9" s="564"/>
      <c r="Z9" s="556" t="s">
        <v>367</v>
      </c>
      <c r="AA9" s="557"/>
      <c r="AB9" s="557"/>
      <c r="AC9" s="557"/>
      <c r="AD9" s="557"/>
      <c r="AE9" s="557"/>
      <c r="AF9" s="564"/>
      <c r="AG9" s="566" t="s">
        <v>368</v>
      </c>
      <c r="AH9" s="568"/>
      <c r="AI9" s="347"/>
      <c r="AJ9" s="347"/>
      <c r="AK9" s="347"/>
      <c r="AL9" s="348"/>
      <c r="AM9" s="348"/>
      <c r="AN9" s="348"/>
      <c r="AO9" s="348"/>
      <c r="AP9" s="348"/>
      <c r="AQ9" s="348"/>
      <c r="AR9" s="348"/>
      <c r="AS9" s="348"/>
      <c r="AT9" s="348"/>
      <c r="AU9" s="313" t="str">
        <f>Datos_Base_Calculo!B5</f>
        <v>CU 6</v>
      </c>
      <c r="AV9" s="312"/>
      <c r="AW9" s="312"/>
      <c r="AX9" s="313" t="s">
        <v>14</v>
      </c>
      <c r="AY9" s="314">
        <f>$Z$12</f>
        <v>75</v>
      </c>
      <c r="AZ9" s="314"/>
      <c r="BA9" s="314"/>
      <c r="BB9" s="311"/>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row>
    <row r="10" spans="1:98" ht="15" customHeight="1" x14ac:dyDescent="0.3">
      <c r="A10" s="608"/>
      <c r="B10" s="609"/>
      <c r="C10" s="613"/>
      <c r="D10" s="614"/>
      <c r="E10" s="615"/>
      <c r="F10" s="617"/>
      <c r="G10" s="614"/>
      <c r="H10" s="614"/>
      <c r="I10" s="614"/>
      <c r="J10" s="614"/>
      <c r="K10" s="614"/>
      <c r="L10" s="615"/>
      <c r="M10" s="617"/>
      <c r="N10" s="615"/>
      <c r="O10" s="624" t="s">
        <v>369</v>
      </c>
      <c r="P10" s="567"/>
      <c r="Q10" s="567"/>
      <c r="R10" s="567"/>
      <c r="S10" s="567"/>
      <c r="T10" s="568"/>
      <c r="U10" s="566" t="s">
        <v>370</v>
      </c>
      <c r="V10" s="568"/>
      <c r="W10" s="566" t="s">
        <v>371</v>
      </c>
      <c r="X10" s="568"/>
      <c r="Y10" s="627" t="s">
        <v>372</v>
      </c>
      <c r="Z10" s="627" t="s">
        <v>373</v>
      </c>
      <c r="AA10" s="627" t="s">
        <v>374</v>
      </c>
      <c r="AB10" s="556" t="s">
        <v>375</v>
      </c>
      <c r="AC10" s="557"/>
      <c r="AD10" s="557"/>
      <c r="AE10" s="564"/>
      <c r="AF10" s="627" t="s">
        <v>376</v>
      </c>
      <c r="AG10" s="613"/>
      <c r="AH10" s="621"/>
      <c r="AI10" s="347"/>
      <c r="AJ10" s="347"/>
      <c r="AK10" s="388" t="s">
        <v>377</v>
      </c>
      <c r="AL10" s="389"/>
      <c r="AM10" s="348"/>
      <c r="AN10" s="348"/>
      <c r="AO10" s="348"/>
      <c r="AP10" s="348"/>
      <c r="AQ10" s="348"/>
      <c r="AR10" s="348"/>
      <c r="AS10" s="348"/>
      <c r="AT10" s="348"/>
      <c r="AU10" s="313" t="str">
        <f>Datos_Base_Calculo!B6</f>
        <v>CU 4</v>
      </c>
      <c r="AV10" s="312"/>
      <c r="AW10" s="312"/>
      <c r="AX10" s="319" t="s">
        <v>15</v>
      </c>
      <c r="AY10" s="320">
        <f>$AA$12</f>
        <v>2</v>
      </c>
      <c r="AZ10" s="314"/>
      <c r="BA10" s="314"/>
      <c r="BB10" s="311" t="s">
        <v>347</v>
      </c>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row>
    <row r="11" spans="1:98" ht="15" customHeight="1" x14ac:dyDescent="0.3">
      <c r="A11" s="608"/>
      <c r="B11" s="609"/>
      <c r="C11" s="569"/>
      <c r="D11" s="570"/>
      <c r="E11" s="616"/>
      <c r="F11" s="561"/>
      <c r="G11" s="562"/>
      <c r="H11" s="562"/>
      <c r="I11" s="562"/>
      <c r="J11" s="562"/>
      <c r="K11" s="562"/>
      <c r="L11" s="563"/>
      <c r="M11" s="618"/>
      <c r="N11" s="619"/>
      <c r="O11" s="625"/>
      <c r="P11" s="626"/>
      <c r="Q11" s="626"/>
      <c r="R11" s="626"/>
      <c r="S11" s="626"/>
      <c r="T11" s="623"/>
      <c r="U11" s="622"/>
      <c r="V11" s="623"/>
      <c r="W11" s="622"/>
      <c r="X11" s="623"/>
      <c r="Y11" s="628"/>
      <c r="Z11" s="628"/>
      <c r="AA11" s="628"/>
      <c r="AB11" s="556" t="s">
        <v>378</v>
      </c>
      <c r="AC11" s="564"/>
      <c r="AD11" s="556" t="s">
        <v>379</v>
      </c>
      <c r="AE11" s="564"/>
      <c r="AF11" s="628"/>
      <c r="AG11" s="622"/>
      <c r="AH11" s="623"/>
      <c r="AI11" s="347"/>
      <c r="AJ11" s="347"/>
      <c r="AK11" s="388" t="s">
        <v>34</v>
      </c>
      <c r="AL11" s="445">
        <f>SUMIFS($AF$22:$AF$24,$Z$22:$Z$24,AK11)</f>
        <v>0</v>
      </c>
      <c r="AM11" s="348"/>
      <c r="AN11" s="348"/>
      <c r="AO11" s="348"/>
      <c r="AP11" s="348"/>
      <c r="AQ11" s="348"/>
      <c r="AR11" s="348"/>
      <c r="AS11" s="348"/>
      <c r="AT11" s="348"/>
      <c r="AU11" s="313" t="str">
        <f>Datos_Base_Calculo!B7</f>
        <v>CU 2</v>
      </c>
      <c r="AV11" s="312"/>
      <c r="AW11" s="312"/>
      <c r="AX11" s="319" t="s">
        <v>16</v>
      </c>
      <c r="AY11" s="320">
        <f>$AB$12</f>
        <v>13.2</v>
      </c>
      <c r="AZ11" s="314"/>
      <c r="BA11" s="314"/>
      <c r="BB11" s="311" t="s">
        <v>380</v>
      </c>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row>
    <row r="12" spans="1:98" ht="12.9" customHeight="1" x14ac:dyDescent="0.3">
      <c r="A12" s="608"/>
      <c r="B12" s="609"/>
      <c r="C12" s="595"/>
      <c r="D12" s="595"/>
      <c r="E12" s="629"/>
      <c r="F12" s="630" t="s">
        <v>749</v>
      </c>
      <c r="G12" s="630"/>
      <c r="H12" s="630"/>
      <c r="I12" s="630"/>
      <c r="J12" s="630"/>
      <c r="K12" s="630"/>
      <c r="L12" s="630"/>
      <c r="M12" s="630" t="s">
        <v>748</v>
      </c>
      <c r="N12" s="630"/>
      <c r="O12" s="631"/>
      <c r="P12" s="595"/>
      <c r="Q12" s="595"/>
      <c r="R12" s="595"/>
      <c r="S12" s="595"/>
      <c r="T12" s="595"/>
      <c r="U12" s="585"/>
      <c r="V12" s="586"/>
      <c r="W12" s="585"/>
      <c r="X12" s="586"/>
      <c r="Y12" s="589"/>
      <c r="Z12" s="585">
        <v>75</v>
      </c>
      <c r="AA12" s="585">
        <v>2</v>
      </c>
      <c r="AB12" s="591">
        <f>IF(OR(AA12=1,AA12=2,AA12=3),IF(OR(AA12=2,AA12=3),13.2,7.6),"")</f>
        <v>13.2</v>
      </c>
      <c r="AC12" s="592"/>
      <c r="AD12" s="591">
        <f>(IF(AND(AD14=TRUE,AE14=FALSE),240,IF(AND(AD14=FALSE,AE14=TRUE),208,0)))</f>
        <v>240</v>
      </c>
      <c r="AE12" s="592"/>
      <c r="AF12" s="595">
        <v>0.9</v>
      </c>
      <c r="AG12" s="596"/>
      <c r="AH12" s="596"/>
      <c r="AI12" s="347"/>
      <c r="AJ12" s="347"/>
      <c r="AK12" s="388" t="s">
        <v>35</v>
      </c>
      <c r="AL12" s="445">
        <f t="shared" ref="AL12:AL15" si="0">SUMIFS($AF$22:$AF$24,$Z$22:$Z$24,AK12)</f>
        <v>2</v>
      </c>
      <c r="AM12" s="348"/>
      <c r="AN12" s="348"/>
      <c r="AO12" s="348"/>
      <c r="AP12" s="348"/>
      <c r="AQ12" s="348"/>
      <c r="AR12" s="348"/>
      <c r="AS12" s="348"/>
      <c r="AT12" s="348"/>
      <c r="AU12" s="313" t="str">
        <f>Datos_Base_Calculo!B8</f>
        <v>CU 2/0</v>
      </c>
      <c r="AV12" s="312"/>
      <c r="AW12" s="312"/>
      <c r="AX12" s="319" t="s">
        <v>17</v>
      </c>
      <c r="AY12" s="320">
        <f>AD12</f>
        <v>240</v>
      </c>
      <c r="AZ12" s="314"/>
      <c r="BA12" s="314"/>
      <c r="BB12" s="311"/>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row>
    <row r="13" spans="1:98" ht="12.9" customHeight="1" x14ac:dyDescent="0.3">
      <c r="A13" s="610"/>
      <c r="B13" s="611"/>
      <c r="C13" s="595"/>
      <c r="D13" s="595"/>
      <c r="E13" s="629"/>
      <c r="F13" s="630"/>
      <c r="G13" s="630"/>
      <c r="H13" s="630"/>
      <c r="I13" s="630"/>
      <c r="J13" s="630"/>
      <c r="K13" s="630"/>
      <c r="L13" s="630"/>
      <c r="M13" s="630"/>
      <c r="N13" s="630"/>
      <c r="O13" s="631"/>
      <c r="P13" s="595"/>
      <c r="Q13" s="595"/>
      <c r="R13" s="595"/>
      <c r="S13" s="595"/>
      <c r="T13" s="595"/>
      <c r="U13" s="587"/>
      <c r="V13" s="588"/>
      <c r="W13" s="587"/>
      <c r="X13" s="588"/>
      <c r="Y13" s="590"/>
      <c r="Z13" s="587"/>
      <c r="AA13" s="587"/>
      <c r="AB13" s="593"/>
      <c r="AC13" s="594"/>
      <c r="AD13" s="593"/>
      <c r="AE13" s="594"/>
      <c r="AF13" s="595"/>
      <c r="AG13" s="596"/>
      <c r="AH13" s="596"/>
      <c r="AI13" s="347"/>
      <c r="AJ13" s="347"/>
      <c r="AK13" s="388" t="s">
        <v>36</v>
      </c>
      <c r="AL13" s="445">
        <f t="shared" si="0"/>
        <v>109</v>
      </c>
      <c r="AM13" s="348"/>
      <c r="AN13" s="348"/>
      <c r="AO13" s="348"/>
      <c r="AP13" s="348"/>
      <c r="AQ13" s="348"/>
      <c r="AR13" s="348"/>
      <c r="AS13" s="348"/>
      <c r="AT13" s="348"/>
      <c r="AU13" s="313" t="str">
        <f>Datos_Base_Calculo!B9</f>
        <v>CU 3/0</v>
      </c>
      <c r="AV13" s="312"/>
      <c r="AW13" s="312"/>
      <c r="AX13" s="319" t="s">
        <v>18</v>
      </c>
      <c r="AY13" s="320">
        <f>AF12</f>
        <v>0.9</v>
      </c>
      <c r="AZ13" s="314"/>
      <c r="BA13" s="314"/>
      <c r="BB13" s="311"/>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row>
    <row r="14" spans="1:98" x14ac:dyDescent="0.3">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7" t="b">
        <f>OR(AND(AA12=1,AA13=0),AND(AA12=1,AA13=1),AND(AA12=0,AA13=1),AND(AA12=2,AA13=0),AND(AA12=0,AA13=2),AND(AA12=2,AA13=2),AND(AA12=1,AA13=2),AND(AA12=2,AA13=1))</f>
        <v>1</v>
      </c>
      <c r="AE14" s="127" t="b">
        <f>OR(AND(AA12=3,AA13=0),AND(AA12=3,AA13=3),AND(AA12=0,AA13=3))</f>
        <v>0</v>
      </c>
      <c r="AF14" s="126"/>
      <c r="AG14" s="126"/>
      <c r="AH14" s="126"/>
      <c r="AI14" s="347"/>
      <c r="AJ14" s="347"/>
      <c r="AK14" s="388" t="s">
        <v>37</v>
      </c>
      <c r="AL14" s="445">
        <f>SUMIFS($AF$22:$AF$24,$Z$22:$Z$24,AK14)</f>
        <v>0</v>
      </c>
      <c r="AM14" s="348"/>
      <c r="AN14" s="348"/>
      <c r="AO14" s="348"/>
      <c r="AP14" s="348"/>
      <c r="AQ14" s="348"/>
      <c r="AR14" s="348"/>
      <c r="AS14" s="348"/>
      <c r="AT14" s="348"/>
      <c r="AU14" s="313" t="str">
        <f>Datos_Base_Calculo!B10</f>
        <v>CU 4/0</v>
      </c>
      <c r="AV14" s="312"/>
      <c r="AW14" s="312"/>
      <c r="AX14" s="319" t="s">
        <v>19</v>
      </c>
      <c r="AY14" s="320">
        <f>$AG$12</f>
        <v>0</v>
      </c>
      <c r="AZ14" s="314"/>
      <c r="BA14" s="314"/>
      <c r="BB14" s="311"/>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row>
    <row r="15" spans="1:98" x14ac:dyDescent="0.3">
      <c r="A15" s="554" t="s">
        <v>381</v>
      </c>
      <c r="B15" s="554"/>
      <c r="C15" s="552" t="s">
        <v>352</v>
      </c>
      <c r="D15" s="552"/>
      <c r="E15" s="552" t="s">
        <v>382</v>
      </c>
      <c r="F15" s="552"/>
      <c r="G15" s="552"/>
      <c r="H15" s="552"/>
      <c r="I15" s="552"/>
      <c r="J15" s="552"/>
      <c r="K15" s="597" t="s">
        <v>383</v>
      </c>
      <c r="L15" s="598"/>
      <c r="M15" s="598"/>
      <c r="N15" s="598"/>
      <c r="O15" s="598"/>
      <c r="P15" s="598"/>
      <c r="Q15" s="598"/>
      <c r="R15" s="599" t="s">
        <v>384</v>
      </c>
      <c r="S15" s="599"/>
      <c r="T15" s="600"/>
      <c r="U15" s="552" t="s">
        <v>385</v>
      </c>
      <c r="V15" s="552"/>
      <c r="W15" s="552"/>
      <c r="X15" s="552"/>
      <c r="Y15" s="552"/>
      <c r="Z15" s="565" t="s">
        <v>386</v>
      </c>
      <c r="AA15" s="565"/>
      <c r="AB15" s="552" t="s">
        <v>387</v>
      </c>
      <c r="AC15" s="552"/>
      <c r="AD15" s="552"/>
      <c r="AE15" s="552"/>
      <c r="AF15" s="552"/>
      <c r="AG15" s="552"/>
      <c r="AH15" s="552"/>
      <c r="AI15" s="376"/>
      <c r="AJ15" s="376"/>
      <c r="AK15" s="390" t="s">
        <v>38</v>
      </c>
      <c r="AL15" s="445">
        <f t="shared" si="0"/>
        <v>0</v>
      </c>
      <c r="AM15" s="376"/>
      <c r="AN15" s="376"/>
      <c r="AO15" s="376"/>
      <c r="AP15" s="376"/>
      <c r="AQ15" s="376"/>
      <c r="AR15" s="376"/>
      <c r="AS15" s="376"/>
      <c r="AT15" s="376"/>
      <c r="AU15" s="313" t="str">
        <f>Datos_Base_Calculo!B12</f>
        <v>ACSR 4</v>
      </c>
      <c r="AV15" s="320"/>
      <c r="AW15" s="320"/>
      <c r="AX15" s="319" t="s">
        <v>21</v>
      </c>
      <c r="AY15" s="320" t="str">
        <f>$C$17</f>
        <v>MEDIO</v>
      </c>
      <c r="AZ15" s="320"/>
      <c r="BA15" s="320"/>
      <c r="BB15" s="310"/>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row>
    <row r="16" spans="1:98" x14ac:dyDescent="0.3">
      <c r="A16" s="554"/>
      <c r="B16" s="554"/>
      <c r="C16" s="552"/>
      <c r="D16" s="552"/>
      <c r="E16" s="583" t="s">
        <v>388</v>
      </c>
      <c r="F16" s="583"/>
      <c r="G16" s="583"/>
      <c r="H16" s="583"/>
      <c r="I16" s="584"/>
      <c r="J16" s="584"/>
      <c r="K16" s="583" t="s">
        <v>389</v>
      </c>
      <c r="L16" s="583"/>
      <c r="M16" s="583"/>
      <c r="N16" s="583"/>
      <c r="O16" s="583"/>
      <c r="P16" s="583"/>
      <c r="Q16" s="520">
        <f>IF(AND($I$16=0,$I$17=0,$I$18="x"),$Q$18,VLOOKUP(C17,Datos_Base_Calculo!$B$49:$E$54,IF(AND($I$16="x",$I$17=0,$I$18=0),2,IF(AND($I$16=0,$I$17="x",$I$18=0),4,3 )),0))</f>
        <v>1.97</v>
      </c>
      <c r="R16" s="520"/>
      <c r="S16" s="520"/>
      <c r="T16" s="520"/>
      <c r="U16" s="552" t="s">
        <v>390</v>
      </c>
      <c r="V16" s="552"/>
      <c r="W16" s="552" t="s">
        <v>391</v>
      </c>
      <c r="X16" s="552"/>
      <c r="Y16" s="552"/>
      <c r="Z16" s="565"/>
      <c r="AA16" s="565"/>
      <c r="AB16" s="552" t="s">
        <v>392</v>
      </c>
      <c r="AC16" s="552"/>
      <c r="AD16" s="552"/>
      <c r="AE16" s="552"/>
      <c r="AF16" s="552"/>
      <c r="AG16" s="601">
        <v>3</v>
      </c>
      <c r="AH16" s="601"/>
      <c r="AI16" s="376"/>
      <c r="AJ16" s="376"/>
      <c r="AK16" s="376"/>
      <c r="AL16" s="376"/>
      <c r="AM16" s="376"/>
      <c r="AN16" s="376"/>
      <c r="AO16" s="376"/>
      <c r="AP16" s="376"/>
      <c r="AQ16" s="376"/>
      <c r="AR16" s="376"/>
      <c r="AS16" s="376"/>
      <c r="AT16" s="376"/>
      <c r="AU16" s="313" t="str">
        <f>Datos_Base_Calculo!B13</f>
        <v>ACSR 2</v>
      </c>
      <c r="AV16" s="320"/>
      <c r="AW16" s="320"/>
      <c r="AX16" s="319" t="s">
        <v>393</v>
      </c>
      <c r="AY16" s="320">
        <f>$C$22</f>
        <v>95</v>
      </c>
      <c r="AZ16" s="320"/>
      <c r="BA16" s="320"/>
      <c r="BB16" s="310"/>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row>
    <row r="17" spans="1:98" x14ac:dyDescent="0.3">
      <c r="A17" s="554"/>
      <c r="B17" s="554"/>
      <c r="C17" s="584" t="s">
        <v>356</v>
      </c>
      <c r="D17" s="584"/>
      <c r="E17" s="583" t="s">
        <v>394</v>
      </c>
      <c r="F17" s="583"/>
      <c r="G17" s="583"/>
      <c r="H17" s="583"/>
      <c r="I17" s="584" t="s">
        <v>395</v>
      </c>
      <c r="J17" s="584"/>
      <c r="K17" s="583" t="s">
        <v>396</v>
      </c>
      <c r="L17" s="583"/>
      <c r="M17" s="583"/>
      <c r="N17" s="583"/>
      <c r="O17" s="583"/>
      <c r="P17" s="583"/>
      <c r="Q17" s="550">
        <f>Q16*(POWER((1+X17/100),U17))</f>
        <v>1.97</v>
      </c>
      <c r="R17" s="550"/>
      <c r="S17" s="550"/>
      <c r="T17" s="550"/>
      <c r="U17" s="582"/>
      <c r="V17" s="582"/>
      <c r="W17" s="383" t="s">
        <v>397</v>
      </c>
      <c r="X17" s="582"/>
      <c r="Y17" s="582"/>
      <c r="Z17" s="582" t="s">
        <v>398</v>
      </c>
      <c r="AA17" s="582"/>
      <c r="AB17" s="552"/>
      <c r="AC17" s="552"/>
      <c r="AD17" s="552"/>
      <c r="AE17" s="552"/>
      <c r="AF17" s="552"/>
      <c r="AG17" s="601"/>
      <c r="AH17" s="601"/>
      <c r="AI17" s="376"/>
      <c r="AJ17" s="376"/>
      <c r="AK17" s="376"/>
      <c r="AL17" s="376"/>
      <c r="AM17" s="376"/>
      <c r="AN17" s="376"/>
      <c r="AO17" s="376"/>
      <c r="AP17" s="376"/>
      <c r="AQ17" s="376"/>
      <c r="AR17" s="376"/>
      <c r="AS17" s="376"/>
      <c r="AT17" s="376"/>
      <c r="AU17" s="313" t="str">
        <f>Datos_Base_Calculo!B14</f>
        <v>ACSR 1/0</v>
      </c>
      <c r="AV17" s="320"/>
      <c r="AW17" s="320"/>
      <c r="AX17" s="313" t="s">
        <v>24</v>
      </c>
      <c r="AY17" s="317">
        <f>E22</f>
        <v>83.177777777777777</v>
      </c>
      <c r="AZ17" s="320"/>
      <c r="BA17" s="320"/>
      <c r="BB17" s="310"/>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row>
    <row r="18" spans="1:98" x14ac:dyDescent="0.3">
      <c r="A18" s="554"/>
      <c r="B18" s="554"/>
      <c r="C18" s="584"/>
      <c r="D18" s="584"/>
      <c r="E18" s="583" t="s">
        <v>399</v>
      </c>
      <c r="F18" s="583"/>
      <c r="G18" s="583"/>
      <c r="H18" s="583"/>
      <c r="I18" s="584"/>
      <c r="J18" s="584"/>
      <c r="K18" s="583" t="s">
        <v>399</v>
      </c>
      <c r="L18" s="583"/>
      <c r="M18" s="583"/>
      <c r="N18" s="583"/>
      <c r="O18" s="583"/>
      <c r="P18" s="583"/>
      <c r="Q18" s="520"/>
      <c r="R18" s="520"/>
      <c r="S18" s="520"/>
      <c r="T18" s="520"/>
      <c r="U18" s="582"/>
      <c r="V18" s="582"/>
      <c r="W18" s="383" t="s">
        <v>400</v>
      </c>
      <c r="X18" s="582"/>
      <c r="Y18" s="582"/>
      <c r="Z18" s="582"/>
      <c r="AA18" s="582"/>
      <c r="AB18" s="552" t="s">
        <v>401</v>
      </c>
      <c r="AC18" s="552"/>
      <c r="AD18" s="552"/>
      <c r="AE18" s="552"/>
      <c r="AF18" s="552"/>
      <c r="AG18" s="553">
        <f>IF($AG$16=2.5,2.5,5)</f>
        <v>5</v>
      </c>
      <c r="AH18" s="553"/>
      <c r="AI18" s="376"/>
      <c r="AJ18" s="376"/>
      <c r="AK18" s="376"/>
      <c r="AL18" s="376"/>
      <c r="AM18" s="376"/>
      <c r="AN18" s="376"/>
      <c r="AO18" s="376"/>
      <c r="AP18" s="376"/>
      <c r="AQ18" s="376"/>
      <c r="AR18" s="376"/>
      <c r="AS18" s="376"/>
      <c r="AT18" s="376"/>
      <c r="AU18" s="313" t="str">
        <f>Datos_Base_Calculo!B15</f>
        <v>ACSR 2/0</v>
      </c>
      <c r="AV18" s="320"/>
      <c r="AW18" s="320"/>
      <c r="AX18" s="319" t="s">
        <v>25</v>
      </c>
      <c r="AY18" s="320">
        <f>$H$22</f>
        <v>6</v>
      </c>
      <c r="AZ18" s="320"/>
      <c r="BA18" s="320"/>
      <c r="BB18" s="310"/>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row>
    <row r="19" spans="1:98" x14ac:dyDescent="0.3">
      <c r="A19" s="128"/>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30"/>
      <c r="Z19" s="129"/>
      <c r="AA19" s="129"/>
      <c r="AB19" s="129"/>
      <c r="AC19" s="129"/>
      <c r="AD19" s="129"/>
      <c r="AE19" s="129"/>
      <c r="AF19" s="129"/>
      <c r="AG19" s="129"/>
      <c r="AH19" s="131"/>
      <c r="AI19" s="347"/>
      <c r="AJ19" s="347"/>
      <c r="AK19" s="347"/>
      <c r="AL19" s="348"/>
      <c r="AM19" s="348"/>
      <c r="AN19" s="348"/>
      <c r="AO19" s="348"/>
      <c r="AP19" s="348"/>
      <c r="AQ19" s="348"/>
      <c r="AR19" s="348"/>
      <c r="AS19" s="348"/>
      <c r="AT19" s="348"/>
      <c r="AU19" s="313" t="str">
        <f>Datos_Base_Calculo!B16</f>
        <v>ACSR 3/0</v>
      </c>
      <c r="AV19" s="312"/>
      <c r="AW19" s="312"/>
      <c r="AX19" s="319" t="s">
        <v>26</v>
      </c>
      <c r="AY19" s="320">
        <f>$J$22</f>
        <v>0.42000000000000004</v>
      </c>
      <c r="AZ19" s="314"/>
      <c r="BA19" s="314"/>
      <c r="BB19" s="311"/>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row>
    <row r="20" spans="1:98" ht="27.9" customHeight="1" x14ac:dyDescent="0.3">
      <c r="A20" s="554" t="s">
        <v>402</v>
      </c>
      <c r="B20" s="554"/>
      <c r="C20" s="552" t="s">
        <v>403</v>
      </c>
      <c r="D20" s="552"/>
      <c r="E20" s="552"/>
      <c r="F20" s="552"/>
      <c r="G20" s="552"/>
      <c r="H20" s="552" t="s">
        <v>404</v>
      </c>
      <c r="I20" s="552"/>
      <c r="J20" s="552"/>
      <c r="K20" s="552"/>
      <c r="L20" s="556" t="s">
        <v>405</v>
      </c>
      <c r="M20" s="557"/>
      <c r="N20" s="557"/>
      <c r="O20" s="558" t="s">
        <v>406</v>
      </c>
      <c r="P20" s="559"/>
      <c r="Q20" s="559"/>
      <c r="R20" s="560"/>
      <c r="S20" s="564" t="s">
        <v>407</v>
      </c>
      <c r="T20" s="565"/>
      <c r="U20" s="565"/>
      <c r="V20" s="565"/>
      <c r="W20" s="566" t="s">
        <v>408</v>
      </c>
      <c r="X20" s="567"/>
      <c r="Y20" s="568"/>
      <c r="Z20" s="552" t="s">
        <v>409</v>
      </c>
      <c r="AA20" s="552"/>
      <c r="AB20" s="552"/>
      <c r="AC20" s="552" t="s">
        <v>410</v>
      </c>
      <c r="AD20" s="552"/>
      <c r="AE20" s="552"/>
      <c r="AF20" s="552"/>
      <c r="AG20" s="552"/>
      <c r="AH20" s="552"/>
      <c r="AI20" s="376"/>
      <c r="AJ20" s="376"/>
      <c r="AK20" s="376"/>
      <c r="AL20" s="376"/>
      <c r="AM20" s="376"/>
      <c r="AN20" s="376"/>
      <c r="AO20" s="376"/>
      <c r="AP20" s="376"/>
      <c r="AQ20" s="376"/>
      <c r="AR20" s="376"/>
      <c r="AS20" s="376"/>
      <c r="AT20" s="376"/>
      <c r="AU20" s="313" t="str">
        <f>Datos_Base_Calculo!B17</f>
        <v>ACSR 4/0</v>
      </c>
      <c r="AV20" s="320"/>
      <c r="AW20" s="320"/>
      <c r="AX20" s="319" t="s">
        <v>27</v>
      </c>
      <c r="AY20" s="320">
        <f>$L$22</f>
        <v>0.32557001448902617</v>
      </c>
      <c r="AZ20" s="320"/>
      <c r="BA20" s="320"/>
      <c r="BB20" s="310"/>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row>
    <row r="21" spans="1:98" ht="27.9" customHeight="1" x14ac:dyDescent="0.3">
      <c r="A21" s="554"/>
      <c r="B21" s="554"/>
      <c r="C21" s="552" t="s">
        <v>411</v>
      </c>
      <c r="D21" s="552"/>
      <c r="E21" s="556" t="s">
        <v>412</v>
      </c>
      <c r="F21" s="557"/>
      <c r="G21" s="564"/>
      <c r="H21" s="552" t="s">
        <v>413</v>
      </c>
      <c r="I21" s="552"/>
      <c r="J21" s="552" t="s">
        <v>414</v>
      </c>
      <c r="K21" s="552"/>
      <c r="L21" s="580" t="s">
        <v>414</v>
      </c>
      <c r="M21" s="581"/>
      <c r="N21" s="384" t="s">
        <v>415</v>
      </c>
      <c r="O21" s="561"/>
      <c r="P21" s="562"/>
      <c r="Q21" s="562"/>
      <c r="R21" s="563"/>
      <c r="S21" s="564"/>
      <c r="T21" s="565"/>
      <c r="U21" s="565"/>
      <c r="V21" s="565"/>
      <c r="W21" s="569"/>
      <c r="X21" s="570"/>
      <c r="Y21" s="571"/>
      <c r="Z21" s="552"/>
      <c r="AA21" s="552"/>
      <c r="AB21" s="552"/>
      <c r="AC21" s="552" t="s">
        <v>416</v>
      </c>
      <c r="AD21" s="552"/>
      <c r="AE21" s="383" t="s">
        <v>417</v>
      </c>
      <c r="AF21" s="552" t="s">
        <v>418</v>
      </c>
      <c r="AG21" s="552"/>
      <c r="AH21" s="383" t="s">
        <v>419</v>
      </c>
      <c r="AI21" s="378"/>
      <c r="AJ21" s="378"/>
      <c r="AK21" s="376"/>
      <c r="AL21" s="376"/>
      <c r="AM21" s="376"/>
      <c r="AN21" s="376"/>
      <c r="AO21" s="376"/>
      <c r="AP21" s="376"/>
      <c r="AQ21" s="376"/>
      <c r="AR21" s="376"/>
      <c r="AS21" s="376"/>
      <c r="AT21" s="376"/>
      <c r="AU21" s="313" t="str">
        <f>Datos_Base_Calculo!B19</f>
        <v>CONC AL 2 #4 120V</v>
      </c>
      <c r="AV21" s="320"/>
      <c r="AW21" s="320"/>
      <c r="AX21" s="319" t="s">
        <v>28</v>
      </c>
      <c r="AY21" s="320">
        <f>$P$22</f>
        <v>0</v>
      </c>
      <c r="AZ21" s="320"/>
      <c r="BA21" s="320"/>
      <c r="BB21" s="310"/>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row>
    <row r="22" spans="1:98" x14ac:dyDescent="0.3">
      <c r="A22" s="554"/>
      <c r="B22" s="554"/>
      <c r="C22" s="548">
        <f>+SUM(G30:H81)+AS82</f>
        <v>95</v>
      </c>
      <c r="D22" s="520"/>
      <c r="E22" s="550">
        <f>IF(A30="0",((N30+N57)/AF12)+IF(AND($I$16="x",$I$17=0,$I$18=0),($C$22-$AS$82)*$Q$17/VLOOKUP(($C$22-$AS$82),Datos_Base_Calculo!$G$6:$O$105,IF(AND($I$16="x",$I$17=0,$I$18=0),$C$17+1,IF(AND($I$16=0,$I$17="x",$I$18=0),8,(IF(AND($I$16=0,$I$17=0,$I$18="x"),9,"error"))))),IF(AND($I$16=0,$I$17="x",$I$18=0),$Q$17*VLOOKUP(($C$22-$AS$82),Datos_Base_Calculo!$G$6:$O$105,IF(AND($I$16="x",$I$17=0,$I$18=0),$C$17+1,IF(AND($I$16=0,$I$17="x",$I$18=0),8,(IF(AND($I$16=0,$I$17=0,$I$18="x"),9,"error")))))/$AF$12,($C$22-$AS$82)*$Q$17)),0)</f>
        <v>83.177777777777777</v>
      </c>
      <c r="F22" s="550"/>
      <c r="G22" s="550"/>
      <c r="H22" s="572">
        <f>SUM(O29:O81)</f>
        <v>6</v>
      </c>
      <c r="I22" s="520"/>
      <c r="J22" s="550">
        <f>H22*0.07</f>
        <v>0.42000000000000004</v>
      </c>
      <c r="K22" s="520"/>
      <c r="L22" s="573">
        <f>SUM(AE30:AE81)</f>
        <v>0.32557001448902617</v>
      </c>
      <c r="M22" s="574"/>
      <c r="N22" s="579">
        <f>IF(L22&lt;&gt;0,(L22/((E22*$AF$12)+J22))*100,0)</f>
        <v>0.43247876526172441</v>
      </c>
      <c r="O22" s="525">
        <f>(E22+((J22+L22)/$AF$12))</f>
        <v>84.006188904987809</v>
      </c>
      <c r="P22" s="526"/>
      <c r="Q22" s="526"/>
      <c r="R22" s="527"/>
      <c r="S22" s="534">
        <f>(E22+((J22+L22)/$AF$12))/1.15</f>
        <v>73.04885991738071</v>
      </c>
      <c r="T22" s="535"/>
      <c r="U22" s="535"/>
      <c r="V22" s="535"/>
      <c r="W22" s="538">
        <f>IF(E22&lt;&gt;0,((E22+(J22+L22)/AF12)/Z12)*100,0)</f>
        <v>112.00825187331709</v>
      </c>
      <c r="X22" s="539"/>
      <c r="Y22" s="540"/>
      <c r="Z22" s="519" t="s">
        <v>35</v>
      </c>
      <c r="AA22" s="520"/>
      <c r="AB22" s="520"/>
      <c r="AC22" s="520">
        <f>SUMIF($D$30:$D$81,Z22,$C$30:$C$81)</f>
        <v>2</v>
      </c>
      <c r="AD22" s="520"/>
      <c r="AE22" s="413"/>
      <c r="AF22" s="547">
        <f>AC22+AE22</f>
        <v>2</v>
      </c>
      <c r="AG22" s="547"/>
      <c r="AH22" s="516">
        <f>SUM(AF22:AG25)</f>
        <v>111</v>
      </c>
      <c r="AI22" s="379"/>
      <c r="AJ22" s="379"/>
      <c r="AK22" s="376"/>
      <c r="AL22" s="376"/>
      <c r="AM22" s="376"/>
      <c r="AN22" s="376"/>
      <c r="AO22" s="376"/>
      <c r="AP22" s="376"/>
      <c r="AQ22" s="376"/>
      <c r="AR22" s="376"/>
      <c r="AS22" s="376"/>
      <c r="AT22" s="376"/>
      <c r="AU22" s="313" t="str">
        <f>Datos_Base_Calculo!B20</f>
        <v>CONC AL 3 #2 240V</v>
      </c>
      <c r="AV22" s="320"/>
      <c r="AW22" s="320"/>
      <c r="AX22" s="313" t="s">
        <v>29</v>
      </c>
      <c r="AY22" s="314">
        <f>$S$22</f>
        <v>73.04885991738071</v>
      </c>
      <c r="AZ22" s="320"/>
      <c r="BA22" s="320"/>
      <c r="BB22" s="310"/>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row>
    <row r="23" spans="1:98" x14ac:dyDescent="0.3">
      <c r="A23" s="554"/>
      <c r="B23" s="554"/>
      <c r="C23" s="520"/>
      <c r="D23" s="520"/>
      <c r="E23" s="550"/>
      <c r="F23" s="550"/>
      <c r="G23" s="550"/>
      <c r="H23" s="520"/>
      <c r="I23" s="520"/>
      <c r="J23" s="520"/>
      <c r="K23" s="520"/>
      <c r="L23" s="575"/>
      <c r="M23" s="576"/>
      <c r="N23" s="575"/>
      <c r="O23" s="528"/>
      <c r="P23" s="529"/>
      <c r="Q23" s="529"/>
      <c r="R23" s="530"/>
      <c r="S23" s="534"/>
      <c r="T23" s="535"/>
      <c r="U23" s="535"/>
      <c r="V23" s="535"/>
      <c r="W23" s="541"/>
      <c r="X23" s="542"/>
      <c r="Y23" s="543"/>
      <c r="Z23" s="519" t="s">
        <v>36</v>
      </c>
      <c r="AA23" s="520"/>
      <c r="AB23" s="520"/>
      <c r="AC23" s="520">
        <f>SUMIF($D$30:$D$81,Z23,$C$30:$C$81)</f>
        <v>109</v>
      </c>
      <c r="AD23" s="520"/>
      <c r="AE23" s="413"/>
      <c r="AF23" s="521">
        <f>AC23+AE23</f>
        <v>109</v>
      </c>
      <c r="AG23" s="522"/>
      <c r="AH23" s="517"/>
      <c r="AI23" s="379"/>
      <c r="AJ23" s="393"/>
      <c r="AK23" s="394" t="s">
        <v>420</v>
      </c>
      <c r="AL23" s="394"/>
      <c r="AM23" s="376"/>
      <c r="AN23" s="376"/>
      <c r="AO23" s="376"/>
      <c r="AP23" s="376"/>
      <c r="AQ23" s="376"/>
      <c r="AR23" s="376"/>
      <c r="AS23" s="376"/>
      <c r="AT23" s="376"/>
      <c r="AU23" s="313" t="str">
        <f>Datos_Base_Calculo!B21</f>
        <v>CONC AL 3 #6 120V</v>
      </c>
      <c r="AV23" s="320"/>
      <c r="AW23" s="320"/>
      <c r="AX23" s="313" t="s">
        <v>30</v>
      </c>
      <c r="AY23" s="314">
        <f>$W$22</f>
        <v>112.00825187331709</v>
      </c>
      <c r="AZ23" s="320"/>
      <c r="BA23" s="320"/>
      <c r="BB23" s="310"/>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row>
    <row r="24" spans="1:98" x14ac:dyDescent="0.3">
      <c r="A24" s="554"/>
      <c r="B24" s="554"/>
      <c r="C24" s="520"/>
      <c r="D24" s="520"/>
      <c r="E24" s="550"/>
      <c r="F24" s="550"/>
      <c r="G24" s="550"/>
      <c r="H24" s="520"/>
      <c r="I24" s="520"/>
      <c r="J24" s="520"/>
      <c r="K24" s="520"/>
      <c r="L24" s="575"/>
      <c r="M24" s="576"/>
      <c r="N24" s="575"/>
      <c r="O24" s="528"/>
      <c r="P24" s="529"/>
      <c r="Q24" s="529"/>
      <c r="R24" s="530"/>
      <c r="S24" s="534"/>
      <c r="T24" s="535"/>
      <c r="U24" s="535"/>
      <c r="V24" s="535"/>
      <c r="W24" s="541"/>
      <c r="X24" s="542"/>
      <c r="Y24" s="543"/>
      <c r="Z24" s="519"/>
      <c r="AA24" s="520"/>
      <c r="AB24" s="520"/>
      <c r="AC24" s="520">
        <f>SUMIF($D$30:$D$81,Z24,$C$30:$C$81)</f>
        <v>0</v>
      </c>
      <c r="AD24" s="520"/>
      <c r="AE24" s="413"/>
      <c r="AF24" s="521">
        <f>AC24+AE24</f>
        <v>0</v>
      </c>
      <c r="AG24" s="522"/>
      <c r="AH24" s="517"/>
      <c r="AI24" s="379"/>
      <c r="AJ24" s="393"/>
      <c r="AK24" s="395">
        <f>+SUM(G30:H81)</f>
        <v>95</v>
      </c>
      <c r="AL24" s="394"/>
      <c r="AM24" s="376"/>
      <c r="AN24" s="376"/>
      <c r="AO24" s="376"/>
      <c r="AP24" s="376"/>
      <c r="AQ24" s="376"/>
      <c r="AR24" s="376"/>
      <c r="AS24" s="376"/>
      <c r="AT24" s="376"/>
      <c r="AU24" s="313" t="str">
        <f>Datos_Base_Calculo!B23</f>
        <v>CONC AL 3 #4 120V</v>
      </c>
      <c r="AV24" s="320"/>
      <c r="AW24" s="320"/>
      <c r="AX24" s="313" t="s">
        <v>31</v>
      </c>
      <c r="AY24" s="317">
        <f>MAX($AA$30:$AB$81)</f>
        <v>0.20558787999999997</v>
      </c>
      <c r="AZ24" s="320"/>
      <c r="BA24" s="320"/>
      <c r="BB24" s="310"/>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row>
    <row r="25" spans="1:98" x14ac:dyDescent="0.3">
      <c r="A25" s="555"/>
      <c r="B25" s="555"/>
      <c r="C25" s="549"/>
      <c r="D25" s="549"/>
      <c r="E25" s="551"/>
      <c r="F25" s="551"/>
      <c r="G25" s="551"/>
      <c r="H25" s="549"/>
      <c r="I25" s="549"/>
      <c r="J25" s="549"/>
      <c r="K25" s="549"/>
      <c r="L25" s="577"/>
      <c r="M25" s="578"/>
      <c r="N25" s="577"/>
      <c r="O25" s="531"/>
      <c r="P25" s="532"/>
      <c r="Q25" s="532"/>
      <c r="R25" s="533"/>
      <c r="S25" s="536"/>
      <c r="T25" s="537"/>
      <c r="U25" s="537"/>
      <c r="V25" s="537"/>
      <c r="W25" s="544"/>
      <c r="X25" s="545"/>
      <c r="Y25" s="546"/>
      <c r="Z25" s="519" t="s">
        <v>421</v>
      </c>
      <c r="AA25" s="520"/>
      <c r="AB25" s="520"/>
      <c r="AC25" s="520">
        <f>SUMIF($D$30:$D$81,Z25,$C$30:$C$81)</f>
        <v>0</v>
      </c>
      <c r="AD25" s="520"/>
      <c r="AE25" s="413"/>
      <c r="AF25" s="523">
        <f>AC25+AE25</f>
        <v>0</v>
      </c>
      <c r="AG25" s="524"/>
      <c r="AH25" s="518"/>
      <c r="AI25" s="379"/>
      <c r="AJ25" s="379"/>
      <c r="AK25" s="376"/>
      <c r="AL25" s="377"/>
      <c r="AM25" s="377"/>
      <c r="AN25" s="377"/>
      <c r="AO25" s="377"/>
      <c r="AP25" s="377"/>
      <c r="AQ25" s="377"/>
      <c r="AR25" s="377"/>
      <c r="AS25" s="377"/>
      <c r="AT25" s="377"/>
      <c r="AU25" s="313" t="str">
        <f>Datos_Base_Calculo!B25</f>
        <v>CONC AL 3 #6 240V</v>
      </c>
      <c r="AV25" s="320"/>
      <c r="AW25" s="320"/>
      <c r="AX25" s="320" t="s">
        <v>33</v>
      </c>
      <c r="AY25" s="321">
        <f>MAX(AA83:AB91)</f>
        <v>0</v>
      </c>
      <c r="AZ25" s="320"/>
      <c r="BA25" s="320"/>
      <c r="BB25" s="310"/>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row>
    <row r="26" spans="1:98" x14ac:dyDescent="0.3">
      <c r="A26" s="132"/>
      <c r="B26" s="132"/>
      <c r="C26" s="132"/>
      <c r="D26" s="132"/>
      <c r="E26" s="132"/>
      <c r="F26" s="132"/>
      <c r="G26" s="132"/>
      <c r="H26" s="132"/>
      <c r="I26" s="132"/>
      <c r="J26" s="132"/>
      <c r="K26" s="132"/>
      <c r="L26" s="132"/>
      <c r="M26" s="132"/>
      <c r="N26" s="132"/>
      <c r="O26" s="333"/>
      <c r="P26" s="333"/>
      <c r="Q26" s="333"/>
      <c r="R26" s="333"/>
      <c r="S26" s="132"/>
      <c r="T26" s="132"/>
      <c r="U26" s="132"/>
      <c r="V26" s="132"/>
      <c r="W26" s="333"/>
      <c r="X26" s="333"/>
      <c r="Y26" s="333"/>
      <c r="Z26" s="132"/>
      <c r="AA26" s="132"/>
      <c r="AB26" s="132"/>
      <c r="AC26" s="132"/>
      <c r="AD26" s="132"/>
      <c r="AE26" s="132"/>
      <c r="AF26" s="132"/>
      <c r="AG26" s="132"/>
      <c r="AH26" s="133"/>
      <c r="AI26" s="379"/>
      <c r="AJ26" s="379"/>
      <c r="AK26" s="376"/>
      <c r="AL26" s="377"/>
      <c r="AM26" s="377"/>
      <c r="AN26" s="377"/>
      <c r="AO26" s="377"/>
      <c r="AP26" s="377"/>
      <c r="AQ26" s="377"/>
      <c r="AR26" s="377"/>
      <c r="AS26" s="377"/>
      <c r="AT26" s="377"/>
      <c r="AU26" s="313" t="str">
        <f>Datos_Base_Calculo!B26</f>
        <v>CONC AL 3 #4 240V</v>
      </c>
      <c r="AV26" s="320"/>
      <c r="AW26" s="320"/>
      <c r="AX26" s="313" t="s">
        <v>32</v>
      </c>
      <c r="AY26" s="314">
        <f>$AH$22</f>
        <v>111</v>
      </c>
      <c r="AZ26" s="320"/>
      <c r="BA26" s="320"/>
      <c r="BB26" s="310"/>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row>
    <row r="27" spans="1:98" x14ac:dyDescent="0.3">
      <c r="A27" s="511" t="s">
        <v>422</v>
      </c>
      <c r="B27" s="510"/>
      <c r="C27" s="512" t="s">
        <v>423</v>
      </c>
      <c r="D27" s="508" t="s">
        <v>424</v>
      </c>
      <c r="E27" s="508"/>
      <c r="F27" s="508"/>
      <c r="G27" s="473" t="s">
        <v>425</v>
      </c>
      <c r="H27" s="474"/>
      <c r="I27" s="474"/>
      <c r="J27" s="474"/>
      <c r="K27" s="474"/>
      <c r="L27" s="510"/>
      <c r="M27" s="514" t="s">
        <v>426</v>
      </c>
      <c r="N27" s="515"/>
      <c r="O27" s="473" t="s">
        <v>427</v>
      </c>
      <c r="P27" s="474"/>
      <c r="Q27" s="474"/>
      <c r="R27" s="474"/>
      <c r="S27" s="510"/>
      <c r="T27" s="508" t="s">
        <v>428</v>
      </c>
      <c r="U27" s="508"/>
      <c r="V27" s="508" t="s">
        <v>429</v>
      </c>
      <c r="W27" s="508"/>
      <c r="X27" s="508" t="s">
        <v>430</v>
      </c>
      <c r="Y27" s="508"/>
      <c r="Z27" s="473" t="s">
        <v>431</v>
      </c>
      <c r="AA27" s="474"/>
      <c r="AB27" s="510"/>
      <c r="AC27" s="508" t="s">
        <v>432</v>
      </c>
      <c r="AD27" s="508"/>
      <c r="AE27" s="473" t="s">
        <v>433</v>
      </c>
      <c r="AF27" s="474"/>
      <c r="AG27" s="474"/>
      <c r="AH27" s="474"/>
      <c r="AI27" s="504" t="s">
        <v>434</v>
      </c>
      <c r="AJ27" s="504"/>
      <c r="AK27" s="504"/>
      <c r="AL27" s="504"/>
      <c r="AM27" s="504"/>
      <c r="AN27" s="504"/>
      <c r="AO27" s="504"/>
      <c r="AP27" s="504"/>
      <c r="AQ27" s="504"/>
      <c r="AR27" s="504"/>
      <c r="AS27" s="505" t="s">
        <v>435</v>
      </c>
      <c r="AT27" s="506"/>
      <c r="AU27" s="313">
        <f>Datos_Base_Calculo!B27</f>
        <v>0</v>
      </c>
      <c r="AV27" s="312"/>
      <c r="AW27" s="312"/>
      <c r="AX27" s="313"/>
      <c r="AY27" s="314"/>
      <c r="AZ27" s="314"/>
      <c r="BA27" s="314"/>
      <c r="BB27" s="311"/>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row>
    <row r="28" spans="1:98" ht="26.4" x14ac:dyDescent="0.3">
      <c r="A28" s="385" t="s">
        <v>436</v>
      </c>
      <c r="B28" s="386" t="s">
        <v>437</v>
      </c>
      <c r="C28" s="513"/>
      <c r="D28" s="509"/>
      <c r="E28" s="509"/>
      <c r="F28" s="509"/>
      <c r="G28" s="507" t="s">
        <v>438</v>
      </c>
      <c r="H28" s="507"/>
      <c r="I28" s="507" t="s">
        <v>439</v>
      </c>
      <c r="J28" s="507"/>
      <c r="K28" s="507" t="s">
        <v>440</v>
      </c>
      <c r="L28" s="507"/>
      <c r="M28" s="386" t="s">
        <v>441</v>
      </c>
      <c r="N28" s="386" t="s">
        <v>439</v>
      </c>
      <c r="O28" s="386" t="s">
        <v>438</v>
      </c>
      <c r="P28" s="507" t="s">
        <v>442</v>
      </c>
      <c r="Q28" s="507"/>
      <c r="R28" s="507" t="s">
        <v>439</v>
      </c>
      <c r="S28" s="507"/>
      <c r="T28" s="509"/>
      <c r="U28" s="509"/>
      <c r="V28" s="509"/>
      <c r="W28" s="509"/>
      <c r="X28" s="509"/>
      <c r="Y28" s="509"/>
      <c r="Z28" s="386" t="s">
        <v>442</v>
      </c>
      <c r="AA28" s="507" t="s">
        <v>439</v>
      </c>
      <c r="AB28" s="507"/>
      <c r="AC28" s="509"/>
      <c r="AD28" s="509"/>
      <c r="AE28" s="386" t="s">
        <v>442</v>
      </c>
      <c r="AF28" s="507" t="s">
        <v>443</v>
      </c>
      <c r="AG28" s="507"/>
      <c r="AH28" s="387" t="s">
        <v>439</v>
      </c>
      <c r="AI28" s="349" t="s">
        <v>411</v>
      </c>
      <c r="AJ28" s="350" t="s">
        <v>444</v>
      </c>
      <c r="AK28" s="351" t="s">
        <v>411</v>
      </c>
      <c r="AL28" s="352" t="s">
        <v>444</v>
      </c>
      <c r="AM28" s="349" t="s">
        <v>411</v>
      </c>
      <c r="AN28" s="350" t="s">
        <v>444</v>
      </c>
      <c r="AO28" s="351" t="s">
        <v>411</v>
      </c>
      <c r="AP28" s="352" t="s">
        <v>444</v>
      </c>
      <c r="AQ28" s="351" t="s">
        <v>411</v>
      </c>
      <c r="AR28" s="350" t="s">
        <v>444</v>
      </c>
      <c r="AS28" s="351" t="s">
        <v>411</v>
      </c>
      <c r="AT28" s="350" t="s">
        <v>444</v>
      </c>
      <c r="AU28" s="312"/>
      <c r="AV28" s="312"/>
      <c r="AW28" s="312"/>
      <c r="AX28" s="313"/>
      <c r="AY28" s="314"/>
      <c r="AZ28" s="314"/>
      <c r="BA28" s="314"/>
      <c r="BB28" s="311"/>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row>
    <row r="29" spans="1:98" hidden="1" x14ac:dyDescent="0.3">
      <c r="A29" s="134"/>
      <c r="B29" s="135"/>
      <c r="C29" s="135"/>
      <c r="D29" s="498"/>
      <c r="E29" s="499"/>
      <c r="F29" s="500"/>
      <c r="G29" s="501"/>
      <c r="H29" s="501"/>
      <c r="I29" s="502"/>
      <c r="J29" s="503"/>
      <c r="K29" s="501"/>
      <c r="L29" s="501"/>
      <c r="M29" s="329"/>
      <c r="N29" s="329"/>
      <c r="O29" s="135"/>
      <c r="P29" s="496"/>
      <c r="Q29" s="496"/>
      <c r="R29" s="496"/>
      <c r="S29" s="496"/>
      <c r="T29" s="496"/>
      <c r="U29" s="496"/>
      <c r="V29" s="496"/>
      <c r="W29" s="496"/>
      <c r="X29" s="497"/>
      <c r="Y29" s="497"/>
      <c r="Z29" s="328"/>
      <c r="AA29" s="496"/>
      <c r="AB29" s="496"/>
      <c r="AC29" s="496"/>
      <c r="AD29" s="496"/>
      <c r="AE29" s="328"/>
      <c r="AF29" s="496"/>
      <c r="AG29" s="496"/>
      <c r="AH29" s="136"/>
      <c r="AI29" s="353"/>
      <c r="AJ29" s="354"/>
      <c r="AK29" s="353"/>
      <c r="AL29" s="355"/>
      <c r="AM29" s="356" t="str">
        <f>Datos_Base_Calculo!B29</f>
        <v>AL 4 #4 208V</v>
      </c>
      <c r="AN29" s="356"/>
      <c r="AO29" s="356"/>
      <c r="AP29" s="356"/>
      <c r="AQ29" s="356"/>
      <c r="AR29" s="356"/>
      <c r="AS29" s="356"/>
      <c r="AT29" s="356"/>
      <c r="AU29" s="312"/>
      <c r="AV29" s="312"/>
      <c r="AW29" s="312"/>
      <c r="AX29" s="313"/>
      <c r="AY29" s="314">
        <v>1.0010203703703704</v>
      </c>
      <c r="AZ29" s="314"/>
      <c r="BA29" s="314"/>
      <c r="BB29" s="311"/>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row>
    <row r="30" spans="1:98" x14ac:dyDescent="0.3">
      <c r="A30" s="441" t="s">
        <v>724</v>
      </c>
      <c r="B30" s="439">
        <v>1</v>
      </c>
      <c r="C30" s="439">
        <v>2</v>
      </c>
      <c r="D30" s="470" t="s">
        <v>35</v>
      </c>
      <c r="E30" s="471"/>
      <c r="F30" s="472"/>
      <c r="G30" s="476">
        <v>95</v>
      </c>
      <c r="H30" s="477"/>
      <c r="I30" s="463">
        <f>IF(OR(B30&gt;1,B30=1),IF(A30&lt;&gt;"",((SUMIF($A$29:$A$55,B30,$I$29:$J$55))+G30),G30),"")</f>
        <v>95</v>
      </c>
      <c r="J30" s="464"/>
      <c r="K30" s="463">
        <f>IF(OR(B30&gt;1,B30=1),ROUND(I30*(POWER((1+$X$18/100),$U$17)),0),"")</f>
        <v>95</v>
      </c>
      <c r="L30" s="464"/>
      <c r="M30" s="335">
        <f>IF(AT30&gt;0,AT30*0.006,0)</f>
        <v>0</v>
      </c>
      <c r="N30" s="335">
        <f>IF(OR(B30&gt;1,B30=1),IF(A30&lt;&gt;"",((SUMIF($A$29:$A$55,B30,$N$29:$N$55))+M30),M30),"")</f>
        <v>0</v>
      </c>
      <c r="O30" s="439">
        <v>1</v>
      </c>
      <c r="P30" s="465">
        <f t="shared" ref="P30:P55" si="1">IF(OR(B30&gt;1,B30=1),O30*0.07,"")</f>
        <v>7.0000000000000007E-2</v>
      </c>
      <c r="Q30" s="466"/>
      <c r="R30" s="465">
        <f>IF(OR(B30&gt;1,B30=1),IF($I$18="X",0,IF(A30&lt;&gt;"",((SUMIF($A$29:$A$55,B30,$R$29:$R$55))+P30),P30)),"")</f>
        <v>0.42000000000000004</v>
      </c>
      <c r="S30" s="466"/>
      <c r="T30" s="465">
        <f>IF(OR(B30&gt;1,B30=1),VLOOKUP(K30,Datos_Base_Calculo!$G$6:$O$105,IF(AND($I$16=0,$I$17="x",$I$18=0),8,(IF(AND($I$16=0,$I$16=0,$I$18="x"),9,"error")))),"")</f>
        <v>38</v>
      </c>
      <c r="U30" s="466"/>
      <c r="V30" s="465">
        <f>IF(OR(B30&gt;1,B30=1),(($Q$17*IF(AND($I$16=0,$I$17="x",$I$18=0),T30/($AF$12*1),IF(AND($I$16=0,$I$16=0,$I$18="x"),K30,"error")))+(N30+R30)/$AF$12),"")</f>
        <v>83.644444444444446</v>
      </c>
      <c r="W30" s="466"/>
      <c r="X30" s="463">
        <f t="shared" ref="X30:X55" si="2">IF(OR(B30&gt;1,B30=1),(V30*C30),"")</f>
        <v>167.28888888888889</v>
      </c>
      <c r="Y30" s="464"/>
      <c r="Z30" s="336">
        <f>IF(OR(B30&gt;1,B30=1),(VLOOKUP(D30,Datos_Base_Calculo!$B$4:$D$42,2,0)*IF(AK3="DOBLE",0.5,1)*X30*$AF$12),"")</f>
        <v>0.18789887999999999</v>
      </c>
      <c r="AA30" s="465">
        <f>IF(OR(B30&gt;1,B30=1),$Z30+IF(ISNA(IF(($B30-$A30)=1,$AA29,VLOOKUP($A30,$B$29:$AB$55,26))),0,IF(($B30-$A30)=1,$AA29,VLOOKUP($A30,$B$29:$AB$55,26,))),"")</f>
        <v>0.18789887999999999</v>
      </c>
      <c r="AB30" s="466"/>
      <c r="AC30" s="465">
        <f t="shared" ref="AC30:AC55" si="3">IF(OR(B30&gt;1,B30=1),(V30/($AD$12*SQRT(IF(OR($AD$12=240,$AD$12=208),IF($AD$12=208,3,1),"error"))))*1000,"")</f>
        <v>348.51851851851853</v>
      </c>
      <c r="AD30" s="466"/>
      <c r="AE30" s="336">
        <f>IF(OR(B30&gt;1,B30=1),(IF(OR($AD$12=208,$AD$12=240),IF($AD$12=208,3,2),"error")*VLOOKUP(D30,Datos_Base_Calculo!$B$4:$D$42,3,0)*(AC30)^2*(C30/1000)),"")</f>
        <v>0.32552662277091915</v>
      </c>
      <c r="AF30" s="465">
        <f t="shared" ref="AF30:AF55" si="4">IF(OR(B30&gt;1,B30=1),(AE30/(V30*$AF$12))*100,"")</f>
        <v>0.43242112482853234</v>
      </c>
      <c r="AG30" s="466"/>
      <c r="AH30" s="337">
        <f>IF(OR(B30&gt;1,B30=1),IF(A30&lt;&gt;"",((SUMIF($A$29:$A$55,B30,$AH$29:$AH$55))+AE30),AE30),"")</f>
        <v>0.32557001448902617</v>
      </c>
      <c r="AI30" s="357"/>
      <c r="AJ30" s="358"/>
      <c r="AK30" s="359"/>
      <c r="AL30" s="360"/>
      <c r="AM30" s="361"/>
      <c r="AN30" s="360"/>
      <c r="AO30" s="361"/>
      <c r="AP30" s="360"/>
      <c r="AQ30" s="361"/>
      <c r="AR30" s="360"/>
      <c r="AS30" s="359">
        <f>+AQ30+AO30+AM30+AK30+AI30</f>
        <v>0</v>
      </c>
      <c r="AT30" s="360">
        <f>+AR30+AP30+AN30+AL30+AJ30</f>
        <v>0</v>
      </c>
      <c r="AU30" s="312"/>
      <c r="AV30" s="312"/>
      <c r="AW30" s="312"/>
      <c r="AX30" s="313"/>
      <c r="AY30" s="314"/>
      <c r="AZ30" s="314"/>
      <c r="BA30" s="314"/>
      <c r="BB30" s="311"/>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row>
    <row r="31" spans="1:98" x14ac:dyDescent="0.3">
      <c r="A31" s="137">
        <v>1</v>
      </c>
      <c r="B31" s="138">
        <v>2</v>
      </c>
      <c r="C31" s="138">
        <v>33</v>
      </c>
      <c r="D31" s="467" t="s">
        <v>36</v>
      </c>
      <c r="E31" s="468"/>
      <c r="F31" s="469"/>
      <c r="G31" s="459"/>
      <c r="H31" s="460"/>
      <c r="I31" s="459">
        <f>IF(OR(B31&gt;1,B31=1),IF(A31&lt;&gt;0,((SUMIF($A$29:$A$55,B31,$I$29:$J$55))+G31),G31),"")</f>
        <v>0</v>
      </c>
      <c r="J31" s="460"/>
      <c r="K31" s="459">
        <f t="shared" ref="K31:K81" si="5">IF(OR(B31&gt;1,B31=1),ROUND(I31*(POWER((1+$X$18/100),$U$17)),0),"")</f>
        <v>0</v>
      </c>
      <c r="L31" s="460"/>
      <c r="M31" s="139">
        <f>IF(AT31&gt;0,AT31*0.006,0)</f>
        <v>0</v>
      </c>
      <c r="N31" s="139">
        <f>IF(OR(B31&gt;1,B31=1),IF(A31&lt;&gt;0,((SUMIF($A$29:$A$55,B31,$N$29:$N$55))+M31),M31),"")</f>
        <v>0</v>
      </c>
      <c r="O31" s="138">
        <v>2</v>
      </c>
      <c r="P31" s="446">
        <f t="shared" si="1"/>
        <v>0.14000000000000001</v>
      </c>
      <c r="Q31" s="447"/>
      <c r="R31" s="446">
        <f>IF(OR(B31&gt;1,B31=1),IF($I$18="X",0,IF(A31&lt;&gt;0,((SUMIF($A$29:$A$55,B31,$R$29:$R$55))+P31),P31)),"")</f>
        <v>0.14000000000000001</v>
      </c>
      <c r="S31" s="447"/>
      <c r="T31" s="446">
        <f>IF(OR(B31&gt;1,B31=1),VLOOKUP(K31,Datos_Base_Calculo!$G$6:$O$105,IF(AND($I$16="x",$I$17=0,$I$18=0),$C$17+1,IF(AND($I$16=0,$I$17="x",$I$18=0),8,(IF(AND($I$16=0,$I$16=0,$I$18="x"),9,"error"))))),"")</f>
        <v>0</v>
      </c>
      <c r="U31" s="447"/>
      <c r="V31" s="446">
        <f>IF(OR(B31&gt;1,B31=1),(($Q$17*IF(AND($I$16=0,$I$17="x",$I$18=0),T31/($AF$12*1),IF(AND($I$16=0,$I$16=0,$I$18="x"),K31,"error")))+(N31+R31)/$AF$12),"")</f>
        <v>0.15555555555555556</v>
      </c>
      <c r="W31" s="447"/>
      <c r="X31" s="459">
        <f t="shared" si="2"/>
        <v>5.1333333333333337</v>
      </c>
      <c r="Y31" s="460"/>
      <c r="Z31" s="140">
        <f>IF(OR(B31&gt;1,B31=1),(VLOOKUP(D31,Datos_Base_Calculo!$B$4:$D$42,2,0)*X31*$AF$12),"")</f>
        <v>6.1446000000000001E-3</v>
      </c>
      <c r="AA31" s="446">
        <f>IF(OR(B31&gt;1,B31=1),$Z31+IF(ISNA(IF(($B31-$A31)=1,$AA30,VLOOKUP($A31,$B$29:$AB$55,26))),0,IF(($B31-$A31)=1,$AA30,VLOOKUP($A31,$B$29:$AB$55,26,))),"")</f>
        <v>0.19404347999999999</v>
      </c>
      <c r="AB31" s="447"/>
      <c r="AC31" s="446">
        <f t="shared" si="3"/>
        <v>0.64814814814814814</v>
      </c>
      <c r="AD31" s="447"/>
      <c r="AE31" s="140">
        <f>IF(OR(B31&gt;1,B31=1),(IF(OR($AD$12=208,$AD$12=240),IF($AD$12=208,3,2),"error")*VLOOKUP(D31,Datos_Base_Calculo!$B$4:$D$42,3,0)*(AC31)^2*(C31/1000)),"")</f>
        <v>9.149691358024691E-6</v>
      </c>
      <c r="AF31" s="446">
        <f t="shared" si="4"/>
        <v>6.5354938271604927E-3</v>
      </c>
      <c r="AG31" s="447"/>
      <c r="AH31" s="330">
        <f>IF(OR(B31&gt;1,B31=1),IF(A31&lt;&gt;0,((SUMIF($A$29:$A$55,B31,$AH$29:$AH$55))+AE31),AE31),"")</f>
        <v>9.149691358024691E-6</v>
      </c>
      <c r="AI31" s="362"/>
      <c r="AJ31" s="363"/>
      <c r="AK31" s="364"/>
      <c r="AL31" s="365"/>
      <c r="AM31" s="366"/>
      <c r="AN31" s="365"/>
      <c r="AO31" s="366"/>
      <c r="AP31" s="365"/>
      <c r="AQ31" s="366"/>
      <c r="AR31" s="365"/>
      <c r="AS31" s="364">
        <f t="shared" ref="AS31:AT81" si="6">+AQ31+AO31+AM31+AK31+AI31</f>
        <v>0</v>
      </c>
      <c r="AT31" s="365">
        <f t="shared" si="6"/>
        <v>0</v>
      </c>
      <c r="AU31" s="312"/>
      <c r="AV31" s="312"/>
      <c r="AW31" s="312"/>
      <c r="AX31" s="313"/>
      <c r="AY31" s="314"/>
      <c r="AZ31" s="314"/>
      <c r="BA31" s="314"/>
      <c r="BB31" s="311"/>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row>
    <row r="32" spans="1:98" x14ac:dyDescent="0.3">
      <c r="A32" s="442">
        <v>1</v>
      </c>
      <c r="B32" s="439">
        <v>3</v>
      </c>
      <c r="C32" s="439">
        <v>38</v>
      </c>
      <c r="D32" s="470" t="s">
        <v>36</v>
      </c>
      <c r="E32" s="471"/>
      <c r="F32" s="472"/>
      <c r="G32" s="476"/>
      <c r="H32" s="477"/>
      <c r="I32" s="463">
        <f t="shared" ref="I32:I34" si="7">IF(OR(B32&gt;1,B32=1),IF(A32&lt;&gt;0,((SUMIF($A$29:$A$55,B32,$I$29:$J$55))+G32),G32),"")</f>
        <v>0</v>
      </c>
      <c r="J32" s="464"/>
      <c r="K32" s="463">
        <f t="shared" si="5"/>
        <v>0</v>
      </c>
      <c r="L32" s="464"/>
      <c r="M32" s="335">
        <f>IF(AT32&gt;0,AT32*0.006,0)</f>
        <v>0</v>
      </c>
      <c r="N32" s="335">
        <f>IF(OR(B32&gt;1,B32=1),IF(A32&lt;&gt;0,((SUMIF($A$29:$A$55,B32,$N$29:$N$55))+M32),M32),"")</f>
        <v>0</v>
      </c>
      <c r="O32" s="439">
        <v>1</v>
      </c>
      <c r="P32" s="465">
        <f t="shared" si="1"/>
        <v>7.0000000000000007E-2</v>
      </c>
      <c r="Q32" s="466"/>
      <c r="R32" s="465">
        <f t="shared" ref="R32:R55" si="8">IF(OR(B32&gt;1,B32=1),IF($I$18="X",0,IF(A32&lt;&gt;0,((SUMIF($A$29:$A$55,B32,$R$29:$R$55))+P32),P32)),"")</f>
        <v>0.21000000000000002</v>
      </c>
      <c r="S32" s="466"/>
      <c r="T32" s="465">
        <f>IF(OR(B32&gt;1,B32=1),VLOOKUP(K32,Datos_Base_Calculo!$G$6:$O$105,IF(AND($I$16="x",$I$17=0,$I$18=0),$C$17+1,IF(AND($I$16=0,$I$17="x",$I$18=0),8,(IF(AND($I$16=0,$I$16=0,$I$18="x"),9,"error"))))),"")</f>
        <v>0</v>
      </c>
      <c r="U32" s="466"/>
      <c r="V32" s="465">
        <f t="shared" ref="V32:V74" si="9">IF(OR(B32&gt;1,B32=1),(($Q$17*IF(AND($I$16=0,$I$17="x",$I$18=0),T32/($AF$12*1),IF(AND($I$16=0,$I$16=0,$I$18="x"),K32,"error")))+(N32+R32)/$AF$12),"")</f>
        <v>0.23333333333333334</v>
      </c>
      <c r="W32" s="466"/>
      <c r="X32" s="463">
        <f t="shared" si="2"/>
        <v>8.8666666666666671</v>
      </c>
      <c r="Y32" s="464"/>
      <c r="Z32" s="336">
        <f>IF(OR(B32&gt;1,B32=1),(VLOOKUP(D32,Datos_Base_Calculo!$B$4:$D$42,2,0)*X32*$AF$12),"")</f>
        <v>1.0613400000000002E-2</v>
      </c>
      <c r="AA32" s="465">
        <f>IF(OR(B32&gt;1,B32=1),$Z32+IF(ISNA(IF(($B32-$A32)=1,$AA31,VLOOKUP($A32,$B$29:$AB$55,26))),0,IF(($B32-$A32)=1,$AA31,VLOOKUP($A32,$B$29:$AB$55,26,))),"")</f>
        <v>0.19851227999999999</v>
      </c>
      <c r="AB32" s="466"/>
      <c r="AC32" s="465">
        <f t="shared" si="3"/>
        <v>0.97222222222222221</v>
      </c>
      <c r="AD32" s="466"/>
      <c r="AE32" s="336">
        <f>IF(OR(B32&gt;1,B32=1),(IF(OR($AD$12=208,$AD$12=240),IF($AD$12=208,3,2),"error")*VLOOKUP(D32,Datos_Base_Calculo!$B$4:$D$42,3,0)*(AC32)^2*(C32/1000)),"")</f>
        <v>2.3706018518518516E-5</v>
      </c>
      <c r="AF32" s="465">
        <f t="shared" si="4"/>
        <v>1.1288580246913578E-2</v>
      </c>
      <c r="AG32" s="466"/>
      <c r="AH32" s="337">
        <f t="shared" ref="AH32:AH55" si="10">IF(OR(B32&gt;1,B32=1),IF(A32&lt;&gt;0,((SUMIF($A$29:$A$55,B32,$AH$29:$AH$55))+AE32),AE32),"")</f>
        <v>3.424202674897119E-5</v>
      </c>
      <c r="AI32" s="362"/>
      <c r="AJ32" s="363"/>
      <c r="AK32" s="364"/>
      <c r="AL32" s="365"/>
      <c r="AM32" s="366"/>
      <c r="AN32" s="365"/>
      <c r="AO32" s="366"/>
      <c r="AP32" s="365"/>
      <c r="AQ32" s="366"/>
      <c r="AR32" s="365"/>
      <c r="AS32" s="364">
        <f t="shared" si="6"/>
        <v>0</v>
      </c>
      <c r="AT32" s="365">
        <f t="shared" si="6"/>
        <v>0</v>
      </c>
      <c r="AU32" s="312"/>
      <c r="AV32" s="312"/>
      <c r="AW32" s="312"/>
      <c r="AX32" s="313"/>
      <c r="AY32" s="314"/>
      <c r="AZ32" s="314"/>
      <c r="BA32" s="314"/>
      <c r="BB32" s="311"/>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row>
    <row r="33" spans="1:98" x14ac:dyDescent="0.3">
      <c r="A33" s="137">
        <v>3</v>
      </c>
      <c r="B33" s="138">
        <v>4</v>
      </c>
      <c r="C33" s="138">
        <v>38</v>
      </c>
      <c r="D33" s="467" t="s">
        <v>36</v>
      </c>
      <c r="E33" s="468"/>
      <c r="F33" s="469"/>
      <c r="G33" s="459"/>
      <c r="H33" s="460"/>
      <c r="I33" s="459">
        <f t="shared" si="7"/>
        <v>0</v>
      </c>
      <c r="J33" s="460"/>
      <c r="K33" s="459">
        <f t="shared" si="5"/>
        <v>0</v>
      </c>
      <c r="L33" s="460"/>
      <c r="M33" s="139">
        <f t="shared" ref="M33:M55" si="11">IF(AT33&gt;0,AT33*0.006,0)</f>
        <v>0</v>
      </c>
      <c r="N33" s="139">
        <f>IF(OR(B33&gt;1,B33=1),IF(A33&lt;&gt;0,((SUMIF($A$29:$A$55,B33,$N$29:$N$55))+M33),M33),"")</f>
        <v>0</v>
      </c>
      <c r="O33" s="138">
        <v>2</v>
      </c>
      <c r="P33" s="446">
        <f t="shared" si="1"/>
        <v>0.14000000000000001</v>
      </c>
      <c r="Q33" s="447"/>
      <c r="R33" s="446">
        <f t="shared" si="8"/>
        <v>0.14000000000000001</v>
      </c>
      <c r="S33" s="447"/>
      <c r="T33" s="446">
        <f>IF(OR(B33&gt;1,B33=1),VLOOKUP(K33,Datos_Base_Calculo!$G$6:$O$105,IF(AND($I$16="x",$I$17=0,$I$18=0),$C$17+1,IF(AND($I$16=0,$I$17="x",$I$18=0),8,(IF(AND($I$16=0,$I$16=0,$I$18="x"),9,"error"))))),"")</f>
        <v>0</v>
      </c>
      <c r="U33" s="447"/>
      <c r="V33" s="446">
        <f t="shared" si="9"/>
        <v>0.15555555555555556</v>
      </c>
      <c r="W33" s="447"/>
      <c r="X33" s="459">
        <f t="shared" si="2"/>
        <v>5.9111111111111114</v>
      </c>
      <c r="Y33" s="460"/>
      <c r="Z33" s="140">
        <f>IF(OR(B33&gt;1,B33=1),(VLOOKUP(D33,Datos_Base_Calculo!$B$4:$D$42,2,0)*X33*$AF$12),"")</f>
        <v>7.0756000000000005E-3</v>
      </c>
      <c r="AA33" s="446">
        <f>IF(OR(B33&gt;1,B33=1),$Z33+IF(ISNA(IF(($B33-$A33)=1,$AA32,VLOOKUP($A33,$B$29:$AB$55,26))),0,IF(($B33-$A33)=1,$AA32,VLOOKUP($A33,$B$29:$AB$55,26,))),"")</f>
        <v>0.20558787999999997</v>
      </c>
      <c r="AB33" s="447"/>
      <c r="AC33" s="446">
        <f t="shared" si="3"/>
        <v>0.64814814814814814</v>
      </c>
      <c r="AD33" s="447"/>
      <c r="AE33" s="140">
        <f>IF(OR(B33&gt;1,B33=1),(IF(OR($AD$12=208,$AD$12=240),IF($AD$12=208,3,2),"error")*VLOOKUP(D33,Datos_Base_Calculo!$B$4:$D$42,3,0)*(AC33)^2*(C33/1000)),"")</f>
        <v>1.0536008230452675E-5</v>
      </c>
      <c r="AF33" s="446">
        <f t="shared" si="4"/>
        <v>7.5257201646090535E-3</v>
      </c>
      <c r="AG33" s="447"/>
      <c r="AH33" s="330">
        <f t="shared" si="10"/>
        <v>1.0536008230452675E-5</v>
      </c>
      <c r="AI33" s="362"/>
      <c r="AJ33" s="363"/>
      <c r="AK33" s="364"/>
      <c r="AL33" s="365"/>
      <c r="AM33" s="366"/>
      <c r="AN33" s="365"/>
      <c r="AO33" s="366"/>
      <c r="AP33" s="365"/>
      <c r="AQ33" s="366"/>
      <c r="AR33" s="365"/>
      <c r="AS33" s="364">
        <f t="shared" si="6"/>
        <v>0</v>
      </c>
      <c r="AT33" s="365">
        <f t="shared" si="6"/>
        <v>0</v>
      </c>
      <c r="AU33" s="312"/>
      <c r="AV33" s="312"/>
      <c r="AW33" s="312"/>
      <c r="AX33" s="313"/>
      <c r="AY33" s="314"/>
      <c r="AZ33" s="314"/>
      <c r="BA33" s="314"/>
      <c r="BB33" s="311"/>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row>
    <row r="34" spans="1:98" x14ac:dyDescent="0.3">
      <c r="A34" s="442"/>
      <c r="B34" s="439"/>
      <c r="C34" s="439"/>
      <c r="D34" s="470"/>
      <c r="E34" s="471"/>
      <c r="F34" s="472"/>
      <c r="G34" s="476"/>
      <c r="H34" s="477"/>
      <c r="I34" s="463" t="str">
        <f t="shared" si="7"/>
        <v/>
      </c>
      <c r="J34" s="464"/>
      <c r="K34" s="463" t="str">
        <f t="shared" si="5"/>
        <v/>
      </c>
      <c r="L34" s="464"/>
      <c r="M34" s="335">
        <f t="shared" si="11"/>
        <v>0</v>
      </c>
      <c r="N34" s="335" t="str">
        <f t="shared" ref="N34:N55" si="12">IF(OR(B34&gt;1,B34=1),IF(A34&lt;&gt;0,((SUMIF($A$29:$A$55,B34,$N$29:$N$55))+M34),M34),"")</f>
        <v/>
      </c>
      <c r="O34" s="439"/>
      <c r="P34" s="465" t="str">
        <f t="shared" si="1"/>
        <v/>
      </c>
      <c r="Q34" s="466"/>
      <c r="R34" s="465" t="str">
        <f t="shared" si="8"/>
        <v/>
      </c>
      <c r="S34" s="466"/>
      <c r="T34" s="465" t="str">
        <f>IF(OR(B34&gt;1,B34=1),VLOOKUP(K34,Datos_Base_Calculo!$G$6:$O$105,IF(AND($I$16="x",$I$17=0,$I$18=0),$C$17+1,IF(AND($I$16=0,$I$17="x",$I$18=0),8,(IF(AND($I$16=0,$I$16=0,$I$18="x"),9,"error"))))),"")</f>
        <v/>
      </c>
      <c r="U34" s="466"/>
      <c r="V34" s="465" t="str">
        <f t="shared" si="9"/>
        <v/>
      </c>
      <c r="W34" s="466"/>
      <c r="X34" s="463" t="str">
        <f t="shared" si="2"/>
        <v/>
      </c>
      <c r="Y34" s="464"/>
      <c r="Z34" s="336" t="str">
        <f>IF(OR(B34&gt;1,B34=1),(VLOOKUP(D34,Datos_Base_Calculo!$B$4:$D$42,2,0)*X34*$AF$12),"")</f>
        <v/>
      </c>
      <c r="AA34" s="465" t="str">
        <f>IF(OR(B34&gt;1,B34=1),$Z34+IF(ISNA(IF(($B34-$A34)=1,$AA33,VLOOKUP($A34,$B$29:$AB$55,26))),0,IF(($B34-$A34)=1,$AA33,VLOOKUP($A34,$B$29:$AB$55,26,))),"")</f>
        <v/>
      </c>
      <c r="AB34" s="466"/>
      <c r="AC34" s="465" t="str">
        <f t="shared" si="3"/>
        <v/>
      </c>
      <c r="AD34" s="466"/>
      <c r="AE34" s="336" t="str">
        <f>IF(OR(B34&gt;1,B34=1),(IF(OR($AD$12=208,$AD$12=240),IF($AD$12=208,3,2),"error")*VLOOKUP(D34,Datos_Base_Calculo!$B$4:$D$42,3,0)*(AC34)^2*(C34/1000)),"")</f>
        <v/>
      </c>
      <c r="AF34" s="465" t="str">
        <f t="shared" si="4"/>
        <v/>
      </c>
      <c r="AG34" s="466"/>
      <c r="AH34" s="337" t="str">
        <f t="shared" si="10"/>
        <v/>
      </c>
      <c r="AI34" s="362"/>
      <c r="AJ34" s="363"/>
      <c r="AK34" s="364"/>
      <c r="AL34" s="365"/>
      <c r="AM34" s="366"/>
      <c r="AN34" s="365"/>
      <c r="AO34" s="366"/>
      <c r="AP34" s="365"/>
      <c r="AQ34" s="366"/>
      <c r="AR34" s="365"/>
      <c r="AS34" s="364">
        <f t="shared" si="6"/>
        <v>0</v>
      </c>
      <c r="AT34" s="365">
        <f t="shared" si="6"/>
        <v>0</v>
      </c>
      <c r="AU34" s="312"/>
      <c r="AV34" s="312"/>
      <c r="AW34" s="312"/>
      <c r="AX34" s="313"/>
      <c r="AY34" s="314"/>
      <c r="AZ34" s="314"/>
      <c r="BA34" s="314"/>
      <c r="BB34" s="311"/>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row>
    <row r="35" spans="1:98" x14ac:dyDescent="0.3">
      <c r="A35" s="137"/>
      <c r="B35" s="138"/>
      <c r="C35" s="138"/>
      <c r="D35" s="467"/>
      <c r="E35" s="468"/>
      <c r="F35" s="469"/>
      <c r="G35" s="459"/>
      <c r="H35" s="460"/>
      <c r="I35" s="459" t="str">
        <f>IF(OR(B35&gt;1,B35=1),IF(A35&lt;&gt;0,((SUMIF($A$29:$A$55,B35,$I$29:$J$55))+G35),G35),"")</f>
        <v/>
      </c>
      <c r="J35" s="460"/>
      <c r="K35" s="459" t="str">
        <f t="shared" si="5"/>
        <v/>
      </c>
      <c r="L35" s="460"/>
      <c r="M35" s="139">
        <f t="shared" si="11"/>
        <v>0</v>
      </c>
      <c r="N35" s="139" t="str">
        <f t="shared" si="12"/>
        <v/>
      </c>
      <c r="O35" s="138"/>
      <c r="P35" s="446" t="str">
        <f t="shared" si="1"/>
        <v/>
      </c>
      <c r="Q35" s="447"/>
      <c r="R35" s="446" t="str">
        <f t="shared" si="8"/>
        <v/>
      </c>
      <c r="S35" s="447"/>
      <c r="T35" s="446" t="str">
        <f>IF(OR(B35&gt;1,B35=1),VLOOKUP(K35,Datos_Base_Calculo!$G$6:$O$105,IF(AND($I$16="x",$I$17=0,$I$18=0),$C$17+1,IF(AND($I$16=0,$I$17="x",$I$18=0),8,(IF(AND($I$16=0,$I$16=0,$I$18="x"),9,"error"))))),"")</f>
        <v/>
      </c>
      <c r="U35" s="447"/>
      <c r="V35" s="446" t="str">
        <f t="shared" si="9"/>
        <v/>
      </c>
      <c r="W35" s="447"/>
      <c r="X35" s="459" t="str">
        <f t="shared" si="2"/>
        <v/>
      </c>
      <c r="Y35" s="460"/>
      <c r="Z35" s="140" t="str">
        <f>IF(OR(B35&gt;1,B35=1),(VLOOKUP(D35,Datos_Base_Calculo!$B$4:$D$42,2,0)*X35*$AF$12),"")</f>
        <v/>
      </c>
      <c r="AA35" s="446" t="str">
        <f t="shared" ref="AA35:AA55" si="13">IF(OR(B35&gt;1,B35=1),$Z35+IF(ISNA(IF(($B35-$A35)=1,$AA34,VLOOKUP($A35,$B$29:$AB$55,26))),0,IF(($B35-$A35)=1,$AA34,VLOOKUP($A35,$B$29:$AB$55,26,))),"")</f>
        <v/>
      </c>
      <c r="AB35" s="447"/>
      <c r="AC35" s="446" t="str">
        <f t="shared" si="3"/>
        <v/>
      </c>
      <c r="AD35" s="447"/>
      <c r="AE35" s="140" t="str">
        <f>IF(OR(B35&gt;1,B35=1),(IF(OR($AD$12=208,$AD$12=240),IF($AD$12=208,3,2),"error")*VLOOKUP(D35,Datos_Base_Calculo!$B$4:$D$42,3,0)*(AC35)^2*(C35/1000)),"")</f>
        <v/>
      </c>
      <c r="AF35" s="446" t="str">
        <f t="shared" si="4"/>
        <v/>
      </c>
      <c r="AG35" s="447"/>
      <c r="AH35" s="330" t="str">
        <f t="shared" si="10"/>
        <v/>
      </c>
      <c r="AI35" s="362"/>
      <c r="AJ35" s="363"/>
      <c r="AK35" s="367"/>
      <c r="AL35" s="365"/>
      <c r="AM35" s="366"/>
      <c r="AN35" s="365"/>
      <c r="AO35" s="366"/>
      <c r="AP35" s="365"/>
      <c r="AQ35" s="366"/>
      <c r="AR35" s="365"/>
      <c r="AS35" s="364">
        <f t="shared" si="6"/>
        <v>0</v>
      </c>
      <c r="AT35" s="365">
        <f t="shared" si="6"/>
        <v>0</v>
      </c>
      <c r="AU35" s="312"/>
      <c r="AV35" s="312"/>
      <c r="AW35" s="312"/>
      <c r="AX35" s="313"/>
      <c r="AY35" s="314"/>
      <c r="AZ35" s="314"/>
      <c r="BA35" s="314"/>
      <c r="BB35" s="311"/>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row>
    <row r="36" spans="1:98" x14ac:dyDescent="0.3">
      <c r="A36" s="442"/>
      <c r="B36" s="439"/>
      <c r="C36" s="439"/>
      <c r="D36" s="470"/>
      <c r="E36" s="471"/>
      <c r="F36" s="472"/>
      <c r="G36" s="476"/>
      <c r="H36" s="477"/>
      <c r="I36" s="463" t="str">
        <f t="shared" ref="I36:I55" si="14">IF(OR(B36&gt;1,B36=1),IF(A36&lt;&gt;0,((SUMIF($A$29:$A$55,B36,$I$29:$J$55))+G36),G36),"")</f>
        <v/>
      </c>
      <c r="J36" s="464"/>
      <c r="K36" s="463" t="str">
        <f t="shared" si="5"/>
        <v/>
      </c>
      <c r="L36" s="464"/>
      <c r="M36" s="335">
        <f t="shared" si="11"/>
        <v>0</v>
      </c>
      <c r="N36" s="335" t="str">
        <f t="shared" si="12"/>
        <v/>
      </c>
      <c r="O36" s="439"/>
      <c r="P36" s="465" t="str">
        <f t="shared" si="1"/>
        <v/>
      </c>
      <c r="Q36" s="466"/>
      <c r="R36" s="465" t="str">
        <f t="shared" si="8"/>
        <v/>
      </c>
      <c r="S36" s="466"/>
      <c r="T36" s="465" t="str">
        <f>IF(OR(B36&gt;1,B36=1),VLOOKUP(K36,Datos_Base_Calculo!$G$6:$O$105,IF(AND($I$16="x",$I$17=0,$I$18=0),$C$17+1,IF(AND($I$16=0,$I$17="x",$I$18=0),8,(IF(AND($I$16=0,$I$16=0,$I$18="x"),9,"error"))))),"")</f>
        <v/>
      </c>
      <c r="U36" s="466"/>
      <c r="V36" s="465" t="str">
        <f t="shared" si="9"/>
        <v/>
      </c>
      <c r="W36" s="466"/>
      <c r="X36" s="463" t="str">
        <f t="shared" si="2"/>
        <v/>
      </c>
      <c r="Y36" s="464"/>
      <c r="Z36" s="336" t="str">
        <f>IF(OR(B36&gt;1,B36=1),(VLOOKUP(D36,Datos_Base_Calculo!$B$4:$D$42,2,0)*X36*$AF$12),"")</f>
        <v/>
      </c>
      <c r="AA36" s="465" t="str">
        <f t="shared" si="13"/>
        <v/>
      </c>
      <c r="AB36" s="466"/>
      <c r="AC36" s="465" t="str">
        <f t="shared" si="3"/>
        <v/>
      </c>
      <c r="AD36" s="466"/>
      <c r="AE36" s="336" t="str">
        <f>IF(OR(B36&gt;1,B36=1),(IF(OR($AD$12=208,$AD$12=240),IF($AD$12=208,3,2),"error")*VLOOKUP(D36,Datos_Base_Calculo!$B$4:$D$42,3,0)*(AC36)^2*(C36/1000)),"")</f>
        <v/>
      </c>
      <c r="AF36" s="465" t="str">
        <f t="shared" si="4"/>
        <v/>
      </c>
      <c r="AG36" s="466"/>
      <c r="AH36" s="337" t="str">
        <f t="shared" si="10"/>
        <v/>
      </c>
      <c r="AI36" s="362"/>
      <c r="AJ36" s="363"/>
      <c r="AK36" s="364"/>
      <c r="AL36" s="365"/>
      <c r="AM36" s="366"/>
      <c r="AN36" s="365"/>
      <c r="AO36" s="366"/>
      <c r="AP36" s="365"/>
      <c r="AQ36" s="366"/>
      <c r="AR36" s="365"/>
      <c r="AS36" s="364">
        <f t="shared" si="6"/>
        <v>0</v>
      </c>
      <c r="AT36" s="365">
        <f t="shared" si="6"/>
        <v>0</v>
      </c>
      <c r="AU36" s="312"/>
      <c r="AV36" s="312"/>
      <c r="AW36" s="312"/>
      <c r="AX36" s="313"/>
      <c r="AY36" s="314"/>
      <c r="AZ36" s="314"/>
      <c r="BA36" s="314"/>
      <c r="BB36" s="311"/>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row>
    <row r="37" spans="1:98" x14ac:dyDescent="0.3">
      <c r="A37" s="137"/>
      <c r="B37" s="138"/>
      <c r="C37" s="138"/>
      <c r="D37" s="467"/>
      <c r="E37" s="468"/>
      <c r="F37" s="469"/>
      <c r="G37" s="459"/>
      <c r="H37" s="460"/>
      <c r="I37" s="459" t="str">
        <f t="shared" si="14"/>
        <v/>
      </c>
      <c r="J37" s="460"/>
      <c r="K37" s="459" t="str">
        <f t="shared" si="5"/>
        <v/>
      </c>
      <c r="L37" s="460"/>
      <c r="M37" s="139">
        <f t="shared" si="11"/>
        <v>0</v>
      </c>
      <c r="N37" s="139" t="str">
        <f t="shared" si="12"/>
        <v/>
      </c>
      <c r="O37" s="138"/>
      <c r="P37" s="446" t="str">
        <f t="shared" si="1"/>
        <v/>
      </c>
      <c r="Q37" s="447"/>
      <c r="R37" s="446" t="str">
        <f t="shared" si="8"/>
        <v/>
      </c>
      <c r="S37" s="447"/>
      <c r="T37" s="446" t="str">
        <f>IF(OR(B37&gt;1,B37=1),VLOOKUP(K37,Datos_Base_Calculo!$G$6:$O$105,IF(AND($I$16="x",$I$17=0,$I$18=0),$C$17+1,IF(AND($I$16=0,$I$17="x",$I$18=0),8,(IF(AND($I$16=0,$I$16=0,$I$18="x"),9,"error"))))),"")</f>
        <v/>
      </c>
      <c r="U37" s="447"/>
      <c r="V37" s="446" t="str">
        <f t="shared" si="9"/>
        <v/>
      </c>
      <c r="W37" s="447"/>
      <c r="X37" s="459" t="str">
        <f t="shared" si="2"/>
        <v/>
      </c>
      <c r="Y37" s="460"/>
      <c r="Z37" s="140" t="str">
        <f>IF(OR(B37&gt;1,B37=1),(VLOOKUP(D37,Datos_Base_Calculo!$B$4:$D$42,2,0)*X37*$AF$12),"")</f>
        <v/>
      </c>
      <c r="AA37" s="446" t="str">
        <f t="shared" si="13"/>
        <v/>
      </c>
      <c r="AB37" s="447"/>
      <c r="AC37" s="446" t="str">
        <f t="shared" si="3"/>
        <v/>
      </c>
      <c r="AD37" s="447"/>
      <c r="AE37" s="140" t="str">
        <f>IF(OR(B37&gt;1,B37=1),(IF(OR($AD$12=208,$AD$12=240),IF($AD$12=208,3,2),"error")*VLOOKUP(D37,Datos_Base_Calculo!$B$4:$D$42,3,0)*(AC37)^2*(C37/1000)),"")</f>
        <v/>
      </c>
      <c r="AF37" s="446" t="str">
        <f t="shared" si="4"/>
        <v/>
      </c>
      <c r="AG37" s="447"/>
      <c r="AH37" s="330" t="str">
        <f t="shared" si="10"/>
        <v/>
      </c>
      <c r="AI37" s="362"/>
      <c r="AJ37" s="363"/>
      <c r="AK37" s="364"/>
      <c r="AL37" s="365"/>
      <c r="AM37" s="366"/>
      <c r="AN37" s="365"/>
      <c r="AO37" s="366"/>
      <c r="AP37" s="365"/>
      <c r="AQ37" s="366"/>
      <c r="AR37" s="365"/>
      <c r="AS37" s="364">
        <f t="shared" si="6"/>
        <v>0</v>
      </c>
      <c r="AT37" s="365">
        <f t="shared" si="6"/>
        <v>0</v>
      </c>
      <c r="AU37" s="312"/>
      <c r="AV37" s="312"/>
      <c r="AW37" s="312"/>
      <c r="AX37" s="313"/>
      <c r="AY37" s="314"/>
      <c r="AZ37" s="314"/>
      <c r="BA37" s="314"/>
      <c r="BB37" s="311"/>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row>
    <row r="38" spans="1:98" x14ac:dyDescent="0.3">
      <c r="A38" s="442"/>
      <c r="B38" s="439"/>
      <c r="C38" s="439"/>
      <c r="D38" s="470"/>
      <c r="E38" s="471"/>
      <c r="F38" s="472"/>
      <c r="G38" s="476"/>
      <c r="H38" s="477"/>
      <c r="I38" s="463" t="str">
        <f t="shared" si="14"/>
        <v/>
      </c>
      <c r="J38" s="464"/>
      <c r="K38" s="463" t="str">
        <f t="shared" si="5"/>
        <v/>
      </c>
      <c r="L38" s="464"/>
      <c r="M38" s="335">
        <f t="shared" si="11"/>
        <v>0</v>
      </c>
      <c r="N38" s="335" t="str">
        <f t="shared" si="12"/>
        <v/>
      </c>
      <c r="O38" s="439"/>
      <c r="P38" s="465" t="str">
        <f t="shared" si="1"/>
        <v/>
      </c>
      <c r="Q38" s="466"/>
      <c r="R38" s="465" t="str">
        <f t="shared" si="8"/>
        <v/>
      </c>
      <c r="S38" s="466"/>
      <c r="T38" s="465" t="str">
        <f>IF(OR(B38&gt;1,B38=1),VLOOKUP(K38,Datos_Base_Calculo!$G$6:$O$105,IF(AND($I$16="x",$I$17=0,$I$18=0),$C$17+1,IF(AND($I$16=0,$I$17="x",$I$18=0),8,(IF(AND($I$16=0,$I$16=0,$I$18="x"),9,"error"))))),"")</f>
        <v/>
      </c>
      <c r="U38" s="466"/>
      <c r="V38" s="465" t="str">
        <f t="shared" si="9"/>
        <v/>
      </c>
      <c r="W38" s="466"/>
      <c r="X38" s="463" t="str">
        <f t="shared" si="2"/>
        <v/>
      </c>
      <c r="Y38" s="464"/>
      <c r="Z38" s="336" t="str">
        <f>IF(OR(B38&gt;1,B38=1),(VLOOKUP(D38,Datos_Base_Calculo!$B$4:$D$42,2,0)*X38*$AF$12),"")</f>
        <v/>
      </c>
      <c r="AA38" s="465" t="str">
        <f t="shared" si="13"/>
        <v/>
      </c>
      <c r="AB38" s="466"/>
      <c r="AC38" s="465" t="str">
        <f t="shared" si="3"/>
        <v/>
      </c>
      <c r="AD38" s="466"/>
      <c r="AE38" s="336" t="str">
        <f>IF(OR(B38&gt;1,B38=1),(IF(OR($AD$12=208,$AD$12=240),IF($AD$12=208,3,2),"error")*VLOOKUP(D38,Datos_Base_Calculo!$B$4:$D$42,3,0)*(AC38)^2*(C38/1000)),"")</f>
        <v/>
      </c>
      <c r="AF38" s="465" t="str">
        <f t="shared" si="4"/>
        <v/>
      </c>
      <c r="AG38" s="466"/>
      <c r="AH38" s="337" t="str">
        <f t="shared" si="10"/>
        <v/>
      </c>
      <c r="AI38" s="362"/>
      <c r="AJ38" s="363"/>
      <c r="AK38" s="364"/>
      <c r="AL38" s="365"/>
      <c r="AM38" s="366"/>
      <c r="AN38" s="365"/>
      <c r="AO38" s="366"/>
      <c r="AP38" s="365"/>
      <c r="AQ38" s="366"/>
      <c r="AR38" s="365"/>
      <c r="AS38" s="364">
        <f t="shared" si="6"/>
        <v>0</v>
      </c>
      <c r="AT38" s="365">
        <f t="shared" si="6"/>
        <v>0</v>
      </c>
      <c r="AU38" s="312"/>
      <c r="AV38" s="312"/>
      <c r="AW38" s="312"/>
      <c r="AX38" s="313"/>
      <c r="AY38" s="314"/>
      <c r="AZ38" s="314"/>
      <c r="BA38" s="314"/>
      <c r="BB38" s="311"/>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row>
    <row r="39" spans="1:98" x14ac:dyDescent="0.3">
      <c r="A39" s="137"/>
      <c r="B39" s="138"/>
      <c r="C39" s="138"/>
      <c r="D39" s="467"/>
      <c r="E39" s="468"/>
      <c r="F39" s="469"/>
      <c r="G39" s="459"/>
      <c r="H39" s="460"/>
      <c r="I39" s="459" t="str">
        <f t="shared" si="14"/>
        <v/>
      </c>
      <c r="J39" s="460"/>
      <c r="K39" s="459" t="str">
        <f t="shared" si="5"/>
        <v/>
      </c>
      <c r="L39" s="460"/>
      <c r="M39" s="139">
        <f t="shared" si="11"/>
        <v>0</v>
      </c>
      <c r="N39" s="139" t="str">
        <f t="shared" si="12"/>
        <v/>
      </c>
      <c r="O39" s="138"/>
      <c r="P39" s="446" t="str">
        <f t="shared" si="1"/>
        <v/>
      </c>
      <c r="Q39" s="447"/>
      <c r="R39" s="446" t="str">
        <f t="shared" si="8"/>
        <v/>
      </c>
      <c r="S39" s="447"/>
      <c r="T39" s="446" t="str">
        <f>IF(OR(B39&gt;1,B39=1),VLOOKUP(K39,Datos_Base_Calculo!$G$6:$O$105,IF(AND($I$16="x",$I$17=0,$I$18=0),$C$17+1,IF(AND($I$16=0,$I$17="x",$I$18=0),8,(IF(AND($I$16=0,$I$16=0,$I$18="x"),9,"error"))))),"")</f>
        <v/>
      </c>
      <c r="U39" s="447"/>
      <c r="V39" s="446" t="str">
        <f t="shared" si="9"/>
        <v/>
      </c>
      <c r="W39" s="447"/>
      <c r="X39" s="459" t="str">
        <f t="shared" si="2"/>
        <v/>
      </c>
      <c r="Y39" s="460"/>
      <c r="Z39" s="140" t="str">
        <f>IF(OR(B39&gt;1,B39=1),(VLOOKUP(D39,Datos_Base_Calculo!$B$4:$D$42,2,0)*X39*$AF$12),"")</f>
        <v/>
      </c>
      <c r="AA39" s="446" t="str">
        <f t="shared" si="13"/>
        <v/>
      </c>
      <c r="AB39" s="447"/>
      <c r="AC39" s="446" t="str">
        <f t="shared" si="3"/>
        <v/>
      </c>
      <c r="AD39" s="447"/>
      <c r="AE39" s="140" t="str">
        <f>IF(OR(B39&gt;1,B39=1),(IF(OR($AD$12=208,$AD$12=240),IF($AD$12=208,3,2),"error")*VLOOKUP(D39,Datos_Base_Calculo!$B$4:$D$42,3,0)*(AC39)^2*(C39/1000)),"")</f>
        <v/>
      </c>
      <c r="AF39" s="446" t="str">
        <f t="shared" si="4"/>
        <v/>
      </c>
      <c r="AG39" s="447"/>
      <c r="AH39" s="330" t="str">
        <f t="shared" si="10"/>
        <v/>
      </c>
      <c r="AI39" s="362"/>
      <c r="AJ39" s="363"/>
      <c r="AK39" s="364"/>
      <c r="AL39" s="365"/>
      <c r="AM39" s="366"/>
      <c r="AN39" s="365"/>
      <c r="AO39" s="366"/>
      <c r="AP39" s="365"/>
      <c r="AQ39" s="366"/>
      <c r="AR39" s="365"/>
      <c r="AS39" s="364">
        <f t="shared" si="6"/>
        <v>0</v>
      </c>
      <c r="AT39" s="365">
        <f t="shared" si="6"/>
        <v>0</v>
      </c>
      <c r="AU39" s="312"/>
      <c r="AV39" s="312"/>
      <c r="AW39" s="312"/>
      <c r="AX39" s="313"/>
      <c r="AY39" s="314"/>
      <c r="AZ39" s="314"/>
      <c r="BA39" s="314"/>
      <c r="BB39" s="311"/>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row>
    <row r="40" spans="1:98" x14ac:dyDescent="0.3">
      <c r="A40" s="442"/>
      <c r="B40" s="439"/>
      <c r="C40" s="439"/>
      <c r="D40" s="470"/>
      <c r="E40" s="471"/>
      <c r="F40" s="472"/>
      <c r="G40" s="476"/>
      <c r="H40" s="477"/>
      <c r="I40" s="463" t="str">
        <f t="shared" si="14"/>
        <v/>
      </c>
      <c r="J40" s="464"/>
      <c r="K40" s="463" t="str">
        <f t="shared" si="5"/>
        <v/>
      </c>
      <c r="L40" s="464"/>
      <c r="M40" s="335">
        <f t="shared" si="11"/>
        <v>0</v>
      </c>
      <c r="N40" s="335" t="str">
        <f t="shared" si="12"/>
        <v/>
      </c>
      <c r="O40" s="439"/>
      <c r="P40" s="465" t="str">
        <f t="shared" si="1"/>
        <v/>
      </c>
      <c r="Q40" s="466"/>
      <c r="R40" s="465" t="str">
        <f t="shared" si="8"/>
        <v/>
      </c>
      <c r="S40" s="466"/>
      <c r="T40" s="465" t="str">
        <f>IF(OR(B40&gt;1,B40=1),VLOOKUP(K40,Datos_Base_Calculo!$G$6:$O$105,IF(AND($I$16="x",$I$17=0,$I$18=0),$C$17+1,IF(AND($I$16=0,$I$17="x",$I$18=0),8,(IF(AND($I$16=0,$I$16=0,$I$18="x"),9,"error"))))),"")</f>
        <v/>
      </c>
      <c r="U40" s="466"/>
      <c r="V40" s="465" t="str">
        <f t="shared" si="9"/>
        <v/>
      </c>
      <c r="W40" s="466"/>
      <c r="X40" s="463" t="str">
        <f t="shared" si="2"/>
        <v/>
      </c>
      <c r="Y40" s="464"/>
      <c r="Z40" s="336" t="str">
        <f>IF(OR(B40&gt;1,B40=1),(VLOOKUP(D40,Datos_Base_Calculo!$B$4:$D$42,2,0)*X40*$AF$12),"")</f>
        <v/>
      </c>
      <c r="AA40" s="465" t="str">
        <f t="shared" si="13"/>
        <v/>
      </c>
      <c r="AB40" s="466"/>
      <c r="AC40" s="465" t="str">
        <f t="shared" si="3"/>
        <v/>
      </c>
      <c r="AD40" s="466"/>
      <c r="AE40" s="336" t="str">
        <f>IF(OR(B40&gt;1,B40=1),(IF(OR($AD$12=208,$AD$12=240),IF($AD$12=208,3,2),"error")*VLOOKUP(D40,Datos_Base_Calculo!$B$4:$D$42,3,0)*(AC40)^2*(C40/1000)),"")</f>
        <v/>
      </c>
      <c r="AF40" s="465" t="str">
        <f t="shared" si="4"/>
        <v/>
      </c>
      <c r="AG40" s="466"/>
      <c r="AH40" s="337" t="str">
        <f t="shared" si="10"/>
        <v/>
      </c>
      <c r="AI40" s="362"/>
      <c r="AJ40" s="363"/>
      <c r="AK40" s="364"/>
      <c r="AL40" s="365"/>
      <c r="AM40" s="366"/>
      <c r="AN40" s="365"/>
      <c r="AO40" s="366"/>
      <c r="AP40" s="365"/>
      <c r="AQ40" s="366"/>
      <c r="AR40" s="365"/>
      <c r="AS40" s="364">
        <f t="shared" si="6"/>
        <v>0</v>
      </c>
      <c r="AT40" s="365">
        <f t="shared" si="6"/>
        <v>0</v>
      </c>
      <c r="AU40" s="312"/>
      <c r="AV40" s="312"/>
      <c r="AW40" s="312"/>
      <c r="AX40" s="313"/>
      <c r="AY40" s="314"/>
      <c r="AZ40" s="314"/>
      <c r="BA40" s="314"/>
      <c r="BB40" s="311"/>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row>
    <row r="41" spans="1:98" x14ac:dyDescent="0.3">
      <c r="A41" s="137"/>
      <c r="B41" s="138"/>
      <c r="C41" s="138"/>
      <c r="D41" s="467"/>
      <c r="E41" s="468"/>
      <c r="F41" s="469"/>
      <c r="G41" s="459"/>
      <c r="H41" s="460"/>
      <c r="I41" s="459" t="str">
        <f t="shared" si="14"/>
        <v/>
      </c>
      <c r="J41" s="460"/>
      <c r="K41" s="459" t="str">
        <f t="shared" si="5"/>
        <v/>
      </c>
      <c r="L41" s="460"/>
      <c r="M41" s="139">
        <f t="shared" si="11"/>
        <v>0</v>
      </c>
      <c r="N41" s="139" t="str">
        <f t="shared" si="12"/>
        <v/>
      </c>
      <c r="O41" s="138"/>
      <c r="P41" s="446" t="str">
        <f t="shared" si="1"/>
        <v/>
      </c>
      <c r="Q41" s="447"/>
      <c r="R41" s="446" t="str">
        <f t="shared" si="8"/>
        <v/>
      </c>
      <c r="S41" s="447"/>
      <c r="T41" s="446" t="str">
        <f>IF(OR(B41&gt;1,B41=1),VLOOKUP(K41,Datos_Base_Calculo!$G$6:$O$105,IF(AND($I$16="x",$I$17=0,$I$18=0),$C$17+1,IF(AND($I$16=0,$I$17="x",$I$18=0),8,(IF(AND($I$16=0,$I$16=0,$I$18="x"),9,"error"))))),"")</f>
        <v/>
      </c>
      <c r="U41" s="447"/>
      <c r="V41" s="446" t="str">
        <f t="shared" si="9"/>
        <v/>
      </c>
      <c r="W41" s="447"/>
      <c r="X41" s="459" t="str">
        <f t="shared" si="2"/>
        <v/>
      </c>
      <c r="Y41" s="460"/>
      <c r="Z41" s="140" t="str">
        <f>IF(OR(B41&gt;1,B41=1),(VLOOKUP(D41,Datos_Base_Calculo!$B$4:$D$42,2,0)*X41*$AF$12),"")</f>
        <v/>
      </c>
      <c r="AA41" s="446" t="str">
        <f t="shared" si="13"/>
        <v/>
      </c>
      <c r="AB41" s="447"/>
      <c r="AC41" s="446" t="str">
        <f t="shared" si="3"/>
        <v/>
      </c>
      <c r="AD41" s="447"/>
      <c r="AE41" s="140" t="str">
        <f>IF(OR(B41&gt;1,B41=1),(IF(OR($AD$12=208,$AD$12=240),IF($AD$12=208,3,2),"error")*VLOOKUP(D41,Datos_Base_Calculo!$B$4:$D$42,3,0)*(AC41)^2*(C41/1000)),"")</f>
        <v/>
      </c>
      <c r="AF41" s="446" t="str">
        <f t="shared" si="4"/>
        <v/>
      </c>
      <c r="AG41" s="447"/>
      <c r="AH41" s="330" t="str">
        <f t="shared" si="10"/>
        <v/>
      </c>
      <c r="AI41" s="362"/>
      <c r="AJ41" s="363"/>
      <c r="AK41" s="364"/>
      <c r="AL41" s="365"/>
      <c r="AM41" s="366"/>
      <c r="AN41" s="365"/>
      <c r="AO41" s="366"/>
      <c r="AP41" s="365"/>
      <c r="AQ41" s="366"/>
      <c r="AR41" s="365"/>
      <c r="AS41" s="364">
        <f t="shared" si="6"/>
        <v>0</v>
      </c>
      <c r="AT41" s="365">
        <f t="shared" si="6"/>
        <v>0</v>
      </c>
      <c r="AU41" s="312"/>
      <c r="AV41" s="312"/>
      <c r="AW41" s="312"/>
      <c r="AX41" s="313"/>
      <c r="AY41" s="314"/>
      <c r="AZ41" s="314"/>
      <c r="BA41" s="314"/>
      <c r="BB41" s="311"/>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row>
    <row r="42" spans="1:98" x14ac:dyDescent="0.3">
      <c r="A42" s="442"/>
      <c r="B42" s="439"/>
      <c r="C42" s="439"/>
      <c r="D42" s="470"/>
      <c r="E42" s="471"/>
      <c r="F42" s="472"/>
      <c r="G42" s="476"/>
      <c r="H42" s="477"/>
      <c r="I42" s="463" t="str">
        <f t="shared" si="14"/>
        <v/>
      </c>
      <c r="J42" s="464"/>
      <c r="K42" s="463" t="str">
        <f t="shared" si="5"/>
        <v/>
      </c>
      <c r="L42" s="464"/>
      <c r="M42" s="335">
        <f t="shared" si="11"/>
        <v>0</v>
      </c>
      <c r="N42" s="335" t="str">
        <f t="shared" si="12"/>
        <v/>
      </c>
      <c r="O42" s="439"/>
      <c r="P42" s="465" t="str">
        <f t="shared" si="1"/>
        <v/>
      </c>
      <c r="Q42" s="466"/>
      <c r="R42" s="465" t="str">
        <f t="shared" si="8"/>
        <v/>
      </c>
      <c r="S42" s="466"/>
      <c r="T42" s="465" t="str">
        <f>IF(OR(B42&gt;1,B42=1),VLOOKUP(K42,Datos_Base_Calculo!$G$6:$O$105,IF(AND($I$16="x",$I$17=0,$I$18=0),$C$17+1,IF(AND($I$16=0,$I$17="x",$I$18=0),8,(IF(AND($I$16=0,$I$16=0,$I$18="x"),9,"error"))))),"")</f>
        <v/>
      </c>
      <c r="U42" s="466"/>
      <c r="V42" s="465" t="str">
        <f t="shared" si="9"/>
        <v/>
      </c>
      <c r="W42" s="466"/>
      <c r="X42" s="463" t="str">
        <f t="shared" si="2"/>
        <v/>
      </c>
      <c r="Y42" s="464"/>
      <c r="Z42" s="336" t="str">
        <f>IF(OR(B42&gt;1,B42=1),(VLOOKUP(D42,Datos_Base_Calculo!$B$4:$D$42,2,0)*X42*$AF$12),"")</f>
        <v/>
      </c>
      <c r="AA42" s="465" t="str">
        <f t="shared" si="13"/>
        <v/>
      </c>
      <c r="AB42" s="466"/>
      <c r="AC42" s="465" t="str">
        <f t="shared" si="3"/>
        <v/>
      </c>
      <c r="AD42" s="466"/>
      <c r="AE42" s="336" t="str">
        <f>IF(OR(B42&gt;1,B42=1),(IF(OR($AD$12=208,$AD$12=240),IF($AD$12=208,3,2),"error")*VLOOKUP(D42,Datos_Base_Calculo!$B$4:$D$42,3,0)*(AC42)^2*(C42/1000)),"")</f>
        <v/>
      </c>
      <c r="AF42" s="465" t="str">
        <f t="shared" si="4"/>
        <v/>
      </c>
      <c r="AG42" s="466"/>
      <c r="AH42" s="337" t="str">
        <f t="shared" si="10"/>
        <v/>
      </c>
      <c r="AI42" s="362"/>
      <c r="AJ42" s="363"/>
      <c r="AK42" s="364"/>
      <c r="AL42" s="365"/>
      <c r="AM42" s="366"/>
      <c r="AN42" s="365"/>
      <c r="AO42" s="366"/>
      <c r="AP42" s="365"/>
      <c r="AQ42" s="366"/>
      <c r="AR42" s="365"/>
      <c r="AS42" s="364">
        <f t="shared" si="6"/>
        <v>0</v>
      </c>
      <c r="AT42" s="365">
        <f t="shared" si="6"/>
        <v>0</v>
      </c>
      <c r="AU42" s="312"/>
      <c r="AV42" s="312"/>
      <c r="AW42" s="312"/>
      <c r="AX42" s="313"/>
      <c r="AY42" s="314"/>
      <c r="AZ42" s="314"/>
      <c r="BA42" s="314"/>
      <c r="BB42" s="311"/>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row>
    <row r="43" spans="1:98" x14ac:dyDescent="0.3">
      <c r="A43" s="137"/>
      <c r="B43" s="138"/>
      <c r="C43" s="138"/>
      <c r="D43" s="467"/>
      <c r="E43" s="468"/>
      <c r="F43" s="469"/>
      <c r="G43" s="459"/>
      <c r="H43" s="460"/>
      <c r="I43" s="459" t="str">
        <f t="shared" si="14"/>
        <v/>
      </c>
      <c r="J43" s="460"/>
      <c r="K43" s="459" t="str">
        <f t="shared" si="5"/>
        <v/>
      </c>
      <c r="L43" s="460"/>
      <c r="M43" s="139">
        <f t="shared" si="11"/>
        <v>0</v>
      </c>
      <c r="N43" s="139" t="str">
        <f t="shared" si="12"/>
        <v/>
      </c>
      <c r="O43" s="138"/>
      <c r="P43" s="446" t="str">
        <f t="shared" si="1"/>
        <v/>
      </c>
      <c r="Q43" s="447"/>
      <c r="R43" s="446" t="str">
        <f t="shared" si="8"/>
        <v/>
      </c>
      <c r="S43" s="447"/>
      <c r="T43" s="446" t="str">
        <f>IF(OR(B43&gt;1,B43=1),VLOOKUP(K43,Datos_Base_Calculo!$G$6:$O$105,IF(AND($I$16="x",$I$17=0,$I$18=0),$C$17+1,IF(AND($I$16=0,$I$17="x",$I$18=0),8,(IF(AND($I$16=0,$I$16=0,$I$18="x"),9,"error"))))),"")</f>
        <v/>
      </c>
      <c r="U43" s="447"/>
      <c r="V43" s="446" t="str">
        <f t="shared" si="9"/>
        <v/>
      </c>
      <c r="W43" s="447"/>
      <c r="X43" s="459" t="str">
        <f t="shared" si="2"/>
        <v/>
      </c>
      <c r="Y43" s="460"/>
      <c r="Z43" s="140" t="str">
        <f>IF(OR(B43&gt;1,B43=1),(VLOOKUP(D43,Datos_Base_Calculo!$B$4:$D$42,2,0)*X43*$AF$12),"")</f>
        <v/>
      </c>
      <c r="AA43" s="446" t="str">
        <f t="shared" si="13"/>
        <v/>
      </c>
      <c r="AB43" s="447"/>
      <c r="AC43" s="446" t="str">
        <f t="shared" si="3"/>
        <v/>
      </c>
      <c r="AD43" s="447"/>
      <c r="AE43" s="140" t="str">
        <f>IF(OR(B43&gt;1,B43=1),(IF(OR($AD$12=208,$AD$12=240),IF($AD$12=208,3,2),"error")*VLOOKUP(D43,Datos_Base_Calculo!$B$4:$D$42,3,0)*(AC43)^2*(C43/1000)),"")</f>
        <v/>
      </c>
      <c r="AF43" s="446" t="str">
        <f t="shared" si="4"/>
        <v/>
      </c>
      <c r="AG43" s="447"/>
      <c r="AH43" s="330" t="str">
        <f t="shared" si="10"/>
        <v/>
      </c>
      <c r="AI43" s="362"/>
      <c r="AJ43" s="363"/>
      <c r="AK43" s="364"/>
      <c r="AL43" s="365"/>
      <c r="AM43" s="366"/>
      <c r="AN43" s="365"/>
      <c r="AO43" s="366"/>
      <c r="AP43" s="365"/>
      <c r="AQ43" s="366"/>
      <c r="AR43" s="365"/>
      <c r="AS43" s="364">
        <f t="shared" si="6"/>
        <v>0</v>
      </c>
      <c r="AT43" s="365">
        <f t="shared" si="6"/>
        <v>0</v>
      </c>
      <c r="AU43" s="312"/>
      <c r="AV43" s="312"/>
      <c r="AW43" s="312"/>
      <c r="AX43" s="313"/>
      <c r="AY43" s="314"/>
      <c r="AZ43" s="314"/>
      <c r="BA43" s="314"/>
      <c r="BB43" s="311"/>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row>
    <row r="44" spans="1:98" x14ac:dyDescent="0.3">
      <c r="A44" s="442"/>
      <c r="B44" s="439"/>
      <c r="C44" s="439"/>
      <c r="D44" s="470"/>
      <c r="E44" s="471"/>
      <c r="F44" s="472"/>
      <c r="G44" s="476"/>
      <c r="H44" s="477"/>
      <c r="I44" s="463" t="str">
        <f t="shared" si="14"/>
        <v/>
      </c>
      <c r="J44" s="464"/>
      <c r="K44" s="463" t="str">
        <f t="shared" si="5"/>
        <v/>
      </c>
      <c r="L44" s="464"/>
      <c r="M44" s="335">
        <f t="shared" si="11"/>
        <v>0</v>
      </c>
      <c r="N44" s="335" t="str">
        <f t="shared" si="12"/>
        <v/>
      </c>
      <c r="O44" s="439"/>
      <c r="P44" s="465" t="str">
        <f t="shared" si="1"/>
        <v/>
      </c>
      <c r="Q44" s="466"/>
      <c r="R44" s="465" t="str">
        <f t="shared" si="8"/>
        <v/>
      </c>
      <c r="S44" s="466"/>
      <c r="T44" s="465" t="str">
        <f>IF(OR(B44&gt;1,B44=1),VLOOKUP(K44,Datos_Base_Calculo!$G$6:$O$105,IF(AND($I$16="x",$I$17=0,$I$18=0),$C$17+1,IF(AND($I$16=0,$I$17="x",$I$18=0),8,(IF(AND($I$16=0,$I$16=0,$I$18="x"),9,"error"))))),"")</f>
        <v/>
      </c>
      <c r="U44" s="466"/>
      <c r="V44" s="465" t="str">
        <f t="shared" si="9"/>
        <v/>
      </c>
      <c r="W44" s="466"/>
      <c r="X44" s="463" t="str">
        <f t="shared" si="2"/>
        <v/>
      </c>
      <c r="Y44" s="464"/>
      <c r="Z44" s="336" t="str">
        <f>IF(OR(B44&gt;1,B44=1),(VLOOKUP(D44,Datos_Base_Calculo!$B$4:$D$42,2,0)*X44*$AF$12),"")</f>
        <v/>
      </c>
      <c r="AA44" s="465" t="str">
        <f t="shared" si="13"/>
        <v/>
      </c>
      <c r="AB44" s="466"/>
      <c r="AC44" s="465" t="str">
        <f t="shared" si="3"/>
        <v/>
      </c>
      <c r="AD44" s="466"/>
      <c r="AE44" s="336" t="str">
        <f>IF(OR(B44&gt;1,B44=1),(IF(OR($AD$12=208,$AD$12=240),IF($AD$12=208,3,2),"error")*VLOOKUP(D44,Datos_Base_Calculo!$B$4:$D$42,3,0)*(AC44)^2*(C44/1000)),"")</f>
        <v/>
      </c>
      <c r="AF44" s="465" t="str">
        <f t="shared" si="4"/>
        <v/>
      </c>
      <c r="AG44" s="466"/>
      <c r="AH44" s="337" t="str">
        <f t="shared" si="10"/>
        <v/>
      </c>
      <c r="AI44" s="362"/>
      <c r="AJ44" s="363"/>
      <c r="AK44" s="364"/>
      <c r="AL44" s="365"/>
      <c r="AM44" s="366"/>
      <c r="AN44" s="365"/>
      <c r="AO44" s="366"/>
      <c r="AP44" s="365"/>
      <c r="AQ44" s="366"/>
      <c r="AR44" s="365"/>
      <c r="AS44" s="364">
        <f t="shared" si="6"/>
        <v>0</v>
      </c>
      <c r="AT44" s="365">
        <f t="shared" si="6"/>
        <v>0</v>
      </c>
      <c r="AU44" s="312"/>
      <c r="AV44" s="312"/>
      <c r="AW44" s="312"/>
      <c r="AX44" s="313"/>
      <c r="AY44" s="314"/>
      <c r="AZ44" s="314"/>
      <c r="BA44" s="314"/>
      <c r="BB44" s="311"/>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row>
    <row r="45" spans="1:98" x14ac:dyDescent="0.3">
      <c r="A45" s="137"/>
      <c r="B45" s="138"/>
      <c r="C45" s="138"/>
      <c r="D45" s="467"/>
      <c r="E45" s="468"/>
      <c r="F45" s="469"/>
      <c r="G45" s="459"/>
      <c r="H45" s="460"/>
      <c r="I45" s="459" t="str">
        <f t="shared" si="14"/>
        <v/>
      </c>
      <c r="J45" s="460"/>
      <c r="K45" s="459" t="str">
        <f t="shared" si="5"/>
        <v/>
      </c>
      <c r="L45" s="460"/>
      <c r="M45" s="139">
        <f t="shared" si="11"/>
        <v>0</v>
      </c>
      <c r="N45" s="139" t="str">
        <f t="shared" si="12"/>
        <v/>
      </c>
      <c r="O45" s="138"/>
      <c r="P45" s="446" t="str">
        <f t="shared" si="1"/>
        <v/>
      </c>
      <c r="Q45" s="447"/>
      <c r="R45" s="446" t="str">
        <f t="shared" si="8"/>
        <v/>
      </c>
      <c r="S45" s="447"/>
      <c r="T45" s="446" t="str">
        <f>IF(OR(B45&gt;1,B45=1),VLOOKUP(K45,Datos_Base_Calculo!$G$6:$O$105,IF(AND($I$16="x",$I$17=0,$I$18=0),$C$17+1,IF(AND($I$16=0,$I$17="x",$I$18=0),8,(IF(AND($I$16=0,$I$16=0,$I$18="x"),9,"error"))))),"")</f>
        <v/>
      </c>
      <c r="U45" s="447"/>
      <c r="V45" s="446" t="str">
        <f t="shared" si="9"/>
        <v/>
      </c>
      <c r="W45" s="447"/>
      <c r="X45" s="459" t="str">
        <f t="shared" si="2"/>
        <v/>
      </c>
      <c r="Y45" s="460"/>
      <c r="Z45" s="140" t="str">
        <f>IF(OR(B45&gt;1,B45=1),(VLOOKUP(D45,Datos_Base_Calculo!$B$4:$D$42,2,0)*X45*$AF$12),"")</f>
        <v/>
      </c>
      <c r="AA45" s="446" t="str">
        <f t="shared" si="13"/>
        <v/>
      </c>
      <c r="AB45" s="447"/>
      <c r="AC45" s="446" t="str">
        <f t="shared" si="3"/>
        <v/>
      </c>
      <c r="AD45" s="447"/>
      <c r="AE45" s="140" t="str">
        <f>IF(OR(B45&gt;1,B45=1),(IF(OR($AD$12=208,$AD$12=240),IF($AD$12=208,3,2),"error")*VLOOKUP(D45,Datos_Base_Calculo!$B$4:$D$42,3,0)*(AC45)^2*(C45/1000)),"")</f>
        <v/>
      </c>
      <c r="AF45" s="446" t="str">
        <f t="shared" si="4"/>
        <v/>
      </c>
      <c r="AG45" s="447"/>
      <c r="AH45" s="330" t="str">
        <f t="shared" si="10"/>
        <v/>
      </c>
      <c r="AI45" s="362"/>
      <c r="AJ45" s="363"/>
      <c r="AK45" s="364"/>
      <c r="AL45" s="365"/>
      <c r="AM45" s="366"/>
      <c r="AN45" s="365"/>
      <c r="AO45" s="366"/>
      <c r="AP45" s="365"/>
      <c r="AQ45" s="366"/>
      <c r="AR45" s="365"/>
      <c r="AS45" s="364">
        <f t="shared" si="6"/>
        <v>0</v>
      </c>
      <c r="AT45" s="365">
        <f t="shared" si="6"/>
        <v>0</v>
      </c>
      <c r="AU45" s="312"/>
      <c r="AV45" s="312"/>
      <c r="AW45" s="312"/>
      <c r="AX45" s="313"/>
      <c r="AY45" s="314"/>
      <c r="AZ45" s="314"/>
      <c r="BA45" s="314"/>
      <c r="BB45" s="311"/>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row>
    <row r="46" spans="1:98" x14ac:dyDescent="0.3">
      <c r="A46" s="442"/>
      <c r="B46" s="439"/>
      <c r="C46" s="439"/>
      <c r="D46" s="470"/>
      <c r="E46" s="471"/>
      <c r="F46" s="472"/>
      <c r="G46" s="476"/>
      <c r="H46" s="477"/>
      <c r="I46" s="463" t="str">
        <f t="shared" si="14"/>
        <v/>
      </c>
      <c r="J46" s="464"/>
      <c r="K46" s="463" t="str">
        <f t="shared" si="5"/>
        <v/>
      </c>
      <c r="L46" s="464"/>
      <c r="M46" s="335">
        <f t="shared" si="11"/>
        <v>0</v>
      </c>
      <c r="N46" s="335" t="str">
        <f t="shared" si="12"/>
        <v/>
      </c>
      <c r="O46" s="439"/>
      <c r="P46" s="465" t="str">
        <f t="shared" si="1"/>
        <v/>
      </c>
      <c r="Q46" s="466"/>
      <c r="R46" s="465" t="str">
        <f t="shared" si="8"/>
        <v/>
      </c>
      <c r="S46" s="466"/>
      <c r="T46" s="465" t="str">
        <f>IF(OR(B46&gt;1,B46=1),VLOOKUP(K46,Datos_Base_Calculo!$G$6:$O$105,IF(AND($I$16="x",$I$17=0,$I$18=0),$C$17+1,IF(AND($I$16=0,$I$17="x",$I$18=0),8,(IF(AND($I$16=0,$I$16=0,$I$18="x"),9,"error"))))),"")</f>
        <v/>
      </c>
      <c r="U46" s="466"/>
      <c r="V46" s="465" t="str">
        <f t="shared" si="9"/>
        <v/>
      </c>
      <c r="W46" s="466"/>
      <c r="X46" s="463" t="str">
        <f t="shared" si="2"/>
        <v/>
      </c>
      <c r="Y46" s="464"/>
      <c r="Z46" s="336" t="str">
        <f>IF(OR(B46&gt;1,B46=1),(VLOOKUP(D46,Datos_Base_Calculo!$B$4:$D$42,2,0)*X46*$AF$12),"")</f>
        <v/>
      </c>
      <c r="AA46" s="465" t="str">
        <f t="shared" si="13"/>
        <v/>
      </c>
      <c r="AB46" s="466"/>
      <c r="AC46" s="465" t="str">
        <f t="shared" si="3"/>
        <v/>
      </c>
      <c r="AD46" s="466"/>
      <c r="AE46" s="336" t="str">
        <f>IF(OR(B46&gt;1,B46=1),(IF(OR($AD$12=208,$AD$12=240),IF($AD$12=208,3,2),"error")*VLOOKUP(D46,Datos_Base_Calculo!$B$4:$D$42,3,0)*(AC46)^2*(C46/1000)),"")</f>
        <v/>
      </c>
      <c r="AF46" s="465" t="str">
        <f t="shared" si="4"/>
        <v/>
      </c>
      <c r="AG46" s="466"/>
      <c r="AH46" s="337" t="str">
        <f t="shared" si="10"/>
        <v/>
      </c>
      <c r="AI46" s="362"/>
      <c r="AJ46" s="363"/>
      <c r="AK46" s="364"/>
      <c r="AL46" s="365"/>
      <c r="AM46" s="366"/>
      <c r="AN46" s="365"/>
      <c r="AO46" s="366"/>
      <c r="AP46" s="365"/>
      <c r="AQ46" s="366"/>
      <c r="AR46" s="365"/>
      <c r="AS46" s="364">
        <f t="shared" si="6"/>
        <v>0</v>
      </c>
      <c r="AT46" s="365">
        <f t="shared" si="6"/>
        <v>0</v>
      </c>
      <c r="AU46" s="312"/>
      <c r="AV46" s="312"/>
      <c r="AW46" s="312"/>
      <c r="AX46" s="313"/>
      <c r="AY46" s="314"/>
      <c r="AZ46" s="314"/>
      <c r="BA46" s="314"/>
      <c r="BB46" s="311"/>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row>
    <row r="47" spans="1:98" x14ac:dyDescent="0.3">
      <c r="A47" s="137"/>
      <c r="B47" s="138"/>
      <c r="C47" s="138"/>
      <c r="D47" s="467"/>
      <c r="E47" s="468"/>
      <c r="F47" s="469"/>
      <c r="G47" s="459"/>
      <c r="H47" s="460"/>
      <c r="I47" s="459" t="str">
        <f t="shared" si="14"/>
        <v/>
      </c>
      <c r="J47" s="460"/>
      <c r="K47" s="459" t="str">
        <f t="shared" si="5"/>
        <v/>
      </c>
      <c r="L47" s="460"/>
      <c r="M47" s="139">
        <f t="shared" si="11"/>
        <v>0</v>
      </c>
      <c r="N47" s="139" t="str">
        <f t="shared" si="12"/>
        <v/>
      </c>
      <c r="O47" s="138"/>
      <c r="P47" s="446" t="str">
        <f t="shared" si="1"/>
        <v/>
      </c>
      <c r="Q47" s="447"/>
      <c r="R47" s="446" t="str">
        <f t="shared" si="8"/>
        <v/>
      </c>
      <c r="S47" s="447"/>
      <c r="T47" s="446" t="str">
        <f>IF(OR(B47&gt;1,B47=1),VLOOKUP(K47,Datos_Base_Calculo!$G$6:$O$105,IF(AND($I$16="x",$I$17=0,$I$18=0),$C$17+1,IF(AND($I$16=0,$I$17="x",$I$18=0),8,(IF(AND($I$16=0,$I$16=0,$I$18="x"),9,"error"))))),"")</f>
        <v/>
      </c>
      <c r="U47" s="447"/>
      <c r="V47" s="446" t="str">
        <f t="shared" si="9"/>
        <v/>
      </c>
      <c r="W47" s="447"/>
      <c r="X47" s="459" t="str">
        <f t="shared" si="2"/>
        <v/>
      </c>
      <c r="Y47" s="460"/>
      <c r="Z47" s="140" t="str">
        <f>IF(OR(B47&gt;1,B47=1),(VLOOKUP(D47,Datos_Base_Calculo!$B$4:$D$42,2,0)*X47*$AF$12),"")</f>
        <v/>
      </c>
      <c r="AA47" s="446" t="str">
        <f t="shared" si="13"/>
        <v/>
      </c>
      <c r="AB47" s="447"/>
      <c r="AC47" s="446" t="str">
        <f t="shared" si="3"/>
        <v/>
      </c>
      <c r="AD47" s="447"/>
      <c r="AE47" s="140" t="str">
        <f>IF(OR(B47&gt;1,B47=1),(IF(OR($AD$12=208,$AD$12=240),IF($AD$12=208,3,2),"error")*VLOOKUP(D47,Datos_Base_Calculo!$B$4:$D$42,3,0)*(AC47)^2*(C47/1000)),"")</f>
        <v/>
      </c>
      <c r="AF47" s="446" t="str">
        <f t="shared" si="4"/>
        <v/>
      </c>
      <c r="AG47" s="447"/>
      <c r="AH47" s="330" t="str">
        <f t="shared" si="10"/>
        <v/>
      </c>
      <c r="AI47" s="362"/>
      <c r="AJ47" s="363"/>
      <c r="AK47" s="364"/>
      <c r="AL47" s="365"/>
      <c r="AM47" s="366"/>
      <c r="AN47" s="365"/>
      <c r="AO47" s="366"/>
      <c r="AP47" s="365"/>
      <c r="AQ47" s="366"/>
      <c r="AR47" s="365"/>
      <c r="AS47" s="364">
        <f t="shared" si="6"/>
        <v>0</v>
      </c>
      <c r="AT47" s="365">
        <f t="shared" si="6"/>
        <v>0</v>
      </c>
      <c r="AU47" s="312"/>
      <c r="AV47" s="312"/>
      <c r="AW47" s="312"/>
      <c r="AX47" s="313"/>
      <c r="AY47" s="314"/>
      <c r="AZ47" s="314"/>
      <c r="BA47" s="314"/>
      <c r="BB47" s="311"/>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row>
    <row r="48" spans="1:98" x14ac:dyDescent="0.3">
      <c r="A48" s="442"/>
      <c r="B48" s="439"/>
      <c r="C48" s="439"/>
      <c r="D48" s="470"/>
      <c r="E48" s="471"/>
      <c r="F48" s="472"/>
      <c r="G48" s="476"/>
      <c r="H48" s="477"/>
      <c r="I48" s="463" t="str">
        <f t="shared" si="14"/>
        <v/>
      </c>
      <c r="J48" s="464"/>
      <c r="K48" s="463" t="str">
        <f t="shared" si="5"/>
        <v/>
      </c>
      <c r="L48" s="464"/>
      <c r="M48" s="335">
        <f t="shared" si="11"/>
        <v>0</v>
      </c>
      <c r="N48" s="335" t="str">
        <f t="shared" si="12"/>
        <v/>
      </c>
      <c r="O48" s="439"/>
      <c r="P48" s="465" t="str">
        <f t="shared" si="1"/>
        <v/>
      </c>
      <c r="Q48" s="466"/>
      <c r="R48" s="465" t="str">
        <f t="shared" si="8"/>
        <v/>
      </c>
      <c r="S48" s="466"/>
      <c r="T48" s="465" t="str">
        <f>IF(OR(B48&gt;1,B48=1),VLOOKUP(K48,Datos_Base_Calculo!$G$6:$O$105,IF(AND($I$16="x",$I$17=0,$I$18=0),$C$17+1,IF(AND($I$16=0,$I$17="x",$I$18=0),8,(IF(AND($I$16=0,$I$16=0,$I$18="x"),9,"error"))))),"")</f>
        <v/>
      </c>
      <c r="U48" s="466"/>
      <c r="V48" s="465" t="str">
        <f t="shared" si="9"/>
        <v/>
      </c>
      <c r="W48" s="466"/>
      <c r="X48" s="463" t="str">
        <f t="shared" si="2"/>
        <v/>
      </c>
      <c r="Y48" s="464"/>
      <c r="Z48" s="336" t="str">
        <f>IF(OR(B48&gt;1,B48=1),(VLOOKUP(D48,Datos_Base_Calculo!$B$4:$D$42,2,0)*X48*$AF$12),"")</f>
        <v/>
      </c>
      <c r="AA48" s="465" t="str">
        <f t="shared" si="13"/>
        <v/>
      </c>
      <c r="AB48" s="466"/>
      <c r="AC48" s="465" t="str">
        <f t="shared" si="3"/>
        <v/>
      </c>
      <c r="AD48" s="466"/>
      <c r="AE48" s="336" t="str">
        <f>IF(OR(B48&gt;1,B48=1),(IF(OR($AD$12=208,$AD$12=240),IF($AD$12=208,3,2),"error")*VLOOKUP(D48,Datos_Base_Calculo!$B$4:$D$42,3,0)*(AC48)^2*(C48/1000)),"")</f>
        <v/>
      </c>
      <c r="AF48" s="465" t="str">
        <f t="shared" si="4"/>
        <v/>
      </c>
      <c r="AG48" s="466"/>
      <c r="AH48" s="337" t="str">
        <f t="shared" si="10"/>
        <v/>
      </c>
      <c r="AI48" s="362"/>
      <c r="AJ48" s="363"/>
      <c r="AK48" s="364"/>
      <c r="AL48" s="365"/>
      <c r="AM48" s="366"/>
      <c r="AN48" s="365"/>
      <c r="AO48" s="366"/>
      <c r="AP48" s="365"/>
      <c r="AQ48" s="366"/>
      <c r="AR48" s="365"/>
      <c r="AS48" s="364">
        <f t="shared" si="6"/>
        <v>0</v>
      </c>
      <c r="AT48" s="365">
        <f t="shared" si="6"/>
        <v>0</v>
      </c>
      <c r="AU48" s="312"/>
      <c r="AV48" s="312"/>
      <c r="AW48" s="312"/>
      <c r="AX48" s="313"/>
      <c r="AY48" s="314"/>
      <c r="AZ48" s="314"/>
      <c r="BA48" s="314"/>
      <c r="BB48" s="311"/>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row>
    <row r="49" spans="1:98" x14ac:dyDescent="0.3">
      <c r="A49" s="137"/>
      <c r="B49" s="138"/>
      <c r="C49" s="138"/>
      <c r="D49" s="467"/>
      <c r="E49" s="468"/>
      <c r="F49" s="469"/>
      <c r="G49" s="459"/>
      <c r="H49" s="460"/>
      <c r="I49" s="459" t="str">
        <f t="shared" si="14"/>
        <v/>
      </c>
      <c r="J49" s="460"/>
      <c r="K49" s="459" t="str">
        <f t="shared" si="5"/>
        <v/>
      </c>
      <c r="L49" s="460"/>
      <c r="M49" s="139">
        <f t="shared" si="11"/>
        <v>0</v>
      </c>
      <c r="N49" s="139" t="str">
        <f t="shared" si="12"/>
        <v/>
      </c>
      <c r="O49" s="138"/>
      <c r="P49" s="446" t="str">
        <f t="shared" si="1"/>
        <v/>
      </c>
      <c r="Q49" s="447"/>
      <c r="R49" s="446" t="str">
        <f t="shared" si="8"/>
        <v/>
      </c>
      <c r="S49" s="447"/>
      <c r="T49" s="446" t="str">
        <f>IF(OR(B49&gt;1,B49=1),VLOOKUP(K49,Datos_Base_Calculo!$G$6:$O$105,IF(AND($I$16="x",$I$17=0,$I$18=0),$C$17+1,IF(AND($I$16=0,$I$17="x",$I$18=0),8,(IF(AND($I$16=0,$I$16=0,$I$18="x"),9,"error"))))),"")</f>
        <v/>
      </c>
      <c r="U49" s="447"/>
      <c r="V49" s="446" t="str">
        <f t="shared" si="9"/>
        <v/>
      </c>
      <c r="W49" s="447"/>
      <c r="X49" s="459" t="str">
        <f t="shared" si="2"/>
        <v/>
      </c>
      <c r="Y49" s="460"/>
      <c r="Z49" s="140" t="str">
        <f>IF(OR(B49&gt;1,B49=1),(VLOOKUP(D49,Datos_Base_Calculo!$B$4:$D$42,2,0)*X49*$AF$12),"")</f>
        <v/>
      </c>
      <c r="AA49" s="446" t="str">
        <f t="shared" si="13"/>
        <v/>
      </c>
      <c r="AB49" s="447"/>
      <c r="AC49" s="446" t="str">
        <f t="shared" si="3"/>
        <v/>
      </c>
      <c r="AD49" s="447"/>
      <c r="AE49" s="140" t="str">
        <f>IF(OR(B49&gt;1,B49=1),(IF(OR($AD$12=208,$AD$12=240),IF($AD$12=208,3,2),"error")*VLOOKUP(D49,Datos_Base_Calculo!$B$4:$D$42,3,0)*(AC49)^2*(C49/1000)),"")</f>
        <v/>
      </c>
      <c r="AF49" s="446" t="str">
        <f t="shared" si="4"/>
        <v/>
      </c>
      <c r="AG49" s="447"/>
      <c r="AH49" s="330" t="str">
        <f t="shared" si="10"/>
        <v/>
      </c>
      <c r="AI49" s="362"/>
      <c r="AJ49" s="363"/>
      <c r="AK49" s="364"/>
      <c r="AL49" s="365"/>
      <c r="AM49" s="366"/>
      <c r="AN49" s="365"/>
      <c r="AO49" s="366"/>
      <c r="AP49" s="365"/>
      <c r="AQ49" s="366"/>
      <c r="AR49" s="365"/>
      <c r="AS49" s="364">
        <f t="shared" si="6"/>
        <v>0</v>
      </c>
      <c r="AT49" s="365">
        <f t="shared" si="6"/>
        <v>0</v>
      </c>
      <c r="AU49" s="312"/>
      <c r="AV49" s="312"/>
      <c r="AW49" s="312"/>
      <c r="AX49" s="313"/>
      <c r="AY49" s="314"/>
      <c r="AZ49" s="314"/>
      <c r="BA49" s="314"/>
      <c r="BB49" s="311"/>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row>
    <row r="50" spans="1:98" x14ac:dyDescent="0.3">
      <c r="A50" s="442"/>
      <c r="B50" s="439"/>
      <c r="C50" s="439"/>
      <c r="D50" s="470"/>
      <c r="E50" s="471"/>
      <c r="F50" s="472"/>
      <c r="G50" s="476"/>
      <c r="H50" s="477"/>
      <c r="I50" s="463" t="str">
        <f t="shared" si="14"/>
        <v/>
      </c>
      <c r="J50" s="464"/>
      <c r="K50" s="463" t="str">
        <f t="shared" si="5"/>
        <v/>
      </c>
      <c r="L50" s="464"/>
      <c r="M50" s="335">
        <f t="shared" si="11"/>
        <v>0</v>
      </c>
      <c r="N50" s="335" t="str">
        <f t="shared" si="12"/>
        <v/>
      </c>
      <c r="O50" s="439"/>
      <c r="P50" s="465" t="str">
        <f t="shared" si="1"/>
        <v/>
      </c>
      <c r="Q50" s="466"/>
      <c r="R50" s="465" t="str">
        <f t="shared" si="8"/>
        <v/>
      </c>
      <c r="S50" s="466"/>
      <c r="T50" s="465" t="str">
        <f>IF(OR(B50&gt;1,B50=1),VLOOKUP(K50,Datos_Base_Calculo!$G$6:$O$105,IF(AND($I$16="x",$I$17=0,$I$18=0),$C$17+1,IF(AND($I$16=0,$I$17="x",$I$18=0),8,(IF(AND($I$16=0,$I$16=0,$I$18="x"),9,"error"))))),"")</f>
        <v/>
      </c>
      <c r="U50" s="466"/>
      <c r="V50" s="465" t="str">
        <f t="shared" si="9"/>
        <v/>
      </c>
      <c r="W50" s="466"/>
      <c r="X50" s="463" t="str">
        <f t="shared" si="2"/>
        <v/>
      </c>
      <c r="Y50" s="464"/>
      <c r="Z50" s="336" t="str">
        <f>IF(OR(B50&gt;1,B50=1),(VLOOKUP(D50,Datos_Base_Calculo!$B$4:$D$42,2,0)*X50*$AF$12),"")</f>
        <v/>
      </c>
      <c r="AA50" s="465" t="str">
        <f t="shared" si="13"/>
        <v/>
      </c>
      <c r="AB50" s="466"/>
      <c r="AC50" s="465" t="str">
        <f t="shared" si="3"/>
        <v/>
      </c>
      <c r="AD50" s="466"/>
      <c r="AE50" s="336" t="str">
        <f>IF(OR(B50&gt;1,B50=1),(IF(OR($AD$12=208,$AD$12=240),IF($AD$12=208,3,2),"error")*VLOOKUP(D50,Datos_Base_Calculo!$B$4:$D$42,3,0)*(AC50)^2*(C50/1000)),"")</f>
        <v/>
      </c>
      <c r="AF50" s="465" t="str">
        <f t="shared" si="4"/>
        <v/>
      </c>
      <c r="AG50" s="466"/>
      <c r="AH50" s="337" t="str">
        <f t="shared" si="10"/>
        <v/>
      </c>
      <c r="AI50" s="362"/>
      <c r="AJ50" s="363"/>
      <c r="AK50" s="364"/>
      <c r="AL50" s="365"/>
      <c r="AM50" s="366"/>
      <c r="AN50" s="365"/>
      <c r="AO50" s="366"/>
      <c r="AP50" s="365"/>
      <c r="AQ50" s="366"/>
      <c r="AR50" s="365"/>
      <c r="AS50" s="364">
        <f t="shared" si="6"/>
        <v>0</v>
      </c>
      <c r="AT50" s="365">
        <f t="shared" si="6"/>
        <v>0</v>
      </c>
      <c r="AU50" s="312"/>
      <c r="AV50" s="312"/>
      <c r="AW50" s="312"/>
      <c r="AX50" s="313"/>
      <c r="AY50" s="314"/>
      <c r="AZ50" s="314"/>
      <c r="BA50" s="314"/>
      <c r="BB50" s="311"/>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row>
    <row r="51" spans="1:98" x14ac:dyDescent="0.3">
      <c r="A51" s="137"/>
      <c r="B51" s="138"/>
      <c r="C51" s="138"/>
      <c r="D51" s="467"/>
      <c r="E51" s="468"/>
      <c r="F51" s="469"/>
      <c r="G51" s="459"/>
      <c r="H51" s="460"/>
      <c r="I51" s="459" t="str">
        <f t="shared" si="14"/>
        <v/>
      </c>
      <c r="J51" s="460"/>
      <c r="K51" s="459" t="str">
        <f t="shared" si="5"/>
        <v/>
      </c>
      <c r="L51" s="460"/>
      <c r="M51" s="139">
        <f t="shared" si="11"/>
        <v>0</v>
      </c>
      <c r="N51" s="139" t="str">
        <f t="shared" si="12"/>
        <v/>
      </c>
      <c r="O51" s="138"/>
      <c r="P51" s="446" t="str">
        <f t="shared" si="1"/>
        <v/>
      </c>
      <c r="Q51" s="447"/>
      <c r="R51" s="446" t="str">
        <f t="shared" si="8"/>
        <v/>
      </c>
      <c r="S51" s="447"/>
      <c r="T51" s="446" t="str">
        <f>IF(OR(B51&gt;1,B51=1),VLOOKUP(K51,Datos_Base_Calculo!$G$6:$O$105,IF(AND($I$16="x",$I$17=0,$I$18=0),$C$17+1,IF(AND($I$16=0,$I$17="x",$I$18=0),8,(IF(AND($I$16=0,$I$16=0,$I$18="x"),9,"error"))))),"")</f>
        <v/>
      </c>
      <c r="U51" s="447"/>
      <c r="V51" s="446" t="str">
        <f t="shared" si="9"/>
        <v/>
      </c>
      <c r="W51" s="447"/>
      <c r="X51" s="459" t="str">
        <f t="shared" si="2"/>
        <v/>
      </c>
      <c r="Y51" s="460"/>
      <c r="Z51" s="140" t="str">
        <f>IF(OR(B51&gt;1,B51=1),(VLOOKUP(D51,Datos_Base_Calculo!$B$4:$D$42,2,0)*X51*$AF$12),"")</f>
        <v/>
      </c>
      <c r="AA51" s="446" t="str">
        <f t="shared" si="13"/>
        <v/>
      </c>
      <c r="AB51" s="447"/>
      <c r="AC51" s="446" t="str">
        <f t="shared" si="3"/>
        <v/>
      </c>
      <c r="AD51" s="447"/>
      <c r="AE51" s="140" t="str">
        <f>IF(OR(B51&gt;1,B51=1),(IF(OR($AD$12=208,$AD$12=240),IF($AD$12=208,3,2),"error")*VLOOKUP(D51,Datos_Base_Calculo!$B$4:$D$42,3,0)*(AC51)^2*(C51/1000)),"")</f>
        <v/>
      </c>
      <c r="AF51" s="446" t="str">
        <f t="shared" si="4"/>
        <v/>
      </c>
      <c r="AG51" s="447"/>
      <c r="AH51" s="330" t="str">
        <f t="shared" si="10"/>
        <v/>
      </c>
      <c r="AI51" s="362"/>
      <c r="AJ51" s="363"/>
      <c r="AK51" s="364"/>
      <c r="AL51" s="365"/>
      <c r="AM51" s="366"/>
      <c r="AN51" s="365"/>
      <c r="AO51" s="366"/>
      <c r="AP51" s="365"/>
      <c r="AQ51" s="366"/>
      <c r="AR51" s="365"/>
      <c r="AS51" s="364">
        <f t="shared" si="6"/>
        <v>0</v>
      </c>
      <c r="AT51" s="365">
        <f t="shared" si="6"/>
        <v>0</v>
      </c>
      <c r="AU51" s="312"/>
      <c r="AV51" s="312"/>
      <c r="AW51" s="312"/>
      <c r="AX51" s="313"/>
      <c r="AY51" s="314"/>
      <c r="AZ51" s="314"/>
      <c r="BA51" s="314"/>
      <c r="BB51" s="311"/>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row>
    <row r="52" spans="1:98" x14ac:dyDescent="0.3">
      <c r="A52" s="442"/>
      <c r="B52" s="439"/>
      <c r="C52" s="439"/>
      <c r="D52" s="470"/>
      <c r="E52" s="471"/>
      <c r="F52" s="472"/>
      <c r="G52" s="476"/>
      <c r="H52" s="477"/>
      <c r="I52" s="463" t="str">
        <f t="shared" si="14"/>
        <v/>
      </c>
      <c r="J52" s="464"/>
      <c r="K52" s="463" t="str">
        <f t="shared" si="5"/>
        <v/>
      </c>
      <c r="L52" s="464"/>
      <c r="M52" s="335">
        <f t="shared" si="11"/>
        <v>0</v>
      </c>
      <c r="N52" s="335" t="str">
        <f t="shared" si="12"/>
        <v/>
      </c>
      <c r="O52" s="439"/>
      <c r="P52" s="465" t="str">
        <f t="shared" si="1"/>
        <v/>
      </c>
      <c r="Q52" s="466"/>
      <c r="R52" s="465" t="str">
        <f t="shared" si="8"/>
        <v/>
      </c>
      <c r="S52" s="466"/>
      <c r="T52" s="465" t="str">
        <f>IF(OR(B52&gt;1,B52=1),VLOOKUP(K52,Datos_Base_Calculo!$G$6:$O$105,IF(AND($I$16="x",$I$17=0,$I$18=0),$C$17+1,IF(AND($I$16=0,$I$17="x",$I$18=0),8,(IF(AND($I$16=0,$I$16=0,$I$18="x"),9,"error"))))),"")</f>
        <v/>
      </c>
      <c r="U52" s="466"/>
      <c r="V52" s="465" t="str">
        <f t="shared" si="9"/>
        <v/>
      </c>
      <c r="W52" s="466"/>
      <c r="X52" s="463" t="str">
        <f t="shared" si="2"/>
        <v/>
      </c>
      <c r="Y52" s="464"/>
      <c r="Z52" s="336" t="str">
        <f>IF(OR(B52&gt;1,B52=1),(VLOOKUP(D52,Datos_Base_Calculo!$B$4:$D$42,2,0)*X52*$AF$12),"")</f>
        <v/>
      </c>
      <c r="AA52" s="465" t="str">
        <f t="shared" si="13"/>
        <v/>
      </c>
      <c r="AB52" s="466"/>
      <c r="AC52" s="465" t="str">
        <f t="shared" si="3"/>
        <v/>
      </c>
      <c r="AD52" s="466"/>
      <c r="AE52" s="336" t="str">
        <f>IF(OR(B52&gt;1,B52=1),(IF(OR($AD$12=208,$AD$12=240),IF($AD$12=208,3,2),"error")*VLOOKUP(D52,Datos_Base_Calculo!$B$4:$D$42,3,0)*(AC52)^2*(C52/1000)),"")</f>
        <v/>
      </c>
      <c r="AF52" s="465" t="str">
        <f t="shared" si="4"/>
        <v/>
      </c>
      <c r="AG52" s="466"/>
      <c r="AH52" s="337" t="str">
        <f t="shared" si="10"/>
        <v/>
      </c>
      <c r="AI52" s="362"/>
      <c r="AJ52" s="363"/>
      <c r="AK52" s="364"/>
      <c r="AL52" s="365"/>
      <c r="AM52" s="366"/>
      <c r="AN52" s="365"/>
      <c r="AO52" s="366"/>
      <c r="AP52" s="365"/>
      <c r="AQ52" s="366"/>
      <c r="AR52" s="365"/>
      <c r="AS52" s="364">
        <f t="shared" si="6"/>
        <v>0</v>
      </c>
      <c r="AT52" s="365">
        <f t="shared" si="6"/>
        <v>0</v>
      </c>
      <c r="AU52" s="312"/>
      <c r="AV52" s="312"/>
      <c r="AW52" s="312"/>
      <c r="AX52" s="313"/>
      <c r="AY52" s="314"/>
      <c r="AZ52" s="314"/>
      <c r="BA52" s="314"/>
      <c r="BB52" s="311"/>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row>
    <row r="53" spans="1:98" x14ac:dyDescent="0.3">
      <c r="A53" s="137"/>
      <c r="B53" s="138"/>
      <c r="C53" s="138"/>
      <c r="D53" s="467"/>
      <c r="E53" s="468"/>
      <c r="F53" s="469"/>
      <c r="G53" s="459"/>
      <c r="H53" s="460"/>
      <c r="I53" s="459" t="str">
        <f t="shared" si="14"/>
        <v/>
      </c>
      <c r="J53" s="460"/>
      <c r="K53" s="459" t="str">
        <f t="shared" si="5"/>
        <v/>
      </c>
      <c r="L53" s="460"/>
      <c r="M53" s="139">
        <f t="shared" si="11"/>
        <v>0</v>
      </c>
      <c r="N53" s="139" t="str">
        <f t="shared" si="12"/>
        <v/>
      </c>
      <c r="O53" s="138"/>
      <c r="P53" s="446" t="str">
        <f t="shared" si="1"/>
        <v/>
      </c>
      <c r="Q53" s="447"/>
      <c r="R53" s="446" t="str">
        <f t="shared" si="8"/>
        <v/>
      </c>
      <c r="S53" s="447"/>
      <c r="T53" s="446" t="str">
        <f>IF(OR(B53&gt;1,B53=1),VLOOKUP(K53,Datos_Base_Calculo!$G$6:$O$105,IF(AND($I$16="x",$I$17=0,$I$18=0),$C$17+1,IF(AND($I$16=0,$I$17="x",$I$18=0),8,(IF(AND($I$16=0,$I$16=0,$I$18="x"),9,"error"))))),"")</f>
        <v/>
      </c>
      <c r="U53" s="447"/>
      <c r="V53" s="446" t="str">
        <f t="shared" si="9"/>
        <v/>
      </c>
      <c r="W53" s="447"/>
      <c r="X53" s="459" t="str">
        <f t="shared" si="2"/>
        <v/>
      </c>
      <c r="Y53" s="460"/>
      <c r="Z53" s="140" t="str">
        <f>IF(OR(B53&gt;1,B53=1),(VLOOKUP(D53,Datos_Base_Calculo!$B$4:$D$42,2,0)*X53*$AF$12),"")</f>
        <v/>
      </c>
      <c r="AA53" s="446" t="str">
        <f t="shared" si="13"/>
        <v/>
      </c>
      <c r="AB53" s="447"/>
      <c r="AC53" s="446" t="str">
        <f t="shared" si="3"/>
        <v/>
      </c>
      <c r="AD53" s="447"/>
      <c r="AE53" s="140" t="str">
        <f>IF(OR(B53&gt;1,B53=1),(IF(OR($AD$12=208,$AD$12=240),IF($AD$12=208,3,2),"error")*VLOOKUP(D53,Datos_Base_Calculo!$B$4:$D$42,3,0)*(AC53)^2*(C53/1000)),"")</f>
        <v/>
      </c>
      <c r="AF53" s="446" t="str">
        <f t="shared" si="4"/>
        <v/>
      </c>
      <c r="AG53" s="447"/>
      <c r="AH53" s="330" t="str">
        <f t="shared" si="10"/>
        <v/>
      </c>
      <c r="AI53" s="362"/>
      <c r="AJ53" s="363"/>
      <c r="AK53" s="364"/>
      <c r="AL53" s="365"/>
      <c r="AM53" s="366"/>
      <c r="AN53" s="365"/>
      <c r="AO53" s="366"/>
      <c r="AP53" s="365"/>
      <c r="AQ53" s="366"/>
      <c r="AR53" s="365"/>
      <c r="AS53" s="364">
        <f t="shared" si="6"/>
        <v>0</v>
      </c>
      <c r="AT53" s="365">
        <f t="shared" si="6"/>
        <v>0</v>
      </c>
      <c r="AU53" s="312"/>
      <c r="AV53" s="312"/>
      <c r="AW53" s="312"/>
      <c r="AX53" s="313"/>
      <c r="AY53" s="314"/>
      <c r="AZ53" s="314"/>
      <c r="BA53" s="314"/>
      <c r="BB53" s="311"/>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row>
    <row r="54" spans="1:98" x14ac:dyDescent="0.3">
      <c r="A54" s="442"/>
      <c r="B54" s="439"/>
      <c r="C54" s="439"/>
      <c r="D54" s="470"/>
      <c r="E54" s="471"/>
      <c r="F54" s="472"/>
      <c r="G54" s="476"/>
      <c r="H54" s="477"/>
      <c r="I54" s="463" t="str">
        <f t="shared" si="14"/>
        <v/>
      </c>
      <c r="J54" s="464"/>
      <c r="K54" s="463" t="str">
        <f t="shared" si="5"/>
        <v/>
      </c>
      <c r="L54" s="464"/>
      <c r="M54" s="335">
        <f t="shared" si="11"/>
        <v>0</v>
      </c>
      <c r="N54" s="335" t="str">
        <f t="shared" si="12"/>
        <v/>
      </c>
      <c r="O54" s="439"/>
      <c r="P54" s="465" t="str">
        <f t="shared" si="1"/>
        <v/>
      </c>
      <c r="Q54" s="466"/>
      <c r="R54" s="465" t="str">
        <f t="shared" si="8"/>
        <v/>
      </c>
      <c r="S54" s="466"/>
      <c r="T54" s="465" t="str">
        <f>IF(OR(B54&gt;1,B54=1),VLOOKUP(K54,Datos_Base_Calculo!$G$6:$O$105,IF(AND($I$16="x",$I$17=0,$I$18=0),$C$17+1,IF(AND($I$16=0,$I$17="x",$I$18=0),8,(IF(AND($I$16=0,$I$16=0,$I$18="x"),9,"error"))))),"")</f>
        <v/>
      </c>
      <c r="U54" s="466"/>
      <c r="V54" s="465" t="str">
        <f t="shared" si="9"/>
        <v/>
      </c>
      <c r="W54" s="466"/>
      <c r="X54" s="463" t="str">
        <f t="shared" si="2"/>
        <v/>
      </c>
      <c r="Y54" s="464"/>
      <c r="Z54" s="336" t="str">
        <f>IF(OR(B54&gt;1,B54=1),(VLOOKUP(D54,Datos_Base_Calculo!$B$4:$D$42,2,0)*X54*$AF$12),"")</f>
        <v/>
      </c>
      <c r="AA54" s="465" t="str">
        <f t="shared" si="13"/>
        <v/>
      </c>
      <c r="AB54" s="466"/>
      <c r="AC54" s="465" t="str">
        <f t="shared" si="3"/>
        <v/>
      </c>
      <c r="AD54" s="466"/>
      <c r="AE54" s="336" t="str">
        <f>IF(OR(B54&gt;1,B54=1),(IF(OR($AD$12=208,$AD$12=240),IF($AD$12=208,3,2),"error")*VLOOKUP(D54,Datos_Base_Calculo!$B$4:$D$42,3,0)*(AC54)^2*(C54/1000)),"")</f>
        <v/>
      </c>
      <c r="AF54" s="465" t="str">
        <f t="shared" si="4"/>
        <v/>
      </c>
      <c r="AG54" s="466"/>
      <c r="AH54" s="337" t="str">
        <f t="shared" si="10"/>
        <v/>
      </c>
      <c r="AI54" s="362"/>
      <c r="AJ54" s="363"/>
      <c r="AK54" s="364"/>
      <c r="AL54" s="365"/>
      <c r="AM54" s="366"/>
      <c r="AN54" s="365"/>
      <c r="AO54" s="366"/>
      <c r="AP54" s="365"/>
      <c r="AQ54" s="366"/>
      <c r="AR54" s="365"/>
      <c r="AS54" s="364">
        <f t="shared" si="6"/>
        <v>0</v>
      </c>
      <c r="AT54" s="365">
        <f t="shared" si="6"/>
        <v>0</v>
      </c>
      <c r="AU54" s="312"/>
      <c r="AV54" s="312"/>
      <c r="AW54" s="312"/>
      <c r="AX54" s="313"/>
      <c r="AY54" s="314"/>
      <c r="AZ54" s="314"/>
      <c r="BA54" s="314"/>
      <c r="BB54" s="311"/>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row>
    <row r="55" spans="1:98" x14ac:dyDescent="0.3">
      <c r="A55" s="141"/>
      <c r="B55" s="142"/>
      <c r="C55" s="142"/>
      <c r="D55" s="493"/>
      <c r="E55" s="494"/>
      <c r="F55" s="495"/>
      <c r="G55" s="491"/>
      <c r="H55" s="492"/>
      <c r="I55" s="491" t="str">
        <f t="shared" si="14"/>
        <v/>
      </c>
      <c r="J55" s="492"/>
      <c r="K55" s="491" t="str">
        <f t="shared" si="5"/>
        <v/>
      </c>
      <c r="L55" s="492"/>
      <c r="M55" s="143">
        <f t="shared" si="11"/>
        <v>0</v>
      </c>
      <c r="N55" s="144" t="str">
        <f t="shared" si="12"/>
        <v/>
      </c>
      <c r="O55" s="142"/>
      <c r="P55" s="489" t="str">
        <f t="shared" si="1"/>
        <v/>
      </c>
      <c r="Q55" s="490"/>
      <c r="R55" s="489" t="str">
        <f t="shared" si="8"/>
        <v/>
      </c>
      <c r="S55" s="490"/>
      <c r="T55" s="489" t="str">
        <f>IF(OR(B55&gt;1,B55=1),VLOOKUP(K55,Datos_Base_Calculo!$G$6:$O$105,IF(AND($I$16="x",$I$17=0,$I$18=0),$C$17+1,IF(AND($I$16=0,$I$17="x",$I$18=0),8,(IF(AND($I$16=0,$I$16=0,$I$18="x"),9,"error"))))),"")</f>
        <v/>
      </c>
      <c r="U55" s="490"/>
      <c r="V55" s="489" t="str">
        <f t="shared" si="9"/>
        <v/>
      </c>
      <c r="W55" s="490"/>
      <c r="X55" s="491" t="str">
        <f t="shared" si="2"/>
        <v/>
      </c>
      <c r="Y55" s="492"/>
      <c r="Z55" s="145" t="str">
        <f>IF(OR(B55&gt;1,B55=1),(VLOOKUP(D55,Datos_Base_Calculo!$B$4:$D$42,2,0)*X55*$AF$12),"")</f>
        <v/>
      </c>
      <c r="AA55" s="489" t="str">
        <f t="shared" si="13"/>
        <v/>
      </c>
      <c r="AB55" s="490"/>
      <c r="AC55" s="489" t="str">
        <f t="shared" si="3"/>
        <v/>
      </c>
      <c r="AD55" s="490"/>
      <c r="AE55" s="145" t="str">
        <f>IF(OR(B55&gt;1,B55=1),(IF(OR($AD$12=208,$AD$12=240),IF($AD$12=208,3,2),"error")*VLOOKUP(D55,Datos_Base_Calculo!$B$4:$D$42,3,0)*(AC55)^2*(C55/1000)),"")</f>
        <v/>
      </c>
      <c r="AF55" s="489" t="str">
        <f t="shared" si="4"/>
        <v/>
      </c>
      <c r="AG55" s="490"/>
      <c r="AH55" s="332" t="str">
        <f t="shared" si="10"/>
        <v/>
      </c>
      <c r="AI55" s="368"/>
      <c r="AJ55" s="369"/>
      <c r="AK55" s="368"/>
      <c r="AL55" s="369"/>
      <c r="AM55" s="370"/>
      <c r="AN55" s="369"/>
      <c r="AO55" s="370"/>
      <c r="AP55" s="369"/>
      <c r="AQ55" s="370"/>
      <c r="AR55" s="369"/>
      <c r="AS55" s="371">
        <f t="shared" si="6"/>
        <v>0</v>
      </c>
      <c r="AT55" s="372">
        <f t="shared" si="6"/>
        <v>0</v>
      </c>
      <c r="AU55" s="312"/>
      <c r="AV55" s="312"/>
      <c r="AW55" s="312"/>
      <c r="AX55" s="313"/>
      <c r="AY55" s="314"/>
      <c r="AZ55" s="314"/>
      <c r="BA55" s="314"/>
      <c r="BB55" s="311"/>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row>
    <row r="56" spans="1:98" x14ac:dyDescent="0.3">
      <c r="A56" s="146"/>
      <c r="B56" s="147"/>
      <c r="C56" s="147"/>
      <c r="D56" s="484"/>
      <c r="E56" s="485"/>
      <c r="F56" s="486"/>
      <c r="G56" s="148"/>
      <c r="H56" s="149"/>
      <c r="I56" s="487"/>
      <c r="J56" s="488"/>
      <c r="K56" s="148"/>
      <c r="L56" s="149"/>
      <c r="M56" s="338"/>
      <c r="N56" s="338"/>
      <c r="O56" s="147"/>
      <c r="P56" s="150"/>
      <c r="Q56" s="151"/>
      <c r="R56" s="339"/>
      <c r="S56" s="340"/>
      <c r="T56" s="150"/>
      <c r="U56" s="151"/>
      <c r="V56" s="150"/>
      <c r="W56" s="151"/>
      <c r="X56" s="148"/>
      <c r="Y56" s="149"/>
      <c r="Z56" s="152"/>
      <c r="AA56" s="339"/>
      <c r="AB56" s="340"/>
      <c r="AC56" s="150"/>
      <c r="AD56" s="151"/>
      <c r="AE56" s="152"/>
      <c r="AF56" s="150"/>
      <c r="AG56" s="151"/>
      <c r="AH56" s="341"/>
      <c r="AI56" s="359"/>
      <c r="AJ56" s="360"/>
      <c r="AK56" s="364"/>
      <c r="AL56" s="365"/>
      <c r="AM56" s="366"/>
      <c r="AN56" s="365"/>
      <c r="AO56" s="366"/>
      <c r="AP56" s="365"/>
      <c r="AQ56" s="366"/>
      <c r="AR56" s="365"/>
      <c r="AS56" s="364">
        <f t="shared" si="6"/>
        <v>0</v>
      </c>
      <c r="AT56" s="365">
        <f t="shared" si="6"/>
        <v>0</v>
      </c>
      <c r="AU56" s="312"/>
      <c r="AV56" s="312"/>
      <c r="AW56" s="312"/>
      <c r="AX56" s="313"/>
      <c r="AY56" s="314"/>
      <c r="AZ56" s="314"/>
      <c r="BA56" s="314"/>
      <c r="BB56" s="311"/>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row>
    <row r="57" spans="1:98" x14ac:dyDescent="0.3">
      <c r="A57" s="443" t="s">
        <v>724</v>
      </c>
      <c r="B57" s="440"/>
      <c r="C57" s="440"/>
      <c r="D57" s="470"/>
      <c r="E57" s="471"/>
      <c r="F57" s="472"/>
      <c r="G57" s="683"/>
      <c r="H57" s="684"/>
      <c r="I57" s="463" t="str">
        <f>IF(OR(B57&gt;1,B57=1),IF(A57&lt;&gt;"",((SUMIF($A$56:$A$81,B57,$I$56:$J$81))+G57),G57),"")</f>
        <v/>
      </c>
      <c r="J57" s="464"/>
      <c r="K57" s="482" t="str">
        <f t="shared" si="5"/>
        <v/>
      </c>
      <c r="L57" s="483"/>
      <c r="M57" s="342">
        <f>IF(AT57&gt;0,AT57*0.006,0)</f>
        <v>0</v>
      </c>
      <c r="N57" s="342">
        <f>IF(OR(B57&gt;1,B57=1),IF(A57&lt;&gt;"",((SUMIF($A$56:$A$81,B57,$N$56:$N$81))+M57),M57),0)</f>
        <v>0</v>
      </c>
      <c r="O57" s="440"/>
      <c r="P57" s="478" t="str">
        <f t="shared" ref="P57:P81" si="15">IF(OR(B57&gt;1,B57=1),O57*0.07,"")</f>
        <v/>
      </c>
      <c r="Q57" s="479"/>
      <c r="R57" s="480" t="str">
        <f>IF(OR(B57&gt;1,B57=1),IF($I$18="X",0,IF(A57&lt;&gt;"",((SUMIF($A$56:$A$81,B57,$R$56:$R$81))+P57),P57)),"")</f>
        <v/>
      </c>
      <c r="S57" s="481"/>
      <c r="T57" s="478" t="str">
        <f>IF(OR(B57&gt;1,B57=1),VLOOKUP(K57,Datos_Base_Calculo!$G$6:$O$105,IF(AND($I$16="x",$I$17=0,$I$18=0),$C$17+1,IF(AND($I$16=0,$I$17="x",$I$18=0),8,(IF(AND($I$16=0,$I$16=0,$I$18="x"),9,"error"))))),"")</f>
        <v/>
      </c>
      <c r="U57" s="479"/>
      <c r="V57" s="478" t="str">
        <f t="shared" si="9"/>
        <v/>
      </c>
      <c r="W57" s="479"/>
      <c r="X57" s="482" t="str">
        <f t="shared" ref="X57:X81" si="16">IF(OR(B57&gt;1,B57=1),(V57*C57),"")</f>
        <v/>
      </c>
      <c r="Y57" s="483"/>
      <c r="Z57" s="343" t="str">
        <f>IF(OR(B57&gt;1,B57=1),(VLOOKUP(D57,Datos_Base_Calculo!$B$4:$D$42,2,0)*X57*$AF$12),"")</f>
        <v/>
      </c>
      <c r="AA57" s="480" t="str">
        <f>IF(OR(B57&gt;1,B57=1),$Z57+IF(ISNA(IF(($B57-$A57)=1,$AA56,VLOOKUP($A57,$B$56:$AB$81,26))),0,IF(($B57-$A57)=1,$AA56,VLOOKUP($A57,$B$56:$AB$81,26,))),"")</f>
        <v/>
      </c>
      <c r="AB57" s="481"/>
      <c r="AC57" s="478" t="str">
        <f t="shared" ref="AC57:AC81" si="17">IF(OR(B57&gt;1,B57=1),(V57/($AD$12*SQRT(IF(OR($AD$12=240,$AD$12=208),IF($AD$12=208,3,1),"error"))))*1000,"")</f>
        <v/>
      </c>
      <c r="AD57" s="479"/>
      <c r="AE57" s="343" t="str">
        <f>IF(OR(B57&gt;1,B57=1),(IF(OR($AD$12=208,$AD$12=240),IF($AD$12=208,3,2),"error")*VLOOKUP(D57,Datos_Base_Calculo!$B$4:$D$42,3,0)*(AC57)^2*(C57/1000)),"")</f>
        <v/>
      </c>
      <c r="AF57" s="478" t="str">
        <f t="shared" ref="AF57:AF81" si="18">IF(OR(B57&gt;1,B57=1),(AE57/(V57*$AF$12))*100,"")</f>
        <v/>
      </c>
      <c r="AG57" s="479"/>
      <c r="AH57" s="344" t="str">
        <f>IF(OR(B57&gt;1,B57=1),IF(A57&lt;&gt;"",((SUMIF($A$56:$A$81,B57,$AH$56:$AH$81))+AE57),AE57),"")</f>
        <v/>
      </c>
      <c r="AI57" s="362"/>
      <c r="AJ57" s="363"/>
      <c r="AK57" s="364"/>
      <c r="AL57" s="365"/>
      <c r="AM57" s="366"/>
      <c r="AN57" s="365"/>
      <c r="AO57" s="366"/>
      <c r="AP57" s="365"/>
      <c r="AQ57" s="366"/>
      <c r="AR57" s="365"/>
      <c r="AS57" s="364">
        <f t="shared" si="6"/>
        <v>0</v>
      </c>
      <c r="AT57" s="365">
        <f t="shared" si="6"/>
        <v>0</v>
      </c>
      <c r="AU57" s="312"/>
      <c r="AV57" s="312"/>
      <c r="AW57" s="312"/>
      <c r="AX57" s="313"/>
      <c r="AY57" s="314"/>
      <c r="AZ57" s="314"/>
      <c r="BA57" s="314"/>
      <c r="BB57" s="311"/>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row>
    <row r="58" spans="1:98" x14ac:dyDescent="0.3">
      <c r="A58" s="137"/>
      <c r="B58" s="138"/>
      <c r="C58" s="138"/>
      <c r="D58" s="467"/>
      <c r="E58" s="468"/>
      <c r="F58" s="469"/>
      <c r="G58" s="459"/>
      <c r="H58" s="460"/>
      <c r="I58" s="459" t="str">
        <f>IF(OR(B58&gt;1,B58=1),IF(A58&lt;&gt;0,((SUMIF($A$56:$A$81,B58,$I$56:$J$81))+G58),G58),"")</f>
        <v/>
      </c>
      <c r="J58" s="460"/>
      <c r="K58" s="459" t="str">
        <f t="shared" si="5"/>
        <v/>
      </c>
      <c r="L58" s="460"/>
      <c r="M58" s="139">
        <f>IF(AT58&gt;0,AT58*0.006,0)</f>
        <v>0</v>
      </c>
      <c r="N58" s="139">
        <f>IF(OR(B58&gt;1,B58=1),IF(A58&lt;&gt;0,((SUMIF($A$56:$A$81,B58,$N$56:$N$81))+M58),M58),0)</f>
        <v>0</v>
      </c>
      <c r="O58" s="138"/>
      <c r="P58" s="446" t="str">
        <f t="shared" si="15"/>
        <v/>
      </c>
      <c r="Q58" s="447"/>
      <c r="R58" s="446" t="str">
        <f>IF(OR(B58&gt;1,B58=1),IF($I$18="X",0,IF(A58&lt;&gt;0,((SUMIF($A$56:$A$81,B58,$R$56:$R$81))+P58),P58)),"")</f>
        <v/>
      </c>
      <c r="S58" s="447"/>
      <c r="T58" s="446" t="str">
        <f>IF(OR(B58&gt;1,B58=1),VLOOKUP(K58,Datos_Base_Calculo!$G$6:$O$105,IF(AND($I$16="x",$I$17=0,$I$18=0),$C$17+1,IF(AND($I$16=0,$I$17="x",$I$18=0),8,(IF(AND($I$16=0,$I$16=0,$I$18="x"),9,"error"))))),"")</f>
        <v/>
      </c>
      <c r="U58" s="447"/>
      <c r="V58" s="446" t="str">
        <f t="shared" si="9"/>
        <v/>
      </c>
      <c r="W58" s="447"/>
      <c r="X58" s="459" t="str">
        <f t="shared" si="16"/>
        <v/>
      </c>
      <c r="Y58" s="460"/>
      <c r="Z58" s="140" t="str">
        <f>IF(OR(B58&gt;1,B58=1),(VLOOKUP(D58,Datos_Base_Calculo!$B$4:$D$42,2,0)*X58*$AF$12),"")</f>
        <v/>
      </c>
      <c r="AA58" s="446" t="str">
        <f>IF(OR(B58&gt;1,B58=1),$Z58+IF(ISNA(IF(($B58-$A58)=1,$AA57,VLOOKUP($A58,$B$56:$AB$81,26))),0,IF(($B58-$A58)=1,$AA57,VLOOKUP($A58,$B$56:$AB$81,26,))),"")</f>
        <v/>
      </c>
      <c r="AB58" s="447"/>
      <c r="AC58" s="446" t="str">
        <f t="shared" si="17"/>
        <v/>
      </c>
      <c r="AD58" s="447"/>
      <c r="AE58" s="140" t="str">
        <f>IF(OR(B58&gt;1,B58=1),(IF(OR($AD$12=208,$AD$12=240),IF($AD$12=208,3,2),"error")*VLOOKUP(D58,Datos_Base_Calculo!$B$4:$D$42,3,0)*(AC58)^2*(C58/1000)),"")</f>
        <v/>
      </c>
      <c r="AF58" s="446" t="str">
        <f t="shared" si="18"/>
        <v/>
      </c>
      <c r="AG58" s="447"/>
      <c r="AH58" s="330" t="str">
        <f>IF(OR(B58&gt;1,B58=1),IF(A58&lt;&gt;0,((SUMIF($A$56:$A$81,B58,$AH$56:$AH$81))+AE58),AE58),"")</f>
        <v/>
      </c>
      <c r="AI58" s="362"/>
      <c r="AJ58" s="363"/>
      <c r="AK58" s="364"/>
      <c r="AL58" s="365"/>
      <c r="AM58" s="366"/>
      <c r="AN58" s="365"/>
      <c r="AO58" s="366"/>
      <c r="AP58" s="365"/>
      <c r="AQ58" s="366"/>
      <c r="AR58" s="365"/>
      <c r="AS58" s="364">
        <f t="shared" si="6"/>
        <v>0</v>
      </c>
      <c r="AT58" s="365">
        <f t="shared" si="6"/>
        <v>0</v>
      </c>
      <c r="AU58" s="312"/>
      <c r="AV58" s="312"/>
      <c r="AW58" s="312"/>
      <c r="AX58" s="313"/>
      <c r="AY58" s="314"/>
      <c r="AZ58" s="314"/>
      <c r="BA58" s="314"/>
      <c r="BB58" s="311"/>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row>
    <row r="59" spans="1:98" x14ac:dyDescent="0.3">
      <c r="A59" s="442"/>
      <c r="B59" s="439"/>
      <c r="C59" s="439"/>
      <c r="D59" s="470"/>
      <c r="E59" s="471"/>
      <c r="F59" s="472"/>
      <c r="G59" s="476"/>
      <c r="H59" s="477"/>
      <c r="I59" s="463" t="str">
        <f t="shared" ref="I59:I81" si="19">IF(OR(B59&gt;1,B59=1),IF(A59&lt;&gt;0,((SUMIF($A$56:$A$81,B59,$I$56:$J$81))+G59),G59),"")</f>
        <v/>
      </c>
      <c r="J59" s="464"/>
      <c r="K59" s="463" t="str">
        <f t="shared" si="5"/>
        <v/>
      </c>
      <c r="L59" s="464"/>
      <c r="M59" s="342">
        <f>IF(AT59&gt;0,AT59*0.006,0)</f>
        <v>0</v>
      </c>
      <c r="N59" s="335">
        <f t="shared" ref="N59:N81" si="20">IF(OR(B59&gt;1,B59=1),IF(A59&lt;&gt;0,((SUMIF($A$56:$A$81,B59,$N$56:$N$81))+M59),M59),0)</f>
        <v>0</v>
      </c>
      <c r="O59" s="439"/>
      <c r="P59" s="465" t="str">
        <f t="shared" si="15"/>
        <v/>
      </c>
      <c r="Q59" s="466"/>
      <c r="R59" s="465" t="str">
        <f t="shared" ref="R59:R81" si="21">IF(OR(B59&gt;1,B59=1),IF($I$18="X",0,IF(A59&lt;&gt;0,((SUMIF($A$56:$A$81,B59,$R$56:$R$81))+P59),P59)),"")</f>
        <v/>
      </c>
      <c r="S59" s="466"/>
      <c r="T59" s="465" t="str">
        <f>IF(OR(B59&gt;1,B59=1),VLOOKUP(K59,Datos_Base_Calculo!$G$6:$O$105,IF(AND($I$16="x",$I$17=0,$I$18=0),$C$17+1,IF(AND($I$16=0,$I$17="x",$I$18=0),8,(IF(AND($I$16=0,$I$16=0,$I$18="x"),9,"error"))))),"")</f>
        <v/>
      </c>
      <c r="U59" s="466"/>
      <c r="V59" s="465" t="str">
        <f t="shared" si="9"/>
        <v/>
      </c>
      <c r="W59" s="466"/>
      <c r="X59" s="463" t="str">
        <f t="shared" si="16"/>
        <v/>
      </c>
      <c r="Y59" s="464"/>
      <c r="Z59" s="336" t="str">
        <f>IF(OR(B59&gt;1,B59=1),(VLOOKUP(D59,Datos_Base_Calculo!$B$4:$D$42,2,0)*X59*$AF$12),"")</f>
        <v/>
      </c>
      <c r="AA59" s="465" t="str">
        <f>IF(OR(B59&gt;1,B59=1),$Z59+IF(ISNA(IF(($B59-$A59)=1,$AA58,VLOOKUP($A59,$B$56:$AB$81,26))),0,IF(($B59-$A59)=1,$AA58,VLOOKUP($A59,$B$56:$AB$81,26,))),"")</f>
        <v/>
      </c>
      <c r="AB59" s="466"/>
      <c r="AC59" s="465" t="str">
        <f t="shared" si="17"/>
        <v/>
      </c>
      <c r="AD59" s="466"/>
      <c r="AE59" s="336" t="str">
        <f>IF(OR(B59&gt;1,B59=1),(IF(OR($AD$12=208,$AD$12=240),IF($AD$12=208,3,2),"error")*VLOOKUP(D59,Datos_Base_Calculo!$B$4:$D$42,3,0)*(AC59)^2*(C59/1000)),"")</f>
        <v/>
      </c>
      <c r="AF59" s="465" t="str">
        <f t="shared" si="18"/>
        <v/>
      </c>
      <c r="AG59" s="466"/>
      <c r="AH59" s="337" t="str">
        <f t="shared" ref="AH59:AH81" si="22">IF(OR(B59&gt;1,B59=1),IF(A59&lt;&gt;0,((SUMIF($A$56:$A$81,B59,$AH$56:$AH$81))+AE59),AE59),"")</f>
        <v/>
      </c>
      <c r="AI59" s="362"/>
      <c r="AJ59" s="363"/>
      <c r="AK59" s="364"/>
      <c r="AL59" s="365"/>
      <c r="AM59" s="366"/>
      <c r="AN59" s="365"/>
      <c r="AO59" s="366"/>
      <c r="AP59" s="365"/>
      <c r="AQ59" s="366"/>
      <c r="AR59" s="365"/>
      <c r="AS59" s="364">
        <f t="shared" si="6"/>
        <v>0</v>
      </c>
      <c r="AT59" s="365">
        <f t="shared" si="6"/>
        <v>0</v>
      </c>
      <c r="AU59" s="312"/>
      <c r="AV59" s="312"/>
      <c r="AW59" s="312"/>
      <c r="AX59" s="313"/>
      <c r="AY59" s="314"/>
      <c r="AZ59" s="314"/>
      <c r="BA59" s="314"/>
      <c r="BB59" s="311"/>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row>
    <row r="60" spans="1:98" x14ac:dyDescent="0.3">
      <c r="A60" s="137"/>
      <c r="B60" s="138"/>
      <c r="C60" s="138"/>
      <c r="D60" s="467"/>
      <c r="E60" s="468"/>
      <c r="F60" s="469"/>
      <c r="G60" s="459"/>
      <c r="H60" s="460"/>
      <c r="I60" s="459" t="str">
        <f t="shared" si="19"/>
        <v/>
      </c>
      <c r="J60" s="460"/>
      <c r="K60" s="459" t="str">
        <f t="shared" si="5"/>
        <v/>
      </c>
      <c r="L60" s="460"/>
      <c r="M60" s="139">
        <f t="shared" ref="M60:M81" si="23">IF(AT60&gt;0,AT60*0.006,0)</f>
        <v>0</v>
      </c>
      <c r="N60" s="139">
        <f t="shared" si="20"/>
        <v>0</v>
      </c>
      <c r="O60" s="138"/>
      <c r="P60" s="446" t="str">
        <f t="shared" si="15"/>
        <v/>
      </c>
      <c r="Q60" s="447"/>
      <c r="R60" s="446" t="str">
        <f t="shared" si="21"/>
        <v/>
      </c>
      <c r="S60" s="447"/>
      <c r="T60" s="446" t="str">
        <f>IF(OR(B60&gt;1,B60=1),VLOOKUP(K60,Datos_Base_Calculo!$G$6:$O$105,IF(AND($I$16="x",$I$17=0,$I$18=0),$C$17+1,IF(AND($I$16=0,$I$17="x",$I$18=0),8,(IF(AND($I$16=0,$I$16=0,$I$18="x"),9,"error"))))),"")</f>
        <v/>
      </c>
      <c r="U60" s="447"/>
      <c r="V60" s="446" t="str">
        <f t="shared" si="9"/>
        <v/>
      </c>
      <c r="W60" s="447"/>
      <c r="X60" s="459" t="str">
        <f t="shared" si="16"/>
        <v/>
      </c>
      <c r="Y60" s="460"/>
      <c r="Z60" s="140" t="str">
        <f>IF(OR(B60&gt;1,B60=1),(VLOOKUP(D60,Datos_Base_Calculo!$B$4:$D$42,2,0)*X60*$AF$12),"")</f>
        <v/>
      </c>
      <c r="AA60" s="446" t="str">
        <f t="shared" ref="AA60:AA81" si="24">IF(OR(B60&gt;1,B60=1),$Z60+IF(ISNA(IF(($B60-$A60)=1,$AA59,VLOOKUP($A60,$B$56:$AB$81,26))),0,IF(($B60-$A60)=1,$AA59,VLOOKUP($A60,$B$56:$AB$81,26,))),"")</f>
        <v/>
      </c>
      <c r="AB60" s="447"/>
      <c r="AC60" s="446" t="str">
        <f t="shared" si="17"/>
        <v/>
      </c>
      <c r="AD60" s="447"/>
      <c r="AE60" s="140" t="str">
        <f>IF(OR(B60&gt;1,B60=1),(IF(OR($AD$12=208,$AD$12=240),IF($AD$12=208,3,2),"error")*VLOOKUP(D60,Datos_Base_Calculo!$B$4:$D$42,3,0)*(AC60)^2*(C60/1000)),"")</f>
        <v/>
      </c>
      <c r="AF60" s="446" t="str">
        <f t="shared" si="18"/>
        <v/>
      </c>
      <c r="AG60" s="447"/>
      <c r="AH60" s="330" t="str">
        <f t="shared" si="22"/>
        <v/>
      </c>
      <c r="AI60" s="362"/>
      <c r="AJ60" s="363"/>
      <c r="AK60" s="364"/>
      <c r="AL60" s="365"/>
      <c r="AM60" s="366"/>
      <c r="AN60" s="365"/>
      <c r="AO60" s="366"/>
      <c r="AP60" s="365"/>
      <c r="AQ60" s="366"/>
      <c r="AR60" s="365"/>
      <c r="AS60" s="364">
        <f t="shared" si="6"/>
        <v>0</v>
      </c>
      <c r="AT60" s="365">
        <f t="shared" si="6"/>
        <v>0</v>
      </c>
      <c r="AU60" s="312"/>
      <c r="AV60" s="312"/>
      <c r="AW60" s="312"/>
      <c r="AX60" s="313"/>
      <c r="AY60" s="314"/>
      <c r="AZ60" s="314"/>
      <c r="BA60" s="314"/>
      <c r="BB60" s="311"/>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row>
    <row r="61" spans="1:98" x14ac:dyDescent="0.3">
      <c r="A61" s="442"/>
      <c r="B61" s="439"/>
      <c r="C61" s="439"/>
      <c r="D61" s="470"/>
      <c r="E61" s="471"/>
      <c r="F61" s="472"/>
      <c r="G61" s="476"/>
      <c r="H61" s="477"/>
      <c r="I61" s="463" t="str">
        <f t="shared" si="19"/>
        <v/>
      </c>
      <c r="J61" s="464"/>
      <c r="K61" s="463" t="str">
        <f t="shared" si="5"/>
        <v/>
      </c>
      <c r="L61" s="464"/>
      <c r="M61" s="342">
        <f t="shared" si="23"/>
        <v>0</v>
      </c>
      <c r="N61" s="335">
        <f t="shared" si="20"/>
        <v>0</v>
      </c>
      <c r="O61" s="439"/>
      <c r="P61" s="465" t="str">
        <f t="shared" si="15"/>
        <v/>
      </c>
      <c r="Q61" s="466"/>
      <c r="R61" s="465" t="str">
        <f t="shared" si="21"/>
        <v/>
      </c>
      <c r="S61" s="466"/>
      <c r="T61" s="465" t="str">
        <f>IF(OR(B61&gt;1,B61=1),VLOOKUP(K61,Datos_Base_Calculo!$G$6:$O$105,IF(AND($I$16="x",$I$17=0,$I$18=0),$C$17+1,IF(AND($I$16=0,$I$17="x",$I$18=0),8,(IF(AND($I$16=0,$I$16=0,$I$18="x"),9,"error"))))),"")</f>
        <v/>
      </c>
      <c r="U61" s="466"/>
      <c r="V61" s="465" t="str">
        <f t="shared" si="9"/>
        <v/>
      </c>
      <c r="W61" s="466"/>
      <c r="X61" s="463" t="str">
        <f t="shared" si="16"/>
        <v/>
      </c>
      <c r="Y61" s="464"/>
      <c r="Z61" s="336" t="str">
        <f>IF(OR(B61&gt;1,B61=1),(VLOOKUP(D61,Datos_Base_Calculo!$B$4:$D$42,2,0)*X61*$AF$12),"")</f>
        <v/>
      </c>
      <c r="AA61" s="465" t="str">
        <f t="shared" si="24"/>
        <v/>
      </c>
      <c r="AB61" s="466"/>
      <c r="AC61" s="465" t="str">
        <f t="shared" si="17"/>
        <v/>
      </c>
      <c r="AD61" s="466"/>
      <c r="AE61" s="336" t="str">
        <f>IF(OR(B61&gt;1,B61=1),(IF(OR($AD$12=208,$AD$12=240),IF($AD$12=208,3,2),"error")*VLOOKUP(D61,Datos_Base_Calculo!$B$4:$D$42,3,0)*(AC61)^2*(C61/1000)),"")</f>
        <v/>
      </c>
      <c r="AF61" s="465" t="str">
        <f t="shared" si="18"/>
        <v/>
      </c>
      <c r="AG61" s="466"/>
      <c r="AH61" s="337" t="str">
        <f t="shared" si="22"/>
        <v/>
      </c>
      <c r="AI61" s="362"/>
      <c r="AJ61" s="363"/>
      <c r="AK61" s="364"/>
      <c r="AL61" s="365"/>
      <c r="AM61" s="366"/>
      <c r="AN61" s="365"/>
      <c r="AO61" s="366"/>
      <c r="AP61" s="365"/>
      <c r="AQ61" s="366"/>
      <c r="AR61" s="365"/>
      <c r="AS61" s="364">
        <f t="shared" si="6"/>
        <v>0</v>
      </c>
      <c r="AT61" s="365">
        <f t="shared" si="6"/>
        <v>0</v>
      </c>
      <c r="AU61" s="312"/>
      <c r="AV61" s="312"/>
      <c r="AW61" s="312"/>
      <c r="AX61" s="313"/>
      <c r="AY61" s="314"/>
      <c r="AZ61" s="314"/>
      <c r="BA61" s="314"/>
      <c r="BB61" s="311"/>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row>
    <row r="62" spans="1:98" x14ac:dyDescent="0.3">
      <c r="A62" s="137"/>
      <c r="B62" s="138"/>
      <c r="C62" s="138"/>
      <c r="D62" s="467"/>
      <c r="E62" s="468"/>
      <c r="F62" s="469"/>
      <c r="G62" s="459"/>
      <c r="H62" s="460"/>
      <c r="I62" s="459" t="str">
        <f t="shared" si="19"/>
        <v/>
      </c>
      <c r="J62" s="460"/>
      <c r="K62" s="459" t="str">
        <f t="shared" si="5"/>
        <v/>
      </c>
      <c r="L62" s="460"/>
      <c r="M62" s="139">
        <f t="shared" si="23"/>
        <v>0</v>
      </c>
      <c r="N62" s="139">
        <f t="shared" si="20"/>
        <v>0</v>
      </c>
      <c r="O62" s="138"/>
      <c r="P62" s="446" t="str">
        <f t="shared" si="15"/>
        <v/>
      </c>
      <c r="Q62" s="447"/>
      <c r="R62" s="446" t="str">
        <f t="shared" si="21"/>
        <v/>
      </c>
      <c r="S62" s="447"/>
      <c r="T62" s="446" t="str">
        <f>IF(OR(B62&gt;1,B62=1),VLOOKUP(K62,Datos_Base_Calculo!$G$6:$O$105,IF(AND($I$16="x",$I$17=0,$I$18=0),$C$17+1,IF(AND($I$16=0,$I$17="x",$I$18=0),8,(IF(AND($I$16=0,$I$16=0,$I$18="x"),9,"error"))))),"")</f>
        <v/>
      </c>
      <c r="U62" s="447"/>
      <c r="V62" s="446" t="str">
        <f t="shared" si="9"/>
        <v/>
      </c>
      <c r="W62" s="447"/>
      <c r="X62" s="459" t="str">
        <f t="shared" si="16"/>
        <v/>
      </c>
      <c r="Y62" s="460"/>
      <c r="Z62" s="140" t="str">
        <f>IF(OR(B62&gt;1,B62=1),(VLOOKUP(D62,Datos_Base_Calculo!$B$4:$D$42,2,0)*X62*$AF$12),"")</f>
        <v/>
      </c>
      <c r="AA62" s="446" t="str">
        <f t="shared" si="24"/>
        <v/>
      </c>
      <c r="AB62" s="447"/>
      <c r="AC62" s="446" t="str">
        <f t="shared" si="17"/>
        <v/>
      </c>
      <c r="AD62" s="447"/>
      <c r="AE62" s="140" t="str">
        <f>IF(OR(B62&gt;1,B62=1),(IF(OR($AD$12=208,$AD$12=240),IF($AD$12=208,3,2),"error")*VLOOKUP(D62,Datos_Base_Calculo!$B$4:$D$42,3,0)*(AC62)^2*(C62/1000)),"")</f>
        <v/>
      </c>
      <c r="AF62" s="446" t="str">
        <f t="shared" si="18"/>
        <v/>
      </c>
      <c r="AG62" s="447"/>
      <c r="AH62" s="330" t="str">
        <f t="shared" si="22"/>
        <v/>
      </c>
      <c r="AI62" s="362"/>
      <c r="AJ62" s="363"/>
      <c r="AK62" s="364"/>
      <c r="AL62" s="365"/>
      <c r="AM62" s="366"/>
      <c r="AN62" s="365"/>
      <c r="AO62" s="366"/>
      <c r="AP62" s="365"/>
      <c r="AQ62" s="366"/>
      <c r="AR62" s="365"/>
      <c r="AS62" s="364">
        <f t="shared" si="6"/>
        <v>0</v>
      </c>
      <c r="AT62" s="365">
        <f t="shared" si="6"/>
        <v>0</v>
      </c>
      <c r="AU62" s="312"/>
      <c r="AV62" s="312"/>
      <c r="AW62" s="312"/>
      <c r="AX62" s="313"/>
      <c r="AY62" s="314"/>
      <c r="AZ62" s="314"/>
      <c r="BA62" s="314"/>
      <c r="BB62" s="311"/>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row>
    <row r="63" spans="1:98" x14ac:dyDescent="0.3">
      <c r="A63" s="442"/>
      <c r="B63" s="439"/>
      <c r="C63" s="439"/>
      <c r="D63" s="470"/>
      <c r="E63" s="471"/>
      <c r="F63" s="472"/>
      <c r="G63" s="476"/>
      <c r="H63" s="477"/>
      <c r="I63" s="463" t="str">
        <f t="shared" si="19"/>
        <v/>
      </c>
      <c r="J63" s="464"/>
      <c r="K63" s="463" t="str">
        <f t="shared" si="5"/>
        <v/>
      </c>
      <c r="L63" s="464"/>
      <c r="M63" s="342">
        <f t="shared" si="23"/>
        <v>0</v>
      </c>
      <c r="N63" s="335">
        <f t="shared" si="20"/>
        <v>0</v>
      </c>
      <c r="O63" s="439"/>
      <c r="P63" s="465" t="str">
        <f t="shared" si="15"/>
        <v/>
      </c>
      <c r="Q63" s="466"/>
      <c r="R63" s="465" t="str">
        <f t="shared" si="21"/>
        <v/>
      </c>
      <c r="S63" s="466"/>
      <c r="T63" s="465" t="str">
        <f>IF(OR(B63&gt;1,B63=1),VLOOKUP(K63,Datos_Base_Calculo!$G$6:$O$105,IF(AND($I$16="x",$I$17=0,$I$18=0),$C$17+1,IF(AND($I$16=0,$I$17="x",$I$18=0),8,(IF(AND($I$16=0,$I$16=0,$I$18="x"),9,"error"))))),"")</f>
        <v/>
      </c>
      <c r="U63" s="466"/>
      <c r="V63" s="465" t="str">
        <f t="shared" si="9"/>
        <v/>
      </c>
      <c r="W63" s="466"/>
      <c r="X63" s="463" t="str">
        <f t="shared" si="16"/>
        <v/>
      </c>
      <c r="Y63" s="464"/>
      <c r="Z63" s="336" t="str">
        <f>IF(OR(B63&gt;1,B63=1),(VLOOKUP(D63,Datos_Base_Calculo!$B$4:$D$42,2,0)*X63*$AF$12),"")</f>
        <v/>
      </c>
      <c r="AA63" s="465" t="str">
        <f t="shared" si="24"/>
        <v/>
      </c>
      <c r="AB63" s="466"/>
      <c r="AC63" s="465" t="str">
        <f t="shared" si="17"/>
        <v/>
      </c>
      <c r="AD63" s="466"/>
      <c r="AE63" s="336" t="str">
        <f>IF(OR(B63&gt;1,B63=1),(IF(OR($AD$12=208,$AD$12=240),IF($AD$12=208,3,2),"error")*VLOOKUP(D63,Datos_Base_Calculo!$B$4:$D$42,3,0)*(AC63)^2*(C63/1000)),"")</f>
        <v/>
      </c>
      <c r="AF63" s="465" t="str">
        <f t="shared" si="18"/>
        <v/>
      </c>
      <c r="AG63" s="466"/>
      <c r="AH63" s="337" t="str">
        <f t="shared" si="22"/>
        <v/>
      </c>
      <c r="AI63" s="362"/>
      <c r="AJ63" s="363"/>
      <c r="AK63" s="364"/>
      <c r="AL63" s="365"/>
      <c r="AM63" s="366"/>
      <c r="AN63" s="365"/>
      <c r="AO63" s="366"/>
      <c r="AP63" s="365"/>
      <c r="AQ63" s="366"/>
      <c r="AR63" s="365"/>
      <c r="AS63" s="364">
        <f t="shared" si="6"/>
        <v>0</v>
      </c>
      <c r="AT63" s="365">
        <f t="shared" si="6"/>
        <v>0</v>
      </c>
      <c r="AU63" s="312"/>
      <c r="AV63" s="312"/>
      <c r="AW63" s="312"/>
      <c r="AX63" s="313"/>
      <c r="AY63" s="314"/>
      <c r="AZ63" s="314"/>
      <c r="BA63" s="314"/>
      <c r="BB63" s="311"/>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row>
    <row r="64" spans="1:98" x14ac:dyDescent="0.3">
      <c r="A64" s="137"/>
      <c r="B64" s="138"/>
      <c r="C64" s="138"/>
      <c r="D64" s="467"/>
      <c r="E64" s="468"/>
      <c r="F64" s="469"/>
      <c r="G64" s="459"/>
      <c r="H64" s="460"/>
      <c r="I64" s="459" t="str">
        <f t="shared" si="19"/>
        <v/>
      </c>
      <c r="J64" s="460"/>
      <c r="K64" s="459" t="str">
        <f t="shared" si="5"/>
        <v/>
      </c>
      <c r="L64" s="460"/>
      <c r="M64" s="139">
        <f t="shared" si="23"/>
        <v>0</v>
      </c>
      <c r="N64" s="139">
        <f t="shared" si="20"/>
        <v>0</v>
      </c>
      <c r="O64" s="138"/>
      <c r="P64" s="446" t="str">
        <f t="shared" si="15"/>
        <v/>
      </c>
      <c r="Q64" s="447"/>
      <c r="R64" s="446" t="str">
        <f t="shared" si="21"/>
        <v/>
      </c>
      <c r="S64" s="447"/>
      <c r="T64" s="446" t="str">
        <f>IF(OR(B64&gt;1,B64=1),VLOOKUP(K64,Datos_Base_Calculo!$G$6:$O$105,IF(AND($I$16="x",$I$17=0,$I$18=0),$C$17+1,IF(AND($I$16=0,$I$17="x",$I$18=0),8,(IF(AND($I$16=0,$I$16=0,$I$18="x"),9,"error"))))),"")</f>
        <v/>
      </c>
      <c r="U64" s="447"/>
      <c r="V64" s="446" t="str">
        <f t="shared" si="9"/>
        <v/>
      </c>
      <c r="W64" s="447"/>
      <c r="X64" s="459" t="str">
        <f t="shared" si="16"/>
        <v/>
      </c>
      <c r="Y64" s="460"/>
      <c r="Z64" s="140" t="str">
        <f>IF(OR(B64&gt;1,B64=1),(VLOOKUP(D64,Datos_Base_Calculo!$B$4:$D$42,2,0)*X64*$AF$12),"")</f>
        <v/>
      </c>
      <c r="AA64" s="446" t="str">
        <f t="shared" si="24"/>
        <v/>
      </c>
      <c r="AB64" s="447"/>
      <c r="AC64" s="446" t="str">
        <f t="shared" si="17"/>
        <v/>
      </c>
      <c r="AD64" s="447"/>
      <c r="AE64" s="140" t="str">
        <f>IF(OR(B64&gt;1,B64=1),(IF(OR($AD$12=208,$AD$12=240),IF($AD$12=208,3,2),"error")*VLOOKUP(D64,Datos_Base_Calculo!$B$4:$D$42,3,0)*(AC64)^2*(C64/1000)),"")</f>
        <v/>
      </c>
      <c r="AF64" s="446" t="str">
        <f t="shared" si="18"/>
        <v/>
      </c>
      <c r="AG64" s="447"/>
      <c r="AH64" s="330" t="str">
        <f t="shared" si="22"/>
        <v/>
      </c>
      <c r="AI64" s="362"/>
      <c r="AJ64" s="363"/>
      <c r="AK64" s="364"/>
      <c r="AL64" s="365"/>
      <c r="AM64" s="366"/>
      <c r="AN64" s="365"/>
      <c r="AO64" s="366"/>
      <c r="AP64" s="365"/>
      <c r="AQ64" s="366"/>
      <c r="AR64" s="365"/>
      <c r="AS64" s="364">
        <f t="shared" si="6"/>
        <v>0</v>
      </c>
      <c r="AT64" s="365">
        <f t="shared" si="6"/>
        <v>0</v>
      </c>
      <c r="AU64" s="312"/>
      <c r="AV64" s="312"/>
      <c r="AW64" s="312"/>
      <c r="AX64" s="313"/>
      <c r="AY64" s="314"/>
      <c r="AZ64" s="314"/>
      <c r="BA64" s="314"/>
      <c r="BB64" s="311"/>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row>
    <row r="65" spans="1:98" x14ac:dyDescent="0.3">
      <c r="A65" s="442"/>
      <c r="B65" s="439"/>
      <c r="C65" s="439"/>
      <c r="D65" s="470"/>
      <c r="E65" s="471"/>
      <c r="F65" s="472"/>
      <c r="G65" s="476"/>
      <c r="H65" s="477"/>
      <c r="I65" s="463" t="str">
        <f t="shared" si="19"/>
        <v/>
      </c>
      <c r="J65" s="464"/>
      <c r="K65" s="463" t="str">
        <f t="shared" si="5"/>
        <v/>
      </c>
      <c r="L65" s="464"/>
      <c r="M65" s="342">
        <f t="shared" si="23"/>
        <v>0</v>
      </c>
      <c r="N65" s="335">
        <f t="shared" si="20"/>
        <v>0</v>
      </c>
      <c r="O65" s="439"/>
      <c r="P65" s="465" t="str">
        <f t="shared" si="15"/>
        <v/>
      </c>
      <c r="Q65" s="466"/>
      <c r="R65" s="465" t="str">
        <f t="shared" si="21"/>
        <v/>
      </c>
      <c r="S65" s="466"/>
      <c r="T65" s="465" t="str">
        <f>IF(OR(B65&gt;1,B65=1),VLOOKUP(K65,Datos_Base_Calculo!$G$6:$O$105,IF(AND($I$16="x",$I$17=0,$I$18=0),$C$17+1,IF(AND($I$16=0,$I$17="x",$I$18=0),8,(IF(AND($I$16=0,$I$16=0,$I$18="x"),9,"error"))))),"")</f>
        <v/>
      </c>
      <c r="U65" s="466"/>
      <c r="V65" s="465" t="str">
        <f t="shared" si="9"/>
        <v/>
      </c>
      <c r="W65" s="466"/>
      <c r="X65" s="463" t="str">
        <f t="shared" si="16"/>
        <v/>
      </c>
      <c r="Y65" s="464"/>
      <c r="Z65" s="336" t="str">
        <f>IF(OR(B65&gt;1,B65=1),(VLOOKUP(D65,Datos_Base_Calculo!$B$4:$D$42,2,0)*X65*$AF$12),"")</f>
        <v/>
      </c>
      <c r="AA65" s="465" t="str">
        <f t="shared" si="24"/>
        <v/>
      </c>
      <c r="AB65" s="466"/>
      <c r="AC65" s="465" t="str">
        <f t="shared" si="17"/>
        <v/>
      </c>
      <c r="AD65" s="466"/>
      <c r="AE65" s="336" t="str">
        <f>IF(OR(B65&gt;1,B65=1),(IF(OR($AD$12=208,$AD$12=240),IF($AD$12=208,3,2),"error")*VLOOKUP(D65,Datos_Base_Calculo!$B$4:$D$42,3,0)*(AC65)^2*(C65/1000)),"")</f>
        <v/>
      </c>
      <c r="AF65" s="465" t="str">
        <f t="shared" si="18"/>
        <v/>
      </c>
      <c r="AG65" s="466"/>
      <c r="AH65" s="337" t="str">
        <f t="shared" si="22"/>
        <v/>
      </c>
      <c r="AI65" s="362"/>
      <c r="AJ65" s="363"/>
      <c r="AK65" s="364"/>
      <c r="AL65" s="365"/>
      <c r="AM65" s="366"/>
      <c r="AN65" s="365"/>
      <c r="AO65" s="366"/>
      <c r="AP65" s="365"/>
      <c r="AQ65" s="366"/>
      <c r="AR65" s="365"/>
      <c r="AS65" s="364">
        <f t="shared" si="6"/>
        <v>0</v>
      </c>
      <c r="AT65" s="365">
        <f t="shared" si="6"/>
        <v>0</v>
      </c>
      <c r="AU65" s="312"/>
      <c r="AV65" s="312"/>
      <c r="AW65" s="312"/>
      <c r="AX65" s="313"/>
      <c r="AY65" s="314"/>
      <c r="AZ65" s="314"/>
      <c r="BA65" s="314"/>
      <c r="BB65" s="311"/>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row>
    <row r="66" spans="1:98" x14ac:dyDescent="0.3">
      <c r="A66" s="137"/>
      <c r="B66" s="138"/>
      <c r="C66" s="138"/>
      <c r="D66" s="467"/>
      <c r="E66" s="468"/>
      <c r="F66" s="469"/>
      <c r="G66" s="459"/>
      <c r="H66" s="460"/>
      <c r="I66" s="459" t="str">
        <f t="shared" si="19"/>
        <v/>
      </c>
      <c r="J66" s="460"/>
      <c r="K66" s="459" t="str">
        <f t="shared" si="5"/>
        <v/>
      </c>
      <c r="L66" s="460"/>
      <c r="M66" s="139">
        <f t="shared" si="23"/>
        <v>0</v>
      </c>
      <c r="N66" s="139">
        <f t="shared" si="20"/>
        <v>0</v>
      </c>
      <c r="O66" s="138"/>
      <c r="P66" s="446" t="str">
        <f t="shared" si="15"/>
        <v/>
      </c>
      <c r="Q66" s="447"/>
      <c r="R66" s="446" t="str">
        <f t="shared" si="21"/>
        <v/>
      </c>
      <c r="S66" s="447"/>
      <c r="T66" s="446" t="str">
        <f>IF(OR(B66&gt;1,B66=1),VLOOKUP(K66,Datos_Base_Calculo!$G$6:$O$105,IF(AND($I$16="x",$I$17=0,$I$18=0),$C$17+1,IF(AND($I$16=0,$I$17="x",$I$18=0),8,(IF(AND($I$16=0,$I$16=0,$I$18="x"),9,"error"))))),"")</f>
        <v/>
      </c>
      <c r="U66" s="447"/>
      <c r="V66" s="446" t="str">
        <f t="shared" si="9"/>
        <v/>
      </c>
      <c r="W66" s="447"/>
      <c r="X66" s="459" t="str">
        <f t="shared" si="16"/>
        <v/>
      </c>
      <c r="Y66" s="460"/>
      <c r="Z66" s="140" t="str">
        <f>IF(OR(B66&gt;1,B66=1),(VLOOKUP(D66,Datos_Base_Calculo!$B$4:$D$42,2,0)*X66*$AF$12),"")</f>
        <v/>
      </c>
      <c r="AA66" s="446" t="str">
        <f t="shared" si="24"/>
        <v/>
      </c>
      <c r="AB66" s="447"/>
      <c r="AC66" s="446" t="str">
        <f t="shared" si="17"/>
        <v/>
      </c>
      <c r="AD66" s="447"/>
      <c r="AE66" s="140" t="str">
        <f>IF(OR(B66&gt;1,B66=1),(IF(OR($AD$12=208,$AD$12=240),IF($AD$12=208,3,2),"error")*VLOOKUP(D66,Datos_Base_Calculo!$B$4:$D$42,3,0)*(AC66)^2*(C66/1000)),"")</f>
        <v/>
      </c>
      <c r="AF66" s="446" t="str">
        <f t="shared" si="18"/>
        <v/>
      </c>
      <c r="AG66" s="447"/>
      <c r="AH66" s="330" t="str">
        <f t="shared" si="22"/>
        <v/>
      </c>
      <c r="AI66" s="362"/>
      <c r="AJ66" s="363"/>
      <c r="AK66" s="364"/>
      <c r="AL66" s="365"/>
      <c r="AM66" s="366"/>
      <c r="AN66" s="365"/>
      <c r="AO66" s="366"/>
      <c r="AP66" s="365"/>
      <c r="AQ66" s="366"/>
      <c r="AR66" s="365"/>
      <c r="AS66" s="364">
        <f t="shared" si="6"/>
        <v>0</v>
      </c>
      <c r="AT66" s="365">
        <f t="shared" si="6"/>
        <v>0</v>
      </c>
      <c r="AU66" s="312"/>
      <c r="AV66" s="312"/>
      <c r="AW66" s="312"/>
      <c r="AX66" s="313"/>
      <c r="AY66" s="314"/>
      <c r="AZ66" s="314"/>
      <c r="BA66" s="314"/>
      <c r="BB66" s="311"/>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row>
    <row r="67" spans="1:98" x14ac:dyDescent="0.3">
      <c r="A67" s="442"/>
      <c r="B67" s="439"/>
      <c r="C67" s="439"/>
      <c r="D67" s="470"/>
      <c r="E67" s="471"/>
      <c r="F67" s="472"/>
      <c r="G67" s="476"/>
      <c r="H67" s="477"/>
      <c r="I67" s="463" t="str">
        <f t="shared" si="19"/>
        <v/>
      </c>
      <c r="J67" s="464"/>
      <c r="K67" s="463" t="str">
        <f t="shared" si="5"/>
        <v/>
      </c>
      <c r="L67" s="464"/>
      <c r="M67" s="342">
        <f t="shared" si="23"/>
        <v>0</v>
      </c>
      <c r="N67" s="335">
        <f t="shared" si="20"/>
        <v>0</v>
      </c>
      <c r="O67" s="439"/>
      <c r="P67" s="465" t="str">
        <f t="shared" si="15"/>
        <v/>
      </c>
      <c r="Q67" s="466"/>
      <c r="R67" s="465" t="str">
        <f t="shared" si="21"/>
        <v/>
      </c>
      <c r="S67" s="466"/>
      <c r="T67" s="465" t="str">
        <f>IF(OR(B67&gt;1,B67=1),VLOOKUP(K67,Datos_Base_Calculo!$G$6:$O$105,IF(AND($I$16="x",$I$17=0,$I$18=0),$C$17+1,IF(AND($I$16=0,$I$17="x",$I$18=0),8,(IF(AND($I$16=0,$I$16=0,$I$18="x"),9,"error"))))),"")</f>
        <v/>
      </c>
      <c r="U67" s="466"/>
      <c r="V67" s="465" t="str">
        <f t="shared" si="9"/>
        <v/>
      </c>
      <c r="W67" s="466"/>
      <c r="X67" s="463" t="str">
        <f t="shared" si="16"/>
        <v/>
      </c>
      <c r="Y67" s="464"/>
      <c r="Z67" s="336" t="str">
        <f>IF(OR(B67&gt;1,B67=1),(VLOOKUP(D67,Datos_Base_Calculo!$B$4:$D$42,2,0)*X67*$AF$12),"")</f>
        <v/>
      </c>
      <c r="AA67" s="465" t="str">
        <f t="shared" si="24"/>
        <v/>
      </c>
      <c r="AB67" s="466"/>
      <c r="AC67" s="465" t="str">
        <f t="shared" si="17"/>
        <v/>
      </c>
      <c r="AD67" s="466"/>
      <c r="AE67" s="336" t="str">
        <f>IF(OR(B67&gt;1,B67=1),(IF(OR($AD$12=208,$AD$12=240),IF($AD$12=208,3,2),"error")*VLOOKUP(D67,Datos_Base_Calculo!$B$4:$D$42,3,0)*(AC67)^2*(C67/1000)),"")</f>
        <v/>
      </c>
      <c r="AF67" s="465" t="str">
        <f t="shared" si="18"/>
        <v/>
      </c>
      <c r="AG67" s="466"/>
      <c r="AH67" s="337" t="str">
        <f t="shared" si="22"/>
        <v/>
      </c>
      <c r="AI67" s="362"/>
      <c r="AJ67" s="363"/>
      <c r="AK67" s="364"/>
      <c r="AL67" s="365"/>
      <c r="AM67" s="366"/>
      <c r="AN67" s="365"/>
      <c r="AO67" s="366"/>
      <c r="AP67" s="365"/>
      <c r="AQ67" s="366"/>
      <c r="AR67" s="365"/>
      <c r="AS67" s="364">
        <f t="shared" si="6"/>
        <v>0</v>
      </c>
      <c r="AT67" s="365">
        <f t="shared" si="6"/>
        <v>0</v>
      </c>
      <c r="AU67" s="312"/>
      <c r="AV67" s="312"/>
      <c r="AW67" s="312"/>
      <c r="AX67" s="313"/>
      <c r="AY67" s="314"/>
      <c r="AZ67" s="314"/>
      <c r="BA67" s="314"/>
      <c r="BB67" s="311"/>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row>
    <row r="68" spans="1:98" x14ac:dyDescent="0.3">
      <c r="A68" s="137"/>
      <c r="B68" s="138"/>
      <c r="C68" s="138"/>
      <c r="D68" s="467"/>
      <c r="E68" s="468"/>
      <c r="F68" s="469"/>
      <c r="G68" s="459"/>
      <c r="H68" s="460"/>
      <c r="I68" s="459" t="str">
        <f t="shared" si="19"/>
        <v/>
      </c>
      <c r="J68" s="460"/>
      <c r="K68" s="459" t="str">
        <f t="shared" si="5"/>
        <v/>
      </c>
      <c r="L68" s="460"/>
      <c r="M68" s="139">
        <f t="shared" si="23"/>
        <v>0</v>
      </c>
      <c r="N68" s="139">
        <f t="shared" si="20"/>
        <v>0</v>
      </c>
      <c r="O68" s="138"/>
      <c r="P68" s="446" t="str">
        <f t="shared" si="15"/>
        <v/>
      </c>
      <c r="Q68" s="447"/>
      <c r="R68" s="446" t="str">
        <f t="shared" si="21"/>
        <v/>
      </c>
      <c r="S68" s="447"/>
      <c r="T68" s="446" t="str">
        <f>IF(OR(B68&gt;1,B68=1),VLOOKUP(K68,Datos_Base_Calculo!$G$6:$O$105,IF(AND($I$16="x",$I$17=0,$I$18=0),$C$17+1,IF(AND($I$16=0,$I$17="x",$I$18=0),8,(IF(AND($I$16=0,$I$16=0,$I$18="x"),9,"error"))))),"")</f>
        <v/>
      </c>
      <c r="U68" s="447"/>
      <c r="V68" s="446" t="str">
        <f t="shared" si="9"/>
        <v/>
      </c>
      <c r="W68" s="447"/>
      <c r="X68" s="459" t="str">
        <f t="shared" si="16"/>
        <v/>
      </c>
      <c r="Y68" s="460"/>
      <c r="Z68" s="140" t="str">
        <f>IF(OR(B68&gt;1,B68=1),(VLOOKUP(D68,Datos_Base_Calculo!$B$4:$D$42,2,0)*X68*$AF$12),"")</f>
        <v/>
      </c>
      <c r="AA68" s="446" t="str">
        <f t="shared" si="24"/>
        <v/>
      </c>
      <c r="AB68" s="447"/>
      <c r="AC68" s="446" t="str">
        <f t="shared" si="17"/>
        <v/>
      </c>
      <c r="AD68" s="447"/>
      <c r="AE68" s="140" t="str">
        <f>IF(OR(B68&gt;1,B68=1),(IF(OR($AD$12=208,$AD$12=240),IF($AD$12=208,3,2),"error")*VLOOKUP(D68,Datos_Base_Calculo!$B$4:$D$42,3,0)*(AC68)^2*(C68/1000)),"")</f>
        <v/>
      </c>
      <c r="AF68" s="446" t="str">
        <f t="shared" si="18"/>
        <v/>
      </c>
      <c r="AG68" s="447"/>
      <c r="AH68" s="330" t="str">
        <f t="shared" si="22"/>
        <v/>
      </c>
      <c r="AI68" s="362"/>
      <c r="AJ68" s="363"/>
      <c r="AK68" s="364"/>
      <c r="AL68" s="365"/>
      <c r="AM68" s="366"/>
      <c r="AN68" s="365"/>
      <c r="AO68" s="366"/>
      <c r="AP68" s="365"/>
      <c r="AQ68" s="366"/>
      <c r="AR68" s="365"/>
      <c r="AS68" s="364">
        <f t="shared" si="6"/>
        <v>0</v>
      </c>
      <c r="AT68" s="365">
        <f t="shared" si="6"/>
        <v>0</v>
      </c>
      <c r="AU68" s="312"/>
      <c r="AV68" s="312"/>
      <c r="AW68" s="312"/>
      <c r="AX68" s="313"/>
      <c r="AY68" s="314"/>
      <c r="AZ68" s="314"/>
      <c r="BA68" s="314"/>
      <c r="BB68" s="311"/>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row>
    <row r="69" spans="1:98" x14ac:dyDescent="0.3">
      <c r="A69" s="442"/>
      <c r="B69" s="439"/>
      <c r="C69" s="439"/>
      <c r="D69" s="470"/>
      <c r="E69" s="471"/>
      <c r="F69" s="472"/>
      <c r="G69" s="476"/>
      <c r="H69" s="477"/>
      <c r="I69" s="463" t="str">
        <f t="shared" si="19"/>
        <v/>
      </c>
      <c r="J69" s="464"/>
      <c r="K69" s="463" t="str">
        <f t="shared" si="5"/>
        <v/>
      </c>
      <c r="L69" s="464"/>
      <c r="M69" s="342">
        <f t="shared" si="23"/>
        <v>0</v>
      </c>
      <c r="N69" s="335">
        <f t="shared" si="20"/>
        <v>0</v>
      </c>
      <c r="O69" s="439"/>
      <c r="P69" s="465" t="str">
        <f t="shared" si="15"/>
        <v/>
      </c>
      <c r="Q69" s="466"/>
      <c r="R69" s="465" t="str">
        <f t="shared" si="21"/>
        <v/>
      </c>
      <c r="S69" s="466"/>
      <c r="T69" s="465" t="str">
        <f>IF(OR(B69&gt;1,B69=1),VLOOKUP(K69,Datos_Base_Calculo!$G$6:$O$105,IF(AND($I$16="x",$I$17=0,$I$18=0),$C$17+1,IF(AND($I$16=0,$I$17="x",$I$18=0),8,(IF(AND($I$16=0,$I$16=0,$I$18="x"),9,"error"))))),"")</f>
        <v/>
      </c>
      <c r="U69" s="466"/>
      <c r="V69" s="465" t="str">
        <f t="shared" si="9"/>
        <v/>
      </c>
      <c r="W69" s="466"/>
      <c r="X69" s="463" t="str">
        <f t="shared" si="16"/>
        <v/>
      </c>
      <c r="Y69" s="464"/>
      <c r="Z69" s="336" t="str">
        <f>IF(OR(B69&gt;1,B69=1),(VLOOKUP(D69,Datos_Base_Calculo!$B$4:$D$42,2,0)*X69*$AF$12),"")</f>
        <v/>
      </c>
      <c r="AA69" s="465" t="str">
        <f t="shared" si="24"/>
        <v/>
      </c>
      <c r="AB69" s="466"/>
      <c r="AC69" s="465" t="str">
        <f t="shared" si="17"/>
        <v/>
      </c>
      <c r="AD69" s="466"/>
      <c r="AE69" s="336" t="str">
        <f>IF(OR(B69&gt;1,B69=1),(IF(OR($AD$12=208,$AD$12=240),IF($AD$12=208,3,2),"error")*VLOOKUP(D69,Datos_Base_Calculo!$B$4:$D$42,3,0)*(AC69)^2*(C69/1000)),"")</f>
        <v/>
      </c>
      <c r="AF69" s="465" t="str">
        <f t="shared" si="18"/>
        <v/>
      </c>
      <c r="AG69" s="466"/>
      <c r="AH69" s="337" t="str">
        <f t="shared" si="22"/>
        <v/>
      </c>
      <c r="AI69" s="362"/>
      <c r="AJ69" s="363"/>
      <c r="AK69" s="364"/>
      <c r="AL69" s="365"/>
      <c r="AM69" s="366"/>
      <c r="AN69" s="365"/>
      <c r="AO69" s="366"/>
      <c r="AP69" s="365"/>
      <c r="AQ69" s="366"/>
      <c r="AR69" s="365"/>
      <c r="AS69" s="364">
        <f t="shared" si="6"/>
        <v>0</v>
      </c>
      <c r="AT69" s="365">
        <f t="shared" si="6"/>
        <v>0</v>
      </c>
      <c r="AU69" s="312"/>
      <c r="AV69" s="312"/>
      <c r="AW69" s="312"/>
      <c r="AX69" s="313"/>
      <c r="AY69" s="314"/>
      <c r="AZ69" s="314"/>
      <c r="BA69" s="314"/>
      <c r="BB69" s="311"/>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row>
    <row r="70" spans="1:98" x14ac:dyDescent="0.3">
      <c r="A70" s="137"/>
      <c r="B70" s="138"/>
      <c r="C70" s="138"/>
      <c r="D70" s="467"/>
      <c r="E70" s="468"/>
      <c r="F70" s="469"/>
      <c r="G70" s="459"/>
      <c r="H70" s="460"/>
      <c r="I70" s="459" t="str">
        <f t="shared" si="19"/>
        <v/>
      </c>
      <c r="J70" s="460"/>
      <c r="K70" s="459" t="str">
        <f t="shared" si="5"/>
        <v/>
      </c>
      <c r="L70" s="460"/>
      <c r="M70" s="139">
        <f t="shared" si="23"/>
        <v>0</v>
      </c>
      <c r="N70" s="139">
        <f t="shared" si="20"/>
        <v>0</v>
      </c>
      <c r="O70" s="138"/>
      <c r="P70" s="446" t="str">
        <f t="shared" si="15"/>
        <v/>
      </c>
      <c r="Q70" s="447"/>
      <c r="R70" s="446" t="str">
        <f t="shared" si="21"/>
        <v/>
      </c>
      <c r="S70" s="447"/>
      <c r="T70" s="446" t="str">
        <f>IF(OR(B70&gt;1,B70=1),VLOOKUP(K70,Datos_Base_Calculo!$G$6:$O$105,IF(AND($I$16="x",$I$17=0,$I$18=0),$C$17+1,IF(AND($I$16=0,$I$17="x",$I$18=0),8,(IF(AND($I$16=0,$I$16=0,$I$18="x"),9,"error"))))),"")</f>
        <v/>
      </c>
      <c r="U70" s="447"/>
      <c r="V70" s="446" t="str">
        <f t="shared" si="9"/>
        <v/>
      </c>
      <c r="W70" s="447"/>
      <c r="X70" s="459" t="str">
        <f t="shared" si="16"/>
        <v/>
      </c>
      <c r="Y70" s="460"/>
      <c r="Z70" s="140" t="str">
        <f>IF(OR(B70&gt;1,B70=1),(VLOOKUP(D70,Datos_Base_Calculo!$B$4:$D$42,2,0)*X70*$AF$12),"")</f>
        <v/>
      </c>
      <c r="AA70" s="446" t="str">
        <f t="shared" si="24"/>
        <v/>
      </c>
      <c r="AB70" s="447"/>
      <c r="AC70" s="446" t="str">
        <f t="shared" si="17"/>
        <v/>
      </c>
      <c r="AD70" s="447"/>
      <c r="AE70" s="140" t="str">
        <f>IF(OR(B70&gt;1,B70=1),(IF(OR($AD$12=208,$AD$12=240),IF($AD$12=208,3,2),"error")*VLOOKUP(D70,Datos_Base_Calculo!$B$4:$D$42,3,0)*(AC70)^2*(C70/1000)),"")</f>
        <v/>
      </c>
      <c r="AF70" s="446" t="str">
        <f t="shared" si="18"/>
        <v/>
      </c>
      <c r="AG70" s="447"/>
      <c r="AH70" s="330" t="str">
        <f t="shared" si="22"/>
        <v/>
      </c>
      <c r="AI70" s="362"/>
      <c r="AJ70" s="363"/>
      <c r="AK70" s="364"/>
      <c r="AL70" s="365"/>
      <c r="AM70" s="366"/>
      <c r="AN70" s="365"/>
      <c r="AO70" s="366"/>
      <c r="AP70" s="365"/>
      <c r="AQ70" s="366"/>
      <c r="AR70" s="365"/>
      <c r="AS70" s="364">
        <f t="shared" si="6"/>
        <v>0</v>
      </c>
      <c r="AT70" s="365">
        <f t="shared" si="6"/>
        <v>0</v>
      </c>
      <c r="AU70" s="312"/>
      <c r="AV70" s="312"/>
      <c r="AW70" s="312"/>
      <c r="AX70" s="313"/>
      <c r="AY70" s="314"/>
      <c r="AZ70" s="314"/>
      <c r="BA70" s="314"/>
      <c r="BB70" s="311"/>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row>
    <row r="71" spans="1:98" x14ac:dyDescent="0.3">
      <c r="A71" s="442"/>
      <c r="B71" s="439"/>
      <c r="C71" s="439"/>
      <c r="D71" s="470"/>
      <c r="E71" s="471"/>
      <c r="F71" s="472"/>
      <c r="G71" s="476"/>
      <c r="H71" s="477"/>
      <c r="I71" s="463" t="str">
        <f t="shared" si="19"/>
        <v/>
      </c>
      <c r="J71" s="464"/>
      <c r="K71" s="463" t="str">
        <f t="shared" si="5"/>
        <v/>
      </c>
      <c r="L71" s="464"/>
      <c r="M71" s="342">
        <f t="shared" si="23"/>
        <v>0</v>
      </c>
      <c r="N71" s="335">
        <f t="shared" si="20"/>
        <v>0</v>
      </c>
      <c r="O71" s="439"/>
      <c r="P71" s="465" t="str">
        <f t="shared" si="15"/>
        <v/>
      </c>
      <c r="Q71" s="466"/>
      <c r="R71" s="465" t="str">
        <f t="shared" si="21"/>
        <v/>
      </c>
      <c r="S71" s="466"/>
      <c r="T71" s="465" t="str">
        <f>IF(OR(B71&gt;1,B71=1),VLOOKUP(K71,Datos_Base_Calculo!$G$6:$O$105,IF(AND($I$16="x",$I$17=0,$I$18=0),$C$17+1,IF(AND($I$16=0,$I$17="x",$I$18=0),8,(IF(AND($I$16=0,$I$16=0,$I$18="x"),9,"error"))))),"")</f>
        <v/>
      </c>
      <c r="U71" s="466"/>
      <c r="V71" s="465" t="str">
        <f t="shared" si="9"/>
        <v/>
      </c>
      <c r="W71" s="466"/>
      <c r="X71" s="463" t="str">
        <f t="shared" si="16"/>
        <v/>
      </c>
      <c r="Y71" s="464"/>
      <c r="Z71" s="336" t="str">
        <f>IF(OR(B71&gt;1,B71=1),(VLOOKUP(D71,Datos_Base_Calculo!$B$4:$D$42,2,0)*X71*$AF$12),"")</f>
        <v/>
      </c>
      <c r="AA71" s="465" t="str">
        <f t="shared" si="24"/>
        <v/>
      </c>
      <c r="AB71" s="466"/>
      <c r="AC71" s="465" t="str">
        <f t="shared" si="17"/>
        <v/>
      </c>
      <c r="AD71" s="466"/>
      <c r="AE71" s="336" t="str">
        <f>IF(OR(B71&gt;1,B71=1),(IF(OR($AD$12=208,$AD$12=240),IF($AD$12=208,3,2),"error")*VLOOKUP(D71,Datos_Base_Calculo!$B$4:$D$42,3,0)*(AC71)^2*(C71/1000)),"")</f>
        <v/>
      </c>
      <c r="AF71" s="465" t="str">
        <f t="shared" si="18"/>
        <v/>
      </c>
      <c r="AG71" s="466"/>
      <c r="AH71" s="337" t="str">
        <f t="shared" si="22"/>
        <v/>
      </c>
      <c r="AI71" s="362"/>
      <c r="AJ71" s="363"/>
      <c r="AK71" s="364"/>
      <c r="AL71" s="365"/>
      <c r="AM71" s="366"/>
      <c r="AN71" s="365"/>
      <c r="AO71" s="366"/>
      <c r="AP71" s="365"/>
      <c r="AQ71" s="366"/>
      <c r="AR71" s="365"/>
      <c r="AS71" s="364">
        <f t="shared" si="6"/>
        <v>0</v>
      </c>
      <c r="AT71" s="365">
        <f t="shared" si="6"/>
        <v>0</v>
      </c>
      <c r="AU71" s="312"/>
      <c r="AV71" s="312"/>
      <c r="AW71" s="312"/>
      <c r="AX71" s="313"/>
      <c r="AY71" s="314"/>
      <c r="AZ71" s="314"/>
      <c r="BA71" s="314"/>
      <c r="BB71" s="311"/>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row>
    <row r="72" spans="1:98" x14ac:dyDescent="0.3">
      <c r="A72" s="137"/>
      <c r="B72" s="138"/>
      <c r="C72" s="138"/>
      <c r="D72" s="467"/>
      <c r="E72" s="468"/>
      <c r="F72" s="469"/>
      <c r="G72" s="459"/>
      <c r="H72" s="460"/>
      <c r="I72" s="459" t="str">
        <f t="shared" si="19"/>
        <v/>
      </c>
      <c r="J72" s="460"/>
      <c r="K72" s="459" t="str">
        <f t="shared" si="5"/>
        <v/>
      </c>
      <c r="L72" s="460"/>
      <c r="M72" s="139">
        <f t="shared" si="23"/>
        <v>0</v>
      </c>
      <c r="N72" s="139">
        <f t="shared" si="20"/>
        <v>0</v>
      </c>
      <c r="O72" s="138"/>
      <c r="P72" s="446" t="str">
        <f t="shared" si="15"/>
        <v/>
      </c>
      <c r="Q72" s="447"/>
      <c r="R72" s="446" t="str">
        <f t="shared" si="21"/>
        <v/>
      </c>
      <c r="S72" s="447"/>
      <c r="T72" s="446" t="str">
        <f>IF(OR(B72&gt;1,B72=1),VLOOKUP(K72,Datos_Base_Calculo!$G$6:$O$105,IF(AND($I$16="x",$I$17=0,$I$18=0),$C$17+1,IF(AND($I$16=0,$I$17="x",$I$18=0),8,(IF(AND($I$16=0,$I$16=0,$I$18="x"),9,"error"))))),"")</f>
        <v/>
      </c>
      <c r="U72" s="447"/>
      <c r="V72" s="446" t="str">
        <f t="shared" si="9"/>
        <v/>
      </c>
      <c r="W72" s="447"/>
      <c r="X72" s="459" t="str">
        <f t="shared" si="16"/>
        <v/>
      </c>
      <c r="Y72" s="460"/>
      <c r="Z72" s="140" t="str">
        <f>IF(OR(B72&gt;1,B72=1),(VLOOKUP(D72,Datos_Base_Calculo!$B$4:$D$42,2,0)*X72*$AF$12),"")</f>
        <v/>
      </c>
      <c r="AA72" s="446" t="str">
        <f t="shared" si="24"/>
        <v/>
      </c>
      <c r="AB72" s="447"/>
      <c r="AC72" s="446" t="str">
        <f t="shared" si="17"/>
        <v/>
      </c>
      <c r="AD72" s="447"/>
      <c r="AE72" s="140" t="str">
        <f>IF(OR(B72&gt;1,B72=1),(IF(OR($AD$12=208,$AD$12=240),IF($AD$12=208,3,2),"error")*VLOOKUP(D72,Datos_Base_Calculo!$B$4:$D$42,3,0)*(AC72)^2*(C72/1000)),"")</f>
        <v/>
      </c>
      <c r="AF72" s="446" t="str">
        <f t="shared" si="18"/>
        <v/>
      </c>
      <c r="AG72" s="447"/>
      <c r="AH72" s="330" t="str">
        <f t="shared" si="22"/>
        <v/>
      </c>
      <c r="AI72" s="362"/>
      <c r="AJ72" s="363"/>
      <c r="AK72" s="364"/>
      <c r="AL72" s="365"/>
      <c r="AM72" s="366"/>
      <c r="AN72" s="365"/>
      <c r="AO72" s="366"/>
      <c r="AP72" s="365"/>
      <c r="AQ72" s="366"/>
      <c r="AR72" s="365"/>
      <c r="AS72" s="364">
        <f t="shared" si="6"/>
        <v>0</v>
      </c>
      <c r="AT72" s="365">
        <f t="shared" si="6"/>
        <v>0</v>
      </c>
      <c r="AU72" s="312"/>
      <c r="AV72" s="312"/>
      <c r="AW72" s="312"/>
      <c r="AX72" s="313"/>
      <c r="AY72" s="314"/>
      <c r="AZ72" s="314"/>
      <c r="BA72" s="314"/>
      <c r="BB72" s="311"/>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row>
    <row r="73" spans="1:98" x14ac:dyDescent="0.3">
      <c r="A73" s="442"/>
      <c r="B73" s="439"/>
      <c r="C73" s="439"/>
      <c r="D73" s="470"/>
      <c r="E73" s="471"/>
      <c r="F73" s="472"/>
      <c r="G73" s="476"/>
      <c r="H73" s="477"/>
      <c r="I73" s="463" t="str">
        <f t="shared" si="19"/>
        <v/>
      </c>
      <c r="J73" s="464"/>
      <c r="K73" s="463" t="str">
        <f t="shared" si="5"/>
        <v/>
      </c>
      <c r="L73" s="464"/>
      <c r="M73" s="342">
        <f t="shared" si="23"/>
        <v>0</v>
      </c>
      <c r="N73" s="335">
        <f t="shared" si="20"/>
        <v>0</v>
      </c>
      <c r="O73" s="439"/>
      <c r="P73" s="465" t="str">
        <f t="shared" si="15"/>
        <v/>
      </c>
      <c r="Q73" s="466"/>
      <c r="R73" s="465" t="str">
        <f t="shared" si="21"/>
        <v/>
      </c>
      <c r="S73" s="466"/>
      <c r="T73" s="465" t="str">
        <f>IF(OR(B73&gt;1,B73=1),VLOOKUP(K73,Datos_Base_Calculo!$G$6:$O$105,IF(AND($I$16="x",$I$17=0,$I$18=0),$C$17+1,IF(AND($I$16=0,$I$17="x",$I$18=0),8,(IF(AND($I$16=0,$I$16=0,$I$18="x"),9,"error"))))),"")</f>
        <v/>
      </c>
      <c r="U73" s="466"/>
      <c r="V73" s="465" t="str">
        <f t="shared" si="9"/>
        <v/>
      </c>
      <c r="W73" s="466"/>
      <c r="X73" s="463" t="str">
        <f t="shared" si="16"/>
        <v/>
      </c>
      <c r="Y73" s="464"/>
      <c r="Z73" s="336" t="str">
        <f>IF(OR(B73&gt;1,B73=1),(VLOOKUP(D73,Datos_Base_Calculo!$B$4:$D$42,2,0)*X73*$AF$12),"")</f>
        <v/>
      </c>
      <c r="AA73" s="465" t="str">
        <f t="shared" si="24"/>
        <v/>
      </c>
      <c r="AB73" s="466"/>
      <c r="AC73" s="465" t="str">
        <f t="shared" si="17"/>
        <v/>
      </c>
      <c r="AD73" s="466"/>
      <c r="AE73" s="336" t="str">
        <f>IF(OR(B73&gt;1,B73=1),(IF(OR($AD$12=208,$AD$12=240),IF($AD$12=208,3,2),"error")*VLOOKUP(D73,Datos_Base_Calculo!$B$4:$D$42,3,0)*(AC73)^2*(C73/1000)),"")</f>
        <v/>
      </c>
      <c r="AF73" s="465" t="str">
        <f t="shared" si="18"/>
        <v/>
      </c>
      <c r="AG73" s="466"/>
      <c r="AH73" s="337" t="str">
        <f t="shared" si="22"/>
        <v/>
      </c>
      <c r="AI73" s="362"/>
      <c r="AJ73" s="363"/>
      <c r="AK73" s="364"/>
      <c r="AL73" s="365"/>
      <c r="AM73" s="366"/>
      <c r="AN73" s="365"/>
      <c r="AO73" s="366"/>
      <c r="AP73" s="365"/>
      <c r="AQ73" s="366"/>
      <c r="AR73" s="365"/>
      <c r="AS73" s="364">
        <f t="shared" si="6"/>
        <v>0</v>
      </c>
      <c r="AT73" s="365">
        <f t="shared" si="6"/>
        <v>0</v>
      </c>
      <c r="AU73" s="312"/>
      <c r="AV73" s="312"/>
      <c r="AW73" s="312"/>
      <c r="AX73" s="313"/>
      <c r="AY73" s="314"/>
      <c r="AZ73" s="314"/>
      <c r="BA73" s="314"/>
      <c r="BB73" s="311"/>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row>
    <row r="74" spans="1:98" x14ac:dyDescent="0.3">
      <c r="A74" s="137"/>
      <c r="B74" s="138"/>
      <c r="C74" s="138"/>
      <c r="D74" s="467"/>
      <c r="E74" s="468"/>
      <c r="F74" s="469"/>
      <c r="G74" s="459"/>
      <c r="H74" s="460"/>
      <c r="I74" s="459" t="str">
        <f t="shared" si="19"/>
        <v/>
      </c>
      <c r="J74" s="460"/>
      <c r="K74" s="459" t="str">
        <f t="shared" si="5"/>
        <v/>
      </c>
      <c r="L74" s="460"/>
      <c r="M74" s="139">
        <f t="shared" si="23"/>
        <v>0</v>
      </c>
      <c r="N74" s="139">
        <f t="shared" si="20"/>
        <v>0</v>
      </c>
      <c r="O74" s="138"/>
      <c r="P74" s="446" t="str">
        <f t="shared" si="15"/>
        <v/>
      </c>
      <c r="Q74" s="447"/>
      <c r="R74" s="446" t="str">
        <f t="shared" si="21"/>
        <v/>
      </c>
      <c r="S74" s="447"/>
      <c r="T74" s="446" t="str">
        <f>IF(OR(B74&gt;1,B74=1),VLOOKUP(K74,Datos_Base_Calculo!$G$6:$O$105,IF(AND($I$16="x",$I$17=0,$I$18=0),$C$17+1,IF(AND($I$16=0,$I$17="x",$I$18=0),8,(IF(AND($I$16=0,$I$16=0,$I$18="x"),9,"error"))))),"")</f>
        <v/>
      </c>
      <c r="U74" s="447"/>
      <c r="V74" s="446" t="str">
        <f t="shared" si="9"/>
        <v/>
      </c>
      <c r="W74" s="447"/>
      <c r="X74" s="459" t="str">
        <f t="shared" si="16"/>
        <v/>
      </c>
      <c r="Y74" s="460"/>
      <c r="Z74" s="140" t="str">
        <f>IF(OR(B74&gt;1,B74=1),(VLOOKUP(D74,Datos_Base_Calculo!$B$4:$D$42,2,0)*X74*$AF$12),"")</f>
        <v/>
      </c>
      <c r="AA74" s="446" t="str">
        <f t="shared" si="24"/>
        <v/>
      </c>
      <c r="AB74" s="447"/>
      <c r="AC74" s="446" t="str">
        <f t="shared" si="17"/>
        <v/>
      </c>
      <c r="AD74" s="447"/>
      <c r="AE74" s="140" t="str">
        <f>IF(OR(B74&gt;1,B74=1),(IF(OR($AD$12=208,$AD$12=240),IF($AD$12=208,3,2),"error")*VLOOKUP(D74,Datos_Base_Calculo!$B$4:$D$42,3,0)*(AC74)^2*(C74/1000)),"")</f>
        <v/>
      </c>
      <c r="AF74" s="446" t="str">
        <f t="shared" si="18"/>
        <v/>
      </c>
      <c r="AG74" s="447"/>
      <c r="AH74" s="330" t="str">
        <f t="shared" si="22"/>
        <v/>
      </c>
      <c r="AI74" s="362"/>
      <c r="AJ74" s="363"/>
      <c r="AK74" s="364"/>
      <c r="AL74" s="365"/>
      <c r="AM74" s="366"/>
      <c r="AN74" s="365"/>
      <c r="AO74" s="366"/>
      <c r="AP74" s="365"/>
      <c r="AQ74" s="366"/>
      <c r="AR74" s="365"/>
      <c r="AS74" s="364">
        <f t="shared" si="6"/>
        <v>0</v>
      </c>
      <c r="AT74" s="365">
        <f t="shared" si="6"/>
        <v>0</v>
      </c>
      <c r="AU74" s="312"/>
      <c r="AV74" s="312"/>
      <c r="AW74" s="312"/>
      <c r="AX74" s="313"/>
      <c r="AY74" s="314"/>
      <c r="AZ74" s="314"/>
      <c r="BA74" s="314"/>
      <c r="BB74" s="311"/>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row>
    <row r="75" spans="1:98" x14ac:dyDescent="0.3">
      <c r="A75" s="442"/>
      <c r="B75" s="439"/>
      <c r="C75" s="439"/>
      <c r="D75" s="470"/>
      <c r="E75" s="471"/>
      <c r="F75" s="472"/>
      <c r="G75" s="476"/>
      <c r="H75" s="477"/>
      <c r="I75" s="463" t="str">
        <f t="shared" si="19"/>
        <v/>
      </c>
      <c r="J75" s="464"/>
      <c r="K75" s="463" t="str">
        <f t="shared" si="5"/>
        <v/>
      </c>
      <c r="L75" s="464"/>
      <c r="M75" s="342">
        <f t="shared" si="23"/>
        <v>0</v>
      </c>
      <c r="N75" s="335">
        <f t="shared" si="20"/>
        <v>0</v>
      </c>
      <c r="O75" s="439"/>
      <c r="P75" s="465" t="str">
        <f t="shared" si="15"/>
        <v/>
      </c>
      <c r="Q75" s="466"/>
      <c r="R75" s="465" t="str">
        <f t="shared" si="21"/>
        <v/>
      </c>
      <c r="S75" s="466"/>
      <c r="T75" s="465" t="str">
        <f>IF(OR(B75&gt;1,B75=1),VLOOKUP(K75,Datos_Base_Calculo!$G$6:$O$105,IF(AND($I$16="x",$I$17=0,$I$18=0),$C$17+1,IF(AND($I$16=0,$I$17="x",$I$18=0),8,(IF(AND($I$16=0,$I$16=0,$I$18="x"),9,"error"))))),"")</f>
        <v/>
      </c>
      <c r="U75" s="466"/>
      <c r="V75" s="465" t="str">
        <f>IF(OR(B75&gt;1,B75=1),(($Q$17*IF(AND($I$16=0,$I$17="x",$I$18=0),T75/($AF$12*1),IF(AND($I$16=0,$I$16=0,$I$18="x"),K75,"error")))+(N75+R75)/$AF$12),"")</f>
        <v/>
      </c>
      <c r="W75" s="466"/>
      <c r="X75" s="463" t="str">
        <f t="shared" si="16"/>
        <v/>
      </c>
      <c r="Y75" s="464"/>
      <c r="Z75" s="336" t="str">
        <f>IF(OR(B75&gt;1,B75=1),(VLOOKUP(D75,Datos_Base_Calculo!$B$4:$D$42,2,0)*X75*$AF$12),"")</f>
        <v/>
      </c>
      <c r="AA75" s="465" t="str">
        <f t="shared" si="24"/>
        <v/>
      </c>
      <c r="AB75" s="466"/>
      <c r="AC75" s="465" t="str">
        <f t="shared" si="17"/>
        <v/>
      </c>
      <c r="AD75" s="466"/>
      <c r="AE75" s="336" t="str">
        <f>IF(OR(B75&gt;1,B75=1),(IF(OR($AD$12=208,$AD$12=240),IF($AD$12=208,3,2),"error")*VLOOKUP(D75,Datos_Base_Calculo!$B$4:$D$42,3,0)*(AC75)^2*(C75/1000)),"")</f>
        <v/>
      </c>
      <c r="AF75" s="465" t="str">
        <f t="shared" si="18"/>
        <v/>
      </c>
      <c r="AG75" s="466"/>
      <c r="AH75" s="337" t="str">
        <f t="shared" si="22"/>
        <v/>
      </c>
      <c r="AI75" s="362"/>
      <c r="AJ75" s="363"/>
      <c r="AK75" s="364"/>
      <c r="AL75" s="365"/>
      <c r="AM75" s="366"/>
      <c r="AN75" s="365"/>
      <c r="AO75" s="366"/>
      <c r="AP75" s="365"/>
      <c r="AQ75" s="366"/>
      <c r="AR75" s="365"/>
      <c r="AS75" s="364">
        <f t="shared" si="6"/>
        <v>0</v>
      </c>
      <c r="AT75" s="365">
        <f t="shared" si="6"/>
        <v>0</v>
      </c>
      <c r="AU75" s="312"/>
      <c r="AV75" s="312"/>
      <c r="AW75" s="312"/>
      <c r="AX75" s="313"/>
      <c r="AY75" s="314"/>
      <c r="AZ75" s="314"/>
      <c r="BA75" s="314"/>
      <c r="BB75" s="311"/>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row>
    <row r="76" spans="1:98" x14ac:dyDescent="0.3">
      <c r="A76" s="137"/>
      <c r="B76" s="138"/>
      <c r="C76" s="138"/>
      <c r="D76" s="467"/>
      <c r="E76" s="468"/>
      <c r="F76" s="469"/>
      <c r="G76" s="459"/>
      <c r="H76" s="460"/>
      <c r="I76" s="459" t="str">
        <f t="shared" si="19"/>
        <v/>
      </c>
      <c r="J76" s="460"/>
      <c r="K76" s="459" t="str">
        <f t="shared" si="5"/>
        <v/>
      </c>
      <c r="L76" s="460"/>
      <c r="M76" s="139">
        <f t="shared" si="23"/>
        <v>0</v>
      </c>
      <c r="N76" s="139">
        <f t="shared" si="20"/>
        <v>0</v>
      </c>
      <c r="O76" s="138"/>
      <c r="P76" s="446" t="str">
        <f t="shared" si="15"/>
        <v/>
      </c>
      <c r="Q76" s="447"/>
      <c r="R76" s="446" t="str">
        <f t="shared" si="21"/>
        <v/>
      </c>
      <c r="S76" s="447"/>
      <c r="T76" s="446" t="str">
        <f>IF(OR(B76&gt;1,B76=1),VLOOKUP(K76,Datos_Base_Calculo!$G$6:$O$105,IF(AND($I$16="x",$I$17=0,$I$18=0),$C$17+1,IF(AND($I$16=0,$I$17="x",$I$18=0),8,(IF(AND($I$16=0,$I$16=0,$I$18="x"),9,"error"))))),"")</f>
        <v/>
      </c>
      <c r="U76" s="447"/>
      <c r="V76" s="446" t="str">
        <f>IF(OR(B76&gt;1,B76=1),(($Q$17*IF(AND($I$16=0,$I$17="x",$I$18=0),T76/($AF$12*1),IF(AND($I$16=0,$I$16=0,$I$18="x"),K76,"error")))+(N76+R76)/$AF$12),"")</f>
        <v/>
      </c>
      <c r="W76" s="447"/>
      <c r="X76" s="459" t="str">
        <f t="shared" si="16"/>
        <v/>
      </c>
      <c r="Y76" s="460"/>
      <c r="Z76" s="140" t="str">
        <f>IF(OR(B76&gt;1,B76=1),(VLOOKUP(D76,Datos_Base_Calculo!$B$4:$D$42,2,0)*X76*$AF$12),"")</f>
        <v/>
      </c>
      <c r="AA76" s="446" t="str">
        <f t="shared" si="24"/>
        <v/>
      </c>
      <c r="AB76" s="447"/>
      <c r="AC76" s="446" t="str">
        <f t="shared" si="17"/>
        <v/>
      </c>
      <c r="AD76" s="447"/>
      <c r="AE76" s="140" t="str">
        <f>IF(OR(B76&gt;1,B76=1),(IF(OR($AD$12=208,$AD$12=240),IF($AD$12=208,3,2),"error")*VLOOKUP(D76,Datos_Base_Calculo!$B$4:$D$42,3,0)*(AC76)^2*(C76/1000)),"")</f>
        <v/>
      </c>
      <c r="AF76" s="446" t="str">
        <f t="shared" si="18"/>
        <v/>
      </c>
      <c r="AG76" s="447"/>
      <c r="AH76" s="330" t="str">
        <f t="shared" si="22"/>
        <v/>
      </c>
      <c r="AI76" s="362"/>
      <c r="AJ76" s="363"/>
      <c r="AK76" s="364"/>
      <c r="AL76" s="365"/>
      <c r="AM76" s="366"/>
      <c r="AN76" s="365"/>
      <c r="AO76" s="366"/>
      <c r="AP76" s="365"/>
      <c r="AQ76" s="366"/>
      <c r="AR76" s="365"/>
      <c r="AS76" s="364">
        <f t="shared" si="6"/>
        <v>0</v>
      </c>
      <c r="AT76" s="365">
        <f t="shared" si="6"/>
        <v>0</v>
      </c>
      <c r="AU76" s="312"/>
      <c r="AV76" s="312"/>
      <c r="AW76" s="312"/>
      <c r="AX76" s="313"/>
      <c r="AY76" s="314"/>
      <c r="AZ76" s="314"/>
      <c r="BA76" s="314"/>
      <c r="BB76" s="311"/>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row>
    <row r="77" spans="1:98" x14ac:dyDescent="0.3">
      <c r="A77" s="442"/>
      <c r="B77" s="439"/>
      <c r="C77" s="439"/>
      <c r="D77" s="470"/>
      <c r="E77" s="471"/>
      <c r="F77" s="472"/>
      <c r="G77" s="476"/>
      <c r="H77" s="477"/>
      <c r="I77" s="463" t="str">
        <f t="shared" si="19"/>
        <v/>
      </c>
      <c r="J77" s="464"/>
      <c r="K77" s="463" t="str">
        <f t="shared" si="5"/>
        <v/>
      </c>
      <c r="L77" s="464"/>
      <c r="M77" s="342">
        <f t="shared" si="23"/>
        <v>0</v>
      </c>
      <c r="N77" s="335">
        <f t="shared" si="20"/>
        <v>0</v>
      </c>
      <c r="O77" s="439"/>
      <c r="P77" s="465" t="str">
        <f t="shared" si="15"/>
        <v/>
      </c>
      <c r="Q77" s="466"/>
      <c r="R77" s="465" t="str">
        <f t="shared" si="21"/>
        <v/>
      </c>
      <c r="S77" s="466"/>
      <c r="T77" s="465" t="str">
        <f>IF(OR(B77&gt;1,B77=1),VLOOKUP(K77,Datos_Base_Calculo!$G$6:$O$105,IF(AND($I$16="x",$I$17=0,$I$18=0),$C$17+1,IF(AND($I$16=0,$I$17="x",$I$18=0),8,(IF(AND($I$16=0,$I$16=0,$I$18="x"),9,"error"))))),"")</f>
        <v/>
      </c>
      <c r="U77" s="466"/>
      <c r="V77" s="465" t="str">
        <f t="shared" ref="V77:V81" si="25">IF(OR(B77&gt;1,B77=1),(($Q$17*IF(AND($I$16=0,$I$17="x",$I$18=0),T77/($AF$12*1),IF(AND($I$16=0,$I$16=0,$I$18="x"),K77,"error")))+(N77+R77)/$AF$12),"")</f>
        <v/>
      </c>
      <c r="W77" s="466"/>
      <c r="X77" s="463" t="str">
        <f t="shared" si="16"/>
        <v/>
      </c>
      <c r="Y77" s="464"/>
      <c r="Z77" s="336" t="str">
        <f>IF(OR(B77&gt;1,B77=1),(VLOOKUP(D77,Datos_Base_Calculo!$B$4:$D$42,2,0)*X77*$AF$12),"")</f>
        <v/>
      </c>
      <c r="AA77" s="465" t="str">
        <f t="shared" si="24"/>
        <v/>
      </c>
      <c r="AB77" s="466"/>
      <c r="AC77" s="465" t="str">
        <f t="shared" si="17"/>
        <v/>
      </c>
      <c r="AD77" s="466"/>
      <c r="AE77" s="336" t="str">
        <f>IF(OR(B77&gt;1,B77=1),(IF(OR($AD$12=208,$AD$12=240),IF($AD$12=208,3,2),"error")*VLOOKUP(D77,Datos_Base_Calculo!$B$4:$D$42,3,0)*(AC77)^2*(C77/1000)),"")</f>
        <v/>
      </c>
      <c r="AF77" s="465" t="str">
        <f t="shared" si="18"/>
        <v/>
      </c>
      <c r="AG77" s="466"/>
      <c r="AH77" s="337" t="str">
        <f t="shared" si="22"/>
        <v/>
      </c>
      <c r="AI77" s="362"/>
      <c r="AJ77" s="363"/>
      <c r="AK77" s="364"/>
      <c r="AL77" s="365"/>
      <c r="AM77" s="366"/>
      <c r="AN77" s="365"/>
      <c r="AO77" s="366"/>
      <c r="AP77" s="365"/>
      <c r="AQ77" s="366"/>
      <c r="AR77" s="365"/>
      <c r="AS77" s="364">
        <f t="shared" si="6"/>
        <v>0</v>
      </c>
      <c r="AT77" s="365">
        <f t="shared" si="6"/>
        <v>0</v>
      </c>
      <c r="AU77" s="312"/>
      <c r="AV77" s="312"/>
      <c r="AW77" s="312"/>
      <c r="AX77" s="313"/>
      <c r="AY77" s="314"/>
      <c r="AZ77" s="314"/>
      <c r="BA77" s="314"/>
      <c r="BB77" s="311"/>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row>
    <row r="78" spans="1:98" x14ac:dyDescent="0.3">
      <c r="A78" s="137"/>
      <c r="B78" s="138"/>
      <c r="C78" s="138"/>
      <c r="D78" s="467"/>
      <c r="E78" s="468"/>
      <c r="F78" s="469"/>
      <c r="G78" s="459"/>
      <c r="H78" s="460"/>
      <c r="I78" s="459" t="str">
        <f t="shared" si="19"/>
        <v/>
      </c>
      <c r="J78" s="460"/>
      <c r="K78" s="459" t="str">
        <f t="shared" si="5"/>
        <v/>
      </c>
      <c r="L78" s="460"/>
      <c r="M78" s="139">
        <f t="shared" si="23"/>
        <v>0</v>
      </c>
      <c r="N78" s="139">
        <f t="shared" si="20"/>
        <v>0</v>
      </c>
      <c r="O78" s="138"/>
      <c r="P78" s="446" t="str">
        <f t="shared" si="15"/>
        <v/>
      </c>
      <c r="Q78" s="447"/>
      <c r="R78" s="446" t="str">
        <f t="shared" si="21"/>
        <v/>
      </c>
      <c r="S78" s="447"/>
      <c r="T78" s="446" t="str">
        <f>IF(OR(B78&gt;1,B78=1),VLOOKUP(K78,Datos_Base_Calculo!$G$6:$O$105,IF(AND($I$16="x",$I$17=0,$I$18=0),$C$17+1,IF(AND($I$16=0,$I$17="x",$I$18=0),8,(IF(AND($I$16=0,$I$16=0,$I$18="x"),9,"error"))))),"")</f>
        <v/>
      </c>
      <c r="U78" s="447"/>
      <c r="V78" s="446" t="str">
        <f t="shared" si="25"/>
        <v/>
      </c>
      <c r="W78" s="447"/>
      <c r="X78" s="459" t="str">
        <f t="shared" si="16"/>
        <v/>
      </c>
      <c r="Y78" s="460"/>
      <c r="Z78" s="140" t="str">
        <f>IF(OR(B78&gt;1,B78=1),(VLOOKUP(D78,Datos_Base_Calculo!$B$4:$D$42,2,0)*X78*$AF$12),"")</f>
        <v/>
      </c>
      <c r="AA78" s="446" t="str">
        <f t="shared" si="24"/>
        <v/>
      </c>
      <c r="AB78" s="447"/>
      <c r="AC78" s="446" t="str">
        <f t="shared" si="17"/>
        <v/>
      </c>
      <c r="AD78" s="447"/>
      <c r="AE78" s="140" t="str">
        <f>IF(OR(B78&gt;1,B78=1),(IF(OR($AD$12=208,$AD$12=240),IF($AD$12=208,3,2),"error")*VLOOKUP(D78,Datos_Base_Calculo!$B$4:$D$42,3,0)*(AC78)^2*(C78/1000)),"")</f>
        <v/>
      </c>
      <c r="AF78" s="446" t="str">
        <f t="shared" si="18"/>
        <v/>
      </c>
      <c r="AG78" s="447"/>
      <c r="AH78" s="330" t="str">
        <f t="shared" si="22"/>
        <v/>
      </c>
      <c r="AI78" s="362"/>
      <c r="AJ78" s="363"/>
      <c r="AK78" s="364"/>
      <c r="AL78" s="365"/>
      <c r="AM78" s="366"/>
      <c r="AN78" s="365"/>
      <c r="AO78" s="366"/>
      <c r="AP78" s="365"/>
      <c r="AQ78" s="366"/>
      <c r="AR78" s="365"/>
      <c r="AS78" s="364">
        <f t="shared" si="6"/>
        <v>0</v>
      </c>
      <c r="AT78" s="365">
        <f t="shared" si="6"/>
        <v>0</v>
      </c>
      <c r="AU78" s="312"/>
      <c r="AV78" s="312"/>
      <c r="AW78" s="312"/>
      <c r="AX78" s="313"/>
      <c r="AY78" s="314"/>
      <c r="AZ78" s="314"/>
      <c r="BA78" s="314"/>
      <c r="BB78" s="311"/>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row>
    <row r="79" spans="1:98" x14ac:dyDescent="0.3">
      <c r="A79" s="442"/>
      <c r="B79" s="439"/>
      <c r="C79" s="439"/>
      <c r="D79" s="470"/>
      <c r="E79" s="471"/>
      <c r="F79" s="472"/>
      <c r="G79" s="476"/>
      <c r="H79" s="477"/>
      <c r="I79" s="463" t="str">
        <f t="shared" si="19"/>
        <v/>
      </c>
      <c r="J79" s="464"/>
      <c r="K79" s="463" t="str">
        <f t="shared" si="5"/>
        <v/>
      </c>
      <c r="L79" s="464"/>
      <c r="M79" s="342">
        <f t="shared" si="23"/>
        <v>0</v>
      </c>
      <c r="N79" s="335">
        <f t="shared" si="20"/>
        <v>0</v>
      </c>
      <c r="O79" s="439"/>
      <c r="P79" s="465" t="str">
        <f t="shared" si="15"/>
        <v/>
      </c>
      <c r="Q79" s="466"/>
      <c r="R79" s="465" t="str">
        <f t="shared" si="21"/>
        <v/>
      </c>
      <c r="S79" s="466"/>
      <c r="T79" s="465" t="str">
        <f>IF(OR(B79&gt;1,B79=1),VLOOKUP(K79,Datos_Base_Calculo!$G$6:$O$105,IF(AND($I$16="x",$I$17=0,$I$18=0),$C$17+1,IF(AND($I$16=0,$I$17="x",$I$18=0),8,(IF(AND($I$16=0,$I$16=0,$I$18="x"),9,"error"))))),"")</f>
        <v/>
      </c>
      <c r="U79" s="466"/>
      <c r="V79" s="465" t="str">
        <f t="shared" si="25"/>
        <v/>
      </c>
      <c r="W79" s="466"/>
      <c r="X79" s="463" t="str">
        <f t="shared" si="16"/>
        <v/>
      </c>
      <c r="Y79" s="464"/>
      <c r="Z79" s="336" t="str">
        <f>IF(OR(B79&gt;1,B79=1),(VLOOKUP(D79,Datos_Base_Calculo!$B$4:$D$42,2,0)*X79*$AF$12),"")</f>
        <v/>
      </c>
      <c r="AA79" s="465" t="str">
        <f t="shared" si="24"/>
        <v/>
      </c>
      <c r="AB79" s="466"/>
      <c r="AC79" s="465" t="str">
        <f t="shared" si="17"/>
        <v/>
      </c>
      <c r="AD79" s="466"/>
      <c r="AE79" s="336" t="str">
        <f>IF(OR(B79&gt;1,B79=1),(IF(OR($AD$12=208,$AD$12=240),IF($AD$12=208,3,2),"error")*VLOOKUP(D79,Datos_Base_Calculo!$B$4:$D$42,3,0)*(AC79)^2*(C79/1000)),"")</f>
        <v/>
      </c>
      <c r="AF79" s="465" t="str">
        <f t="shared" si="18"/>
        <v/>
      </c>
      <c r="AG79" s="466"/>
      <c r="AH79" s="337" t="str">
        <f t="shared" si="22"/>
        <v/>
      </c>
      <c r="AI79" s="362"/>
      <c r="AJ79" s="363"/>
      <c r="AK79" s="364"/>
      <c r="AL79" s="365"/>
      <c r="AM79" s="366"/>
      <c r="AN79" s="365"/>
      <c r="AO79" s="366"/>
      <c r="AP79" s="365"/>
      <c r="AQ79" s="366"/>
      <c r="AR79" s="365"/>
      <c r="AS79" s="364">
        <f t="shared" si="6"/>
        <v>0</v>
      </c>
      <c r="AT79" s="365">
        <f t="shared" si="6"/>
        <v>0</v>
      </c>
      <c r="AU79" s="312"/>
      <c r="AV79" s="312"/>
      <c r="AW79" s="312"/>
      <c r="AX79" s="313"/>
      <c r="AY79" s="314"/>
      <c r="AZ79" s="314"/>
      <c r="BA79" s="314"/>
      <c r="BB79" s="311"/>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row>
    <row r="80" spans="1:98" x14ac:dyDescent="0.3">
      <c r="A80" s="137"/>
      <c r="B80" s="138"/>
      <c r="C80" s="138"/>
      <c r="D80" s="467"/>
      <c r="E80" s="468"/>
      <c r="F80" s="469"/>
      <c r="G80" s="459"/>
      <c r="H80" s="460"/>
      <c r="I80" s="459" t="str">
        <f t="shared" si="19"/>
        <v/>
      </c>
      <c r="J80" s="460"/>
      <c r="K80" s="459" t="str">
        <f t="shared" si="5"/>
        <v/>
      </c>
      <c r="L80" s="460"/>
      <c r="M80" s="139">
        <f t="shared" si="23"/>
        <v>0</v>
      </c>
      <c r="N80" s="139">
        <f t="shared" si="20"/>
        <v>0</v>
      </c>
      <c r="O80" s="138"/>
      <c r="P80" s="446" t="str">
        <f t="shared" si="15"/>
        <v/>
      </c>
      <c r="Q80" s="447"/>
      <c r="R80" s="446" t="str">
        <f t="shared" si="21"/>
        <v/>
      </c>
      <c r="S80" s="447"/>
      <c r="T80" s="446" t="str">
        <f>IF(OR(B80&gt;1,B80=1),VLOOKUP(K80,Datos_Base_Calculo!$G$6:$O$105,IF(AND($I$16="x",$I$17=0,$I$18=0),$C$17+1,IF(AND($I$16=0,$I$17="x",$I$18=0),8,(IF(AND($I$16=0,$I$16=0,$I$18="x"),9,"error"))))),"")</f>
        <v/>
      </c>
      <c r="U80" s="447"/>
      <c r="V80" s="446" t="str">
        <f t="shared" si="25"/>
        <v/>
      </c>
      <c r="W80" s="447"/>
      <c r="X80" s="459" t="str">
        <f t="shared" si="16"/>
        <v/>
      </c>
      <c r="Y80" s="460"/>
      <c r="Z80" s="140" t="str">
        <f>IF(OR(B80&gt;1,B80=1),(VLOOKUP(D80,Datos_Base_Calculo!$B$4:$D$42,2,0)*X80*$AF$12),"")</f>
        <v/>
      </c>
      <c r="AA80" s="446" t="str">
        <f t="shared" si="24"/>
        <v/>
      </c>
      <c r="AB80" s="447"/>
      <c r="AC80" s="446" t="str">
        <f t="shared" si="17"/>
        <v/>
      </c>
      <c r="AD80" s="447"/>
      <c r="AE80" s="140" t="str">
        <f>IF(OR(B80&gt;1,B80=1),(IF(OR($AD$12=208,$AD$12=240),IF($AD$12=208,3,2),"error")*VLOOKUP(D80,Datos_Base_Calculo!$B$4:$D$42,3,0)*(AC80)^2*(C80/1000)),"")</f>
        <v/>
      </c>
      <c r="AF80" s="446" t="str">
        <f t="shared" si="18"/>
        <v/>
      </c>
      <c r="AG80" s="447"/>
      <c r="AH80" s="330" t="str">
        <f t="shared" si="22"/>
        <v/>
      </c>
      <c r="AI80" s="362"/>
      <c r="AJ80" s="363"/>
      <c r="AK80" s="364"/>
      <c r="AL80" s="365"/>
      <c r="AM80" s="366"/>
      <c r="AN80" s="365"/>
      <c r="AO80" s="366"/>
      <c r="AP80" s="365"/>
      <c r="AQ80" s="366"/>
      <c r="AR80" s="365"/>
      <c r="AS80" s="364">
        <f t="shared" si="6"/>
        <v>0</v>
      </c>
      <c r="AT80" s="365">
        <f t="shared" si="6"/>
        <v>0</v>
      </c>
      <c r="AU80" s="312"/>
      <c r="AV80" s="312"/>
      <c r="AW80" s="312"/>
      <c r="AX80" s="313"/>
      <c r="AY80" s="314"/>
      <c r="AZ80" s="314"/>
      <c r="BA80" s="314"/>
      <c r="BB80" s="311"/>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row>
    <row r="81" spans="1:98" x14ac:dyDescent="0.3">
      <c r="A81" s="442"/>
      <c r="B81" s="439"/>
      <c r="C81" s="439"/>
      <c r="D81" s="470"/>
      <c r="E81" s="471"/>
      <c r="F81" s="472"/>
      <c r="G81" s="476"/>
      <c r="H81" s="477"/>
      <c r="I81" s="463" t="str">
        <f t="shared" si="19"/>
        <v/>
      </c>
      <c r="J81" s="464"/>
      <c r="K81" s="463" t="str">
        <f t="shared" si="5"/>
        <v/>
      </c>
      <c r="L81" s="464"/>
      <c r="M81" s="342">
        <f t="shared" si="23"/>
        <v>0</v>
      </c>
      <c r="N81" s="335">
        <f t="shared" si="20"/>
        <v>0</v>
      </c>
      <c r="O81" s="439"/>
      <c r="P81" s="465" t="str">
        <f t="shared" si="15"/>
        <v/>
      </c>
      <c r="Q81" s="466"/>
      <c r="R81" s="465" t="str">
        <f t="shared" si="21"/>
        <v/>
      </c>
      <c r="S81" s="466"/>
      <c r="T81" s="465" t="str">
        <f>IF(OR(B81&gt;1,B81=1),VLOOKUP(K81,Datos_Base_Calculo!$G$6:$O$105,IF(AND($I$16="x",$I$17=0,$I$18=0),$C$17+1,IF(AND($I$16=0,$I$17="x",$I$18=0),8,(IF(AND($I$16=0,$I$16=0,$I$18="x"),9,"error"))))),"")</f>
        <v/>
      </c>
      <c r="U81" s="466"/>
      <c r="V81" s="465" t="str">
        <f t="shared" si="25"/>
        <v/>
      </c>
      <c r="W81" s="466"/>
      <c r="X81" s="463" t="str">
        <f t="shared" si="16"/>
        <v/>
      </c>
      <c r="Y81" s="464"/>
      <c r="Z81" s="336" t="str">
        <f>IF(OR(B81&gt;1,B81=1),(VLOOKUP(D81,Datos_Base_Calculo!$B$4:$D$42,2,0)*X81*$AF$12),"")</f>
        <v/>
      </c>
      <c r="AA81" s="465" t="str">
        <f t="shared" si="24"/>
        <v/>
      </c>
      <c r="AB81" s="466"/>
      <c r="AC81" s="465" t="str">
        <f t="shared" si="17"/>
        <v/>
      </c>
      <c r="AD81" s="466"/>
      <c r="AE81" s="336" t="str">
        <f>IF(OR(B81&gt;1,B81=1),(IF(OR($AD$12=208,$AD$12=240),IF($AD$12=208,3,2),"error")*VLOOKUP(D81,Datos_Base_Calculo!$B$4:$D$42,3,0)*(AC81)^2*(C81/1000)),"")</f>
        <v/>
      </c>
      <c r="AF81" s="465" t="str">
        <f t="shared" si="18"/>
        <v/>
      </c>
      <c r="AG81" s="466"/>
      <c r="AH81" s="337" t="str">
        <f t="shared" si="22"/>
        <v/>
      </c>
      <c r="AI81" s="373"/>
      <c r="AJ81" s="374"/>
      <c r="AK81" s="368"/>
      <c r="AL81" s="369"/>
      <c r="AM81" s="370"/>
      <c r="AN81" s="369"/>
      <c r="AO81" s="370"/>
      <c r="AP81" s="369"/>
      <c r="AQ81" s="370"/>
      <c r="AR81" s="369"/>
      <c r="AS81" s="371">
        <f t="shared" si="6"/>
        <v>0</v>
      </c>
      <c r="AT81" s="372">
        <f t="shared" si="6"/>
        <v>0</v>
      </c>
      <c r="AU81" s="312"/>
      <c r="AV81" s="312"/>
      <c r="AW81" s="312"/>
      <c r="AX81" s="313"/>
      <c r="AY81" s="314"/>
      <c r="AZ81" s="314"/>
      <c r="BA81" s="314"/>
      <c r="BB81" s="311"/>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row>
    <row r="82" spans="1:98" x14ac:dyDescent="0.3">
      <c r="A82" s="473" t="s">
        <v>445</v>
      </c>
      <c r="B82" s="474"/>
      <c r="C82" s="474"/>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5"/>
      <c r="AI82" s="324"/>
      <c r="AJ82" s="309"/>
      <c r="AK82" s="309"/>
      <c r="AL82" s="309"/>
      <c r="AM82" s="309"/>
      <c r="AN82" s="309"/>
      <c r="AO82" s="309"/>
      <c r="AP82" s="309"/>
      <c r="AQ82" s="309"/>
      <c r="AR82" s="309"/>
      <c r="AS82" s="153">
        <f>SUM(AS30:AS81)</f>
        <v>0</v>
      </c>
      <c r="AT82" s="154">
        <f>SUM(AT30:AT81)</f>
        <v>0</v>
      </c>
      <c r="AU82" s="312"/>
      <c r="AV82" s="312"/>
      <c r="AW82" s="312"/>
      <c r="AX82" s="313"/>
      <c r="AY82" s="314"/>
      <c r="AZ82" s="314"/>
      <c r="BA82" s="314"/>
      <c r="BB82" s="311"/>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row>
    <row r="83" spans="1:98" x14ac:dyDescent="0.3">
      <c r="A83" s="137"/>
      <c r="B83" s="138" t="s">
        <v>446</v>
      </c>
      <c r="C83" s="138"/>
      <c r="D83" s="467"/>
      <c r="E83" s="468"/>
      <c r="F83" s="469"/>
      <c r="G83" s="459">
        <v>1</v>
      </c>
      <c r="H83" s="460"/>
      <c r="I83" s="459" t="s">
        <v>447</v>
      </c>
      <c r="J83" s="460"/>
      <c r="K83" s="459">
        <f>IF(OR(B83&gt;1,B83=1),ROUND(G83*(POWER((1+$X$18/100),$U$17)),0),"")</f>
        <v>1</v>
      </c>
      <c r="L83" s="460"/>
      <c r="M83" s="331"/>
      <c r="N83" s="331"/>
      <c r="O83" s="138" t="s">
        <v>447</v>
      </c>
      <c r="P83" s="446" t="s">
        <v>447</v>
      </c>
      <c r="Q83" s="447"/>
      <c r="R83" s="446" t="s">
        <v>447</v>
      </c>
      <c r="S83" s="447"/>
      <c r="T83" s="446" t="str">
        <f>IF(OR(A83&gt;1,A83=1),VLOOKUP(K83,Datos_Base_Calculo!$G$6:$O$105,IF(AND($I$16="x",$I$17=0,$I$18=0),$C$17+1,IF(AND($I$16=0,$I$17="x",$I$18=0),8,(IF(AND($I$16=0,$I$16=0,$I$18="x"),9,"error"))))),"")</f>
        <v/>
      </c>
      <c r="U83" s="447"/>
      <c r="V83" s="457" t="str">
        <f t="shared" ref="V83:V91" si="26">IF(OR(A83&gt;1,A83=1),(($Q$17*IF(AND($I$16="x",$I$17=0,$I$18=0),(K83/T83),IF(AND($I$16=0,$I$17="x",$I$18=0),T83/($AF$12*1.15),IF(AND($I$16=0,$I$16=0,$I$18="x"),K83,"error"))))),"")</f>
        <v/>
      </c>
      <c r="W83" s="458"/>
      <c r="X83" s="459" t="str">
        <f t="shared" ref="X83:X91" si="27">IF(OR(A83&gt;1,A83=1),(V83*C83),"")</f>
        <v/>
      </c>
      <c r="Y83" s="460"/>
      <c r="Z83" s="140" t="str">
        <f>IF(OR(A83&gt;1,A83=1),(VLOOKUP(D83,Datos_Base_Calculo!$B$4:$D$42,2,0)*X83*$AF$12),"")</f>
        <v/>
      </c>
      <c r="AA83" s="446" t="str">
        <f t="shared" ref="AA83:AA91" si="28">IF(OR(A83&gt;1,A83=1),Z83+VLOOKUP(A83,$B$30:$AB$81,26,0),"-")</f>
        <v>-</v>
      </c>
      <c r="AB83" s="447"/>
      <c r="AC83" s="446" t="str">
        <f t="shared" ref="AC83:AC91" si="29">IF(OR(A83&gt;1,A83=1),(V83/($AD$12*SQRT(IF(OR($AD$12=240,$AD$12=208),IF($AD$12=208,3,1),"error"))))*1000,"")</f>
        <v/>
      </c>
      <c r="AD83" s="447"/>
      <c r="AE83" s="140" t="str">
        <f>IF(OR(A83&gt;1,A83=1),(IF(OR($AD$12=208,$AD$12=240),IF($AD$12=208,3,2),"error")*VLOOKUP(D83,Datos_Base_Calculo!$B$4:$D$42,3,0)*(AC83)^2*(C83/1000)),"")</f>
        <v/>
      </c>
      <c r="AF83" s="446" t="str">
        <f t="shared" ref="AF83:AF91" si="30">IF(OR(A83&gt;1,A83=1),(AE83/(V83*$AF$12))*100,"")</f>
        <v/>
      </c>
      <c r="AG83" s="447"/>
      <c r="AH83" s="155" t="s">
        <v>447</v>
      </c>
      <c r="AI83" s="311"/>
      <c r="AJ83" s="311"/>
      <c r="AK83" s="311"/>
      <c r="AL83" s="309"/>
      <c r="AM83" s="309"/>
      <c r="AN83" s="309"/>
      <c r="AO83" s="309"/>
      <c r="AP83" s="309"/>
      <c r="AQ83" s="309"/>
      <c r="AR83" s="309"/>
      <c r="AS83" s="309"/>
      <c r="AT83" s="309"/>
      <c r="AU83" s="312"/>
      <c r="AV83" s="312"/>
      <c r="AW83" s="312"/>
      <c r="AX83" s="313"/>
      <c r="AY83" s="314"/>
      <c r="AZ83" s="314"/>
      <c r="BA83" s="314"/>
      <c r="BB83" s="311"/>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row>
    <row r="84" spans="1:98" x14ac:dyDescent="0.3">
      <c r="A84" s="442"/>
      <c r="B84" s="334" t="s">
        <v>446</v>
      </c>
      <c r="C84" s="439"/>
      <c r="D84" s="470"/>
      <c r="E84" s="471"/>
      <c r="F84" s="472"/>
      <c r="G84" s="463">
        <v>1</v>
      </c>
      <c r="H84" s="464"/>
      <c r="I84" s="463" t="s">
        <v>447</v>
      </c>
      <c r="J84" s="464"/>
      <c r="K84" s="463">
        <f t="shared" ref="K84:K91" si="31">IF(OR(B84&gt;1,B84=1),ROUND(G84*(POWER((1+$X$18/100),$U$17)),0),"")</f>
        <v>1</v>
      </c>
      <c r="L84" s="464"/>
      <c r="M84" s="345"/>
      <c r="N84" s="345"/>
      <c r="O84" s="334" t="s">
        <v>447</v>
      </c>
      <c r="P84" s="465" t="s">
        <v>447</v>
      </c>
      <c r="Q84" s="466"/>
      <c r="R84" s="465" t="s">
        <v>447</v>
      </c>
      <c r="S84" s="466"/>
      <c r="T84" s="465" t="str">
        <f>IF(OR(A84&gt;1,A84=1),VLOOKUP(K84,Datos_Base_Calculo!$G$6:$O$105,IF(AND($I$16="x",$I$17=0,$I$18=0),$C$17+1,IF(AND($I$16=0,$I$17="x",$I$18=0),8,(IF(AND($I$16=0,$I$16=0,$I$18="x"),9,"error"))))),"")</f>
        <v/>
      </c>
      <c r="U84" s="466"/>
      <c r="V84" s="461" t="str">
        <f t="shared" si="26"/>
        <v/>
      </c>
      <c r="W84" s="462"/>
      <c r="X84" s="463" t="str">
        <f t="shared" si="27"/>
        <v/>
      </c>
      <c r="Y84" s="464"/>
      <c r="Z84" s="336" t="str">
        <f>IF(OR(A84&gt;1,A84=1),(VLOOKUP(D84,Datos_Base_Calculo!$B$4:$D$42,2,0)*X84*$AF$12),"")</f>
        <v/>
      </c>
      <c r="AA84" s="465" t="str">
        <f t="shared" si="28"/>
        <v>-</v>
      </c>
      <c r="AB84" s="466"/>
      <c r="AC84" s="465" t="str">
        <f t="shared" si="29"/>
        <v/>
      </c>
      <c r="AD84" s="466"/>
      <c r="AE84" s="336" t="str">
        <f>IF(OR(A84&gt;1,A84=1),(IF(OR($AD$12=208,$AD$12=240),IF($AD$12=208,3,2),"error")*VLOOKUP(D84,Datos_Base_Calculo!$B$4:$D$42,3,0)*(AC84)^2*(C84/1000)),"")</f>
        <v/>
      </c>
      <c r="AF84" s="465" t="str">
        <f t="shared" si="30"/>
        <v/>
      </c>
      <c r="AG84" s="466"/>
      <c r="AH84" s="346" t="s">
        <v>447</v>
      </c>
      <c r="AI84" s="311"/>
      <c r="AJ84" s="311"/>
      <c r="AK84" s="311"/>
      <c r="AL84" s="309"/>
      <c r="AM84" s="309"/>
      <c r="AN84" s="309"/>
      <c r="AO84" s="309"/>
      <c r="AP84" s="309"/>
      <c r="AQ84" s="309"/>
      <c r="AR84" s="309"/>
      <c r="AS84" s="309"/>
      <c r="AT84" s="309"/>
      <c r="AU84" s="312"/>
      <c r="AV84" s="312"/>
      <c r="AW84" s="312"/>
      <c r="AX84" s="313"/>
      <c r="AY84" s="314"/>
      <c r="AZ84" s="314"/>
      <c r="BA84" s="314"/>
      <c r="BB84" s="311"/>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row>
    <row r="85" spans="1:98" x14ac:dyDescent="0.3">
      <c r="A85" s="137"/>
      <c r="B85" s="138" t="s">
        <v>446</v>
      </c>
      <c r="C85" s="138"/>
      <c r="D85" s="467"/>
      <c r="E85" s="468"/>
      <c r="F85" s="469"/>
      <c r="G85" s="459">
        <v>1</v>
      </c>
      <c r="H85" s="460"/>
      <c r="I85" s="459" t="s">
        <v>447</v>
      </c>
      <c r="J85" s="460"/>
      <c r="K85" s="459">
        <f t="shared" si="31"/>
        <v>1</v>
      </c>
      <c r="L85" s="460"/>
      <c r="M85" s="331"/>
      <c r="N85" s="331"/>
      <c r="O85" s="138" t="s">
        <v>447</v>
      </c>
      <c r="P85" s="446" t="s">
        <v>447</v>
      </c>
      <c r="Q85" s="447"/>
      <c r="R85" s="446" t="s">
        <v>447</v>
      </c>
      <c r="S85" s="447"/>
      <c r="T85" s="446" t="str">
        <f>IF(OR(A85&gt;1,A85=1),VLOOKUP(K85,Datos_Base_Calculo!$G$6:$O$105,IF(AND($I$16="x",$I$17=0,$I$18=0),$C$17+1,IF(AND($I$16=0,$I$17="x",$I$18=0),8,(IF(AND($I$16=0,$I$16=0,$I$18="x"),9,"error"))))),"")</f>
        <v/>
      </c>
      <c r="U85" s="447"/>
      <c r="V85" s="457" t="str">
        <f t="shared" si="26"/>
        <v/>
      </c>
      <c r="W85" s="458"/>
      <c r="X85" s="459" t="str">
        <f t="shared" si="27"/>
        <v/>
      </c>
      <c r="Y85" s="460"/>
      <c r="Z85" s="140" t="str">
        <f>IF(OR(A85&gt;1,A85=1),(VLOOKUP(D85,Datos_Base_Calculo!$B$4:$D$42,2,0)*X85*$AF$12),"")</f>
        <v/>
      </c>
      <c r="AA85" s="446" t="str">
        <f t="shared" si="28"/>
        <v>-</v>
      </c>
      <c r="AB85" s="447"/>
      <c r="AC85" s="446" t="str">
        <f t="shared" si="29"/>
        <v/>
      </c>
      <c r="AD85" s="447"/>
      <c r="AE85" s="140" t="str">
        <f>IF(OR(A85&gt;1,A85=1),(IF(OR($AD$12=208,$AD$12=240),IF($AD$12=208,3,2),"error")*VLOOKUP(D85,Datos_Base_Calculo!$B$4:$D$42,3,0)*(AC85)^2*(C85/1000)),"")</f>
        <v/>
      </c>
      <c r="AF85" s="446" t="str">
        <f t="shared" si="30"/>
        <v/>
      </c>
      <c r="AG85" s="447"/>
      <c r="AH85" s="155" t="s">
        <v>447</v>
      </c>
      <c r="AI85" s="311"/>
      <c r="AJ85" s="311"/>
      <c r="AK85" s="311"/>
      <c r="AL85" s="309"/>
      <c r="AM85" s="309"/>
      <c r="AN85" s="309"/>
      <c r="AO85" s="309"/>
      <c r="AP85" s="309"/>
      <c r="AQ85" s="309"/>
      <c r="AR85" s="309"/>
      <c r="AS85" s="309"/>
      <c r="AT85" s="309"/>
      <c r="AU85" s="312"/>
      <c r="AV85" s="312"/>
      <c r="AW85" s="312"/>
      <c r="AX85" s="313"/>
      <c r="AY85" s="314"/>
      <c r="AZ85" s="314"/>
      <c r="BA85" s="314"/>
      <c r="BB85" s="311"/>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row>
    <row r="86" spans="1:98" x14ac:dyDescent="0.3">
      <c r="A86" s="442"/>
      <c r="B86" s="334" t="s">
        <v>446</v>
      </c>
      <c r="C86" s="439"/>
      <c r="D86" s="470"/>
      <c r="E86" s="471"/>
      <c r="F86" s="472"/>
      <c r="G86" s="463">
        <v>1</v>
      </c>
      <c r="H86" s="464"/>
      <c r="I86" s="463" t="s">
        <v>447</v>
      </c>
      <c r="J86" s="464"/>
      <c r="K86" s="463">
        <f t="shared" si="31"/>
        <v>1</v>
      </c>
      <c r="L86" s="464"/>
      <c r="M86" s="345"/>
      <c r="N86" s="345"/>
      <c r="O86" s="334" t="s">
        <v>447</v>
      </c>
      <c r="P86" s="465" t="s">
        <v>447</v>
      </c>
      <c r="Q86" s="466"/>
      <c r="R86" s="465" t="s">
        <v>447</v>
      </c>
      <c r="S86" s="466"/>
      <c r="T86" s="465" t="str">
        <f>IF(OR(A86&gt;1,A86=1),VLOOKUP(K86,Datos_Base_Calculo!$G$6:$O$105,IF(AND($I$16="x",$I$17=0,$I$18=0),$C$17+1,IF(AND($I$16=0,$I$17="x",$I$18=0),8,(IF(AND($I$16=0,$I$16=0,$I$18="x"),9,"error"))))),"")</f>
        <v/>
      </c>
      <c r="U86" s="466"/>
      <c r="V86" s="461" t="str">
        <f t="shared" si="26"/>
        <v/>
      </c>
      <c r="W86" s="462"/>
      <c r="X86" s="463" t="str">
        <f t="shared" si="27"/>
        <v/>
      </c>
      <c r="Y86" s="464"/>
      <c r="Z86" s="336" t="str">
        <f>IF(OR(A86&gt;1,A86=1),(VLOOKUP(D86,Datos_Base_Calculo!$B$4:$D$42,2,0)*X86*$AF$12),"")</f>
        <v/>
      </c>
      <c r="AA86" s="465" t="str">
        <f t="shared" si="28"/>
        <v>-</v>
      </c>
      <c r="AB86" s="466"/>
      <c r="AC86" s="465" t="str">
        <f t="shared" si="29"/>
        <v/>
      </c>
      <c r="AD86" s="466"/>
      <c r="AE86" s="336" t="str">
        <f>IF(OR(A86&gt;1,A86=1),(IF(OR($AD$12=208,$AD$12=240),IF($AD$12=208,3,2),"error")*VLOOKUP(D86,Datos_Base_Calculo!$B$4:$D$42,3,0)*(AC86)^2*(C86/1000)),"")</f>
        <v/>
      </c>
      <c r="AF86" s="465" t="str">
        <f t="shared" si="30"/>
        <v/>
      </c>
      <c r="AG86" s="466"/>
      <c r="AH86" s="346" t="s">
        <v>447</v>
      </c>
      <c r="AI86" s="311"/>
      <c r="AJ86" s="311"/>
      <c r="AK86" s="311"/>
      <c r="AL86" s="309"/>
      <c r="AM86" s="309"/>
      <c r="AN86" s="309"/>
      <c r="AO86" s="309"/>
      <c r="AP86" s="309"/>
      <c r="AQ86" s="309"/>
      <c r="AR86" s="309"/>
      <c r="AS86" s="309"/>
      <c r="AT86" s="309"/>
      <c r="AU86" s="312"/>
      <c r="AV86" s="312"/>
      <c r="AW86" s="312"/>
      <c r="AX86" s="313"/>
      <c r="AY86" s="314"/>
      <c r="AZ86" s="314"/>
      <c r="BA86" s="314"/>
      <c r="BB86" s="311"/>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row>
    <row r="87" spans="1:98" x14ac:dyDescent="0.3">
      <c r="A87" s="137"/>
      <c r="B87" s="138" t="s">
        <v>446</v>
      </c>
      <c r="C87" s="138"/>
      <c r="D87" s="467"/>
      <c r="E87" s="468"/>
      <c r="F87" s="469"/>
      <c r="G87" s="459">
        <v>1</v>
      </c>
      <c r="H87" s="460"/>
      <c r="I87" s="459" t="s">
        <v>447</v>
      </c>
      <c r="J87" s="460"/>
      <c r="K87" s="459">
        <f t="shared" si="31"/>
        <v>1</v>
      </c>
      <c r="L87" s="460"/>
      <c r="M87" s="331"/>
      <c r="N87" s="331"/>
      <c r="O87" s="138" t="s">
        <v>447</v>
      </c>
      <c r="P87" s="446" t="s">
        <v>447</v>
      </c>
      <c r="Q87" s="447"/>
      <c r="R87" s="446" t="s">
        <v>447</v>
      </c>
      <c r="S87" s="447"/>
      <c r="T87" s="446" t="str">
        <f>IF(OR(A87&gt;1,A87=1),VLOOKUP(K87,Datos_Base_Calculo!$G$6:$O$105,IF(AND($I$16="x",$I$17=0,$I$18=0),$C$17+1,IF(AND($I$16=0,$I$17="x",$I$18=0),8,(IF(AND($I$16=0,$I$16=0,$I$18="x"),9,"error"))))),"")</f>
        <v/>
      </c>
      <c r="U87" s="447"/>
      <c r="V87" s="457" t="str">
        <f t="shared" si="26"/>
        <v/>
      </c>
      <c r="W87" s="458"/>
      <c r="X87" s="459" t="str">
        <f t="shared" si="27"/>
        <v/>
      </c>
      <c r="Y87" s="460"/>
      <c r="Z87" s="140" t="str">
        <f>IF(OR(A87&gt;1,A87=1),(VLOOKUP(D87,Datos_Base_Calculo!$B$4:$D$42,2,0)*X87*$AF$12),"")</f>
        <v/>
      </c>
      <c r="AA87" s="446" t="str">
        <f t="shared" si="28"/>
        <v>-</v>
      </c>
      <c r="AB87" s="447"/>
      <c r="AC87" s="446" t="str">
        <f t="shared" si="29"/>
        <v/>
      </c>
      <c r="AD87" s="447"/>
      <c r="AE87" s="140" t="str">
        <f>IF(OR(A87&gt;1,A87=1),(IF(OR($AD$12=208,$AD$12=240),IF($AD$12=208,3,2),"error")*VLOOKUP(D87,Datos_Base_Calculo!$B$4:$D$42,3,0)*(AC87)^2*(C87/1000)),"")</f>
        <v/>
      </c>
      <c r="AF87" s="446" t="str">
        <f t="shared" si="30"/>
        <v/>
      </c>
      <c r="AG87" s="447"/>
      <c r="AH87" s="155" t="s">
        <v>447</v>
      </c>
      <c r="AI87" s="311"/>
      <c r="AJ87" s="311"/>
      <c r="AK87" s="311"/>
      <c r="AL87" s="309"/>
      <c r="AM87" s="309"/>
      <c r="AN87" s="309"/>
      <c r="AO87" s="309"/>
      <c r="AP87" s="309"/>
      <c r="AQ87" s="309"/>
      <c r="AR87" s="309"/>
      <c r="AS87" s="309"/>
      <c r="AT87" s="309"/>
      <c r="AU87" s="312"/>
      <c r="AV87" s="312"/>
      <c r="AW87" s="312"/>
      <c r="AX87" s="313"/>
      <c r="AY87" s="314"/>
      <c r="AZ87" s="314"/>
      <c r="BA87" s="314"/>
      <c r="BB87" s="311"/>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row>
    <row r="88" spans="1:98" x14ac:dyDescent="0.3">
      <c r="A88" s="442"/>
      <c r="B88" s="334" t="s">
        <v>446</v>
      </c>
      <c r="C88" s="439"/>
      <c r="D88" s="470"/>
      <c r="E88" s="471"/>
      <c r="F88" s="472"/>
      <c r="G88" s="463">
        <v>1</v>
      </c>
      <c r="H88" s="464"/>
      <c r="I88" s="463" t="s">
        <v>447</v>
      </c>
      <c r="J88" s="464"/>
      <c r="K88" s="463">
        <f t="shared" si="31"/>
        <v>1</v>
      </c>
      <c r="L88" s="464"/>
      <c r="M88" s="345"/>
      <c r="N88" s="345"/>
      <c r="O88" s="334" t="s">
        <v>447</v>
      </c>
      <c r="P88" s="465" t="s">
        <v>447</v>
      </c>
      <c r="Q88" s="466"/>
      <c r="R88" s="465" t="s">
        <v>447</v>
      </c>
      <c r="S88" s="466"/>
      <c r="T88" s="465" t="str">
        <f>IF(OR(A88&gt;1,A88=1),VLOOKUP(K88,Datos_Base_Calculo!$G$6:$O$105,IF(AND($I$16="x",$I$17=0,$I$18=0),$C$17+1,IF(AND($I$16=0,$I$17="x",$I$18=0),8,(IF(AND($I$16=0,$I$16=0,$I$18="x"),9,"error"))))),"")</f>
        <v/>
      </c>
      <c r="U88" s="466"/>
      <c r="V88" s="461" t="str">
        <f t="shared" si="26"/>
        <v/>
      </c>
      <c r="W88" s="462"/>
      <c r="X88" s="463" t="str">
        <f t="shared" si="27"/>
        <v/>
      </c>
      <c r="Y88" s="464"/>
      <c r="Z88" s="336" t="str">
        <f>IF(OR(A88&gt;1,A88=1),(VLOOKUP(D88,Datos_Base_Calculo!$B$4:$D$42,2,0)*X88*$AF$12),"")</f>
        <v/>
      </c>
      <c r="AA88" s="465" t="str">
        <f t="shared" si="28"/>
        <v>-</v>
      </c>
      <c r="AB88" s="466"/>
      <c r="AC88" s="465" t="str">
        <f t="shared" si="29"/>
        <v/>
      </c>
      <c r="AD88" s="466"/>
      <c r="AE88" s="336" t="str">
        <f>IF(OR(A88&gt;1,A88=1),(IF(OR($AD$12=208,$AD$12=240),IF($AD$12=208,3,2),"error")*VLOOKUP(D88,Datos_Base_Calculo!$B$4:$D$42,3,0)*(AC88)^2*(C88/1000)),"")</f>
        <v/>
      </c>
      <c r="AF88" s="465" t="str">
        <f t="shared" si="30"/>
        <v/>
      </c>
      <c r="AG88" s="466"/>
      <c r="AH88" s="346" t="s">
        <v>447</v>
      </c>
      <c r="AI88" s="311"/>
      <c r="AJ88" s="311"/>
      <c r="AK88" s="311"/>
      <c r="AL88" s="309"/>
      <c r="AM88" s="309"/>
      <c r="AN88" s="309"/>
      <c r="AO88" s="309"/>
      <c r="AP88" s="309"/>
      <c r="AQ88" s="309"/>
      <c r="AR88" s="309"/>
      <c r="AS88" s="309"/>
      <c r="AT88" s="309"/>
      <c r="AU88" s="312"/>
      <c r="AV88" s="312"/>
      <c r="AW88" s="312"/>
      <c r="AX88" s="313"/>
      <c r="AY88" s="314"/>
      <c r="AZ88" s="314"/>
      <c r="BA88" s="314"/>
      <c r="BB88" s="311"/>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row>
    <row r="89" spans="1:98" x14ac:dyDescent="0.3">
      <c r="A89" s="137"/>
      <c r="B89" s="138" t="s">
        <v>446</v>
      </c>
      <c r="C89" s="138"/>
      <c r="D89" s="467"/>
      <c r="E89" s="468"/>
      <c r="F89" s="469"/>
      <c r="G89" s="459">
        <v>1</v>
      </c>
      <c r="H89" s="460"/>
      <c r="I89" s="459" t="s">
        <v>447</v>
      </c>
      <c r="J89" s="460"/>
      <c r="K89" s="459">
        <f t="shared" si="31"/>
        <v>1</v>
      </c>
      <c r="L89" s="460"/>
      <c r="M89" s="331"/>
      <c r="N89" s="331"/>
      <c r="O89" s="138" t="s">
        <v>447</v>
      </c>
      <c r="P89" s="446" t="s">
        <v>447</v>
      </c>
      <c r="Q89" s="447"/>
      <c r="R89" s="446" t="s">
        <v>447</v>
      </c>
      <c r="S89" s="447"/>
      <c r="T89" s="446" t="str">
        <f>IF(OR(A89&gt;1,A89=1),VLOOKUP(K89,Datos_Base_Calculo!$G$6:$O$105,IF(AND($I$16="x",$I$17=0,$I$18=0),$C$17+1,IF(AND($I$16=0,$I$17="x",$I$18=0),8,(IF(AND($I$16=0,$I$16=0,$I$18="x"),9,"error"))))),"")</f>
        <v/>
      </c>
      <c r="U89" s="447"/>
      <c r="V89" s="457" t="str">
        <f t="shared" si="26"/>
        <v/>
      </c>
      <c r="W89" s="458"/>
      <c r="X89" s="459" t="str">
        <f t="shared" si="27"/>
        <v/>
      </c>
      <c r="Y89" s="460"/>
      <c r="Z89" s="140" t="str">
        <f>IF(OR(A89&gt;1,A89=1),(VLOOKUP(D89,Datos_Base_Calculo!$B$4:$D$42,2,0)*X89*$AF$12),"")</f>
        <v/>
      </c>
      <c r="AA89" s="446" t="str">
        <f t="shared" si="28"/>
        <v>-</v>
      </c>
      <c r="AB89" s="447"/>
      <c r="AC89" s="446" t="str">
        <f t="shared" si="29"/>
        <v/>
      </c>
      <c r="AD89" s="447"/>
      <c r="AE89" s="140" t="str">
        <f>IF(OR(A89&gt;1,A89=1),(IF(OR($AD$12=208,$AD$12=240),IF($AD$12=208,3,2),"error")*VLOOKUP(D89,Datos_Base_Calculo!$B$4:$D$42,3,0)*(AC89)^2*(C89/1000)),"")</f>
        <v/>
      </c>
      <c r="AF89" s="446" t="str">
        <f t="shared" si="30"/>
        <v/>
      </c>
      <c r="AG89" s="447"/>
      <c r="AH89" s="155" t="s">
        <v>447</v>
      </c>
      <c r="AI89" s="311"/>
      <c r="AJ89" s="311"/>
      <c r="AK89" s="311"/>
      <c r="AL89" s="309"/>
      <c r="AM89" s="309"/>
      <c r="AN89" s="309"/>
      <c r="AO89" s="309"/>
      <c r="AP89" s="309"/>
      <c r="AQ89" s="309"/>
      <c r="AR89" s="309"/>
      <c r="AS89" s="309"/>
      <c r="AT89" s="309"/>
      <c r="AU89" s="312"/>
      <c r="AV89" s="312"/>
      <c r="AW89" s="312"/>
      <c r="AX89" s="313"/>
      <c r="AY89" s="314"/>
      <c r="AZ89" s="314"/>
      <c r="BA89" s="314"/>
      <c r="BB89" s="311"/>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row>
    <row r="90" spans="1:98" x14ac:dyDescent="0.3">
      <c r="A90" s="442"/>
      <c r="B90" s="334" t="s">
        <v>446</v>
      </c>
      <c r="C90" s="439"/>
      <c r="D90" s="470"/>
      <c r="E90" s="471"/>
      <c r="F90" s="472"/>
      <c r="G90" s="463">
        <v>1</v>
      </c>
      <c r="H90" s="464"/>
      <c r="I90" s="463" t="s">
        <v>447</v>
      </c>
      <c r="J90" s="464"/>
      <c r="K90" s="463">
        <f t="shared" si="31"/>
        <v>1</v>
      </c>
      <c r="L90" s="464"/>
      <c r="M90" s="345"/>
      <c r="N90" s="345"/>
      <c r="O90" s="334" t="s">
        <v>447</v>
      </c>
      <c r="P90" s="465" t="s">
        <v>447</v>
      </c>
      <c r="Q90" s="466"/>
      <c r="R90" s="465" t="s">
        <v>447</v>
      </c>
      <c r="S90" s="466"/>
      <c r="T90" s="465" t="str">
        <f>IF(OR(A90&gt;1,A90=1),VLOOKUP(K90,Datos_Base_Calculo!$G$6:$O$105,IF(AND($I$16="x",$I$17=0,$I$18=0),$C$17+1,IF(AND($I$16=0,$I$17="x",$I$18=0),8,(IF(AND($I$16=0,$I$16=0,$I$18="x"),9,"error"))))),"")</f>
        <v/>
      </c>
      <c r="U90" s="466"/>
      <c r="V90" s="461" t="str">
        <f t="shared" si="26"/>
        <v/>
      </c>
      <c r="W90" s="462"/>
      <c r="X90" s="463" t="str">
        <f t="shared" si="27"/>
        <v/>
      </c>
      <c r="Y90" s="464"/>
      <c r="Z90" s="336" t="str">
        <f>IF(OR(A90&gt;1,A90=1),(VLOOKUP(D90,Datos_Base_Calculo!$B$4:$D$42,2,0)*X90*$AF$12),"")</f>
        <v/>
      </c>
      <c r="AA90" s="465" t="str">
        <f t="shared" si="28"/>
        <v>-</v>
      </c>
      <c r="AB90" s="466"/>
      <c r="AC90" s="465" t="str">
        <f t="shared" si="29"/>
        <v/>
      </c>
      <c r="AD90" s="466"/>
      <c r="AE90" s="336" t="str">
        <f>IF(OR(A90&gt;1,A90=1),(IF(OR($AD$12=208,$AD$12=240),IF($AD$12=208,3,2),"error")*VLOOKUP(D90,Datos_Base_Calculo!$B$4:$D$42,3,0)*(AC90)^2*(C90/1000)),"")</f>
        <v/>
      </c>
      <c r="AF90" s="465" t="str">
        <f t="shared" si="30"/>
        <v/>
      </c>
      <c r="AG90" s="466"/>
      <c r="AH90" s="346" t="s">
        <v>447</v>
      </c>
      <c r="AI90" s="311"/>
      <c r="AJ90" s="311"/>
      <c r="AK90" s="311"/>
      <c r="AL90" s="309"/>
      <c r="AM90" s="309"/>
      <c r="AN90" s="309"/>
      <c r="AO90" s="309"/>
      <c r="AP90" s="309"/>
      <c r="AQ90" s="309"/>
      <c r="AR90" s="309"/>
      <c r="AS90" s="309"/>
      <c r="AT90" s="309"/>
      <c r="AU90" s="312"/>
      <c r="AV90" s="312"/>
      <c r="AW90" s="312"/>
      <c r="AX90" s="313"/>
      <c r="AY90" s="314"/>
      <c r="AZ90" s="314"/>
      <c r="BA90" s="314"/>
      <c r="BB90" s="311"/>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row>
    <row r="91" spans="1:98" x14ac:dyDescent="0.3">
      <c r="A91" s="137"/>
      <c r="B91" s="138" t="s">
        <v>446</v>
      </c>
      <c r="C91" s="138"/>
      <c r="D91" s="467"/>
      <c r="E91" s="468"/>
      <c r="F91" s="469"/>
      <c r="G91" s="459">
        <v>1</v>
      </c>
      <c r="H91" s="460"/>
      <c r="I91" s="459" t="s">
        <v>447</v>
      </c>
      <c r="J91" s="460"/>
      <c r="K91" s="459">
        <f t="shared" si="31"/>
        <v>1</v>
      </c>
      <c r="L91" s="460"/>
      <c r="M91" s="331"/>
      <c r="N91" s="331"/>
      <c r="O91" s="138" t="s">
        <v>447</v>
      </c>
      <c r="P91" s="446" t="s">
        <v>447</v>
      </c>
      <c r="Q91" s="447"/>
      <c r="R91" s="446" t="s">
        <v>447</v>
      </c>
      <c r="S91" s="447"/>
      <c r="T91" s="446" t="str">
        <f>IF(OR(A91&gt;1,A91=1),VLOOKUP(K91,Datos_Base_Calculo!$G$6:$O$105,IF(AND($I$16="x",$I$17=0,$I$18=0),$C$17+1,IF(AND($I$16=0,$I$17="x",$I$18=0),8,(IF(AND($I$16=0,$I$16=0,$I$18="x"),9,"error"))))),"")</f>
        <v/>
      </c>
      <c r="U91" s="447"/>
      <c r="V91" s="457" t="str">
        <f t="shared" si="26"/>
        <v/>
      </c>
      <c r="W91" s="458"/>
      <c r="X91" s="459" t="str">
        <f t="shared" si="27"/>
        <v/>
      </c>
      <c r="Y91" s="460"/>
      <c r="Z91" s="140" t="str">
        <f>IF(OR(A91&gt;1,A91=1),(VLOOKUP(D91,Datos_Base_Calculo!$B$4:$D$42,2,0)*X91*$AF$12),"")</f>
        <v/>
      </c>
      <c r="AA91" s="446" t="str">
        <f t="shared" si="28"/>
        <v>-</v>
      </c>
      <c r="AB91" s="447"/>
      <c r="AC91" s="446" t="str">
        <f t="shared" si="29"/>
        <v/>
      </c>
      <c r="AD91" s="447"/>
      <c r="AE91" s="140" t="str">
        <f>IF(OR(A91&gt;1,A91=1),(IF(OR($AD$12=208,$AD$12=240),IF($AD$12=208,3,2),"error")*VLOOKUP(D91,Datos_Base_Calculo!$B$4:$D$42,3,0)*(AC91)^2*(C91/1000)),"")</f>
        <v/>
      </c>
      <c r="AF91" s="446" t="str">
        <f t="shared" si="30"/>
        <v/>
      </c>
      <c r="AG91" s="447"/>
      <c r="AH91" s="155" t="s">
        <v>447</v>
      </c>
      <c r="AI91" s="311"/>
      <c r="AJ91" s="311"/>
      <c r="AK91" s="311"/>
      <c r="AL91" s="309"/>
      <c r="AM91" s="309"/>
      <c r="AN91" s="309"/>
      <c r="AO91" s="309"/>
      <c r="AP91" s="309"/>
      <c r="AQ91" s="309"/>
      <c r="AR91" s="309"/>
      <c r="AS91" s="309"/>
      <c r="AT91" s="309"/>
      <c r="AU91" s="312"/>
      <c r="AV91" s="312"/>
      <c r="AW91" s="312"/>
      <c r="AX91" s="313"/>
      <c r="AY91" s="314"/>
      <c r="AZ91" s="314"/>
      <c r="BA91" s="314"/>
      <c r="BB91" s="311"/>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row>
    <row r="92" spans="1:98" x14ac:dyDescent="0.3">
      <c r="A92" s="156" t="s">
        <v>448</v>
      </c>
      <c r="B92" s="157"/>
      <c r="C92" s="157"/>
      <c r="D92" s="157"/>
      <c r="E92" s="157" t="s">
        <v>449</v>
      </c>
      <c r="F92" s="157"/>
      <c r="G92" s="157"/>
      <c r="H92" s="158"/>
      <c r="I92" s="157" t="s">
        <v>450</v>
      </c>
      <c r="J92" s="158"/>
      <c r="K92" s="157"/>
      <c r="L92" s="158" t="s">
        <v>451</v>
      </c>
      <c r="M92" s="158"/>
      <c r="N92" s="158"/>
      <c r="O92" s="157"/>
      <c r="P92" s="157"/>
      <c r="Q92" s="157"/>
      <c r="R92" s="158"/>
      <c r="S92" s="157"/>
      <c r="T92" s="157" t="s">
        <v>452</v>
      </c>
      <c r="U92" s="157"/>
      <c r="V92" s="158"/>
      <c r="W92" s="157"/>
      <c r="X92" s="158"/>
      <c r="Y92" s="157"/>
      <c r="Z92" s="157"/>
      <c r="AA92" s="157"/>
      <c r="AB92" s="157"/>
      <c r="AC92" s="157"/>
      <c r="AD92" s="157"/>
      <c r="AE92" s="157"/>
      <c r="AF92" s="157"/>
      <c r="AG92" s="157"/>
      <c r="AH92" s="159"/>
      <c r="AI92" s="311"/>
      <c r="AJ92" s="311"/>
      <c r="AK92" s="311"/>
      <c r="AL92" s="309"/>
      <c r="AM92" s="309"/>
      <c r="AN92" s="309"/>
      <c r="AO92" s="309"/>
      <c r="AP92" s="309"/>
      <c r="AQ92" s="309"/>
      <c r="AR92" s="309"/>
      <c r="AS92" s="309"/>
      <c r="AT92" s="309"/>
      <c r="AU92" s="312"/>
      <c r="AV92" s="312"/>
      <c r="AW92" s="312"/>
      <c r="AX92" s="313"/>
      <c r="AY92" s="314"/>
      <c r="AZ92" s="314"/>
      <c r="BA92" s="314"/>
      <c r="BB92" s="311"/>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row>
    <row r="93" spans="1:98" ht="15" customHeight="1" x14ac:dyDescent="0.3">
      <c r="A93" s="448" t="s">
        <v>747</v>
      </c>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50"/>
      <c r="AI93" s="322"/>
      <c r="AJ93" s="322"/>
      <c r="AK93" s="322"/>
      <c r="AL93" s="325"/>
      <c r="AM93" s="325"/>
      <c r="AN93" s="325"/>
      <c r="AO93" s="325"/>
      <c r="AP93" s="325"/>
      <c r="AQ93" s="325"/>
      <c r="AR93" s="325"/>
      <c r="AS93" s="325"/>
      <c r="AT93" s="325"/>
      <c r="AU93" s="319"/>
      <c r="AV93" s="319"/>
      <c r="AW93" s="319"/>
      <c r="AX93" s="319"/>
      <c r="AY93" s="320"/>
      <c r="AZ93" s="320"/>
      <c r="BA93" s="320"/>
      <c r="BB93" s="322"/>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0"/>
      <c r="CJ93" s="160"/>
      <c r="CK93" s="160"/>
      <c r="CL93" s="160"/>
      <c r="CM93" s="160"/>
      <c r="CN93" s="160"/>
      <c r="CO93" s="160"/>
      <c r="CP93" s="160"/>
      <c r="CQ93" s="160"/>
      <c r="CR93" s="160"/>
      <c r="CS93" s="160"/>
      <c r="CT93" s="160"/>
    </row>
    <row r="94" spans="1:98" x14ac:dyDescent="0.3">
      <c r="A94" s="451"/>
      <c r="B94" s="452"/>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3"/>
      <c r="AI94" s="311"/>
      <c r="AJ94" s="311"/>
      <c r="AK94" s="311"/>
      <c r="AL94" s="309"/>
      <c r="AM94" s="309"/>
      <c r="AN94" s="309"/>
      <c r="AO94" s="309"/>
      <c r="AP94" s="309"/>
      <c r="AQ94" s="309"/>
      <c r="AR94" s="309"/>
      <c r="AS94" s="309"/>
      <c r="AT94" s="309"/>
      <c r="AU94" s="312"/>
      <c r="AV94" s="312"/>
      <c r="AW94" s="312"/>
      <c r="AX94" s="313"/>
      <c r="AY94" s="314"/>
      <c r="AZ94" s="314"/>
      <c r="BA94" s="314"/>
      <c r="BB94" s="311"/>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row>
    <row r="95" spans="1:98" x14ac:dyDescent="0.3">
      <c r="A95" s="454"/>
      <c r="B95" s="455"/>
      <c r="C95" s="455"/>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6"/>
      <c r="AI95" s="311"/>
      <c r="AJ95" s="311"/>
      <c r="AK95" s="311"/>
      <c r="AL95" s="309"/>
      <c r="AM95" s="309"/>
      <c r="AN95" s="309"/>
      <c r="AO95" s="309"/>
      <c r="AP95" s="309"/>
      <c r="AQ95" s="309"/>
      <c r="AR95" s="309"/>
      <c r="AS95" s="309"/>
      <c r="AT95" s="309"/>
      <c r="AU95" s="312"/>
      <c r="AV95" s="312"/>
      <c r="AW95" s="312"/>
      <c r="AX95" s="313"/>
      <c r="AY95" s="314"/>
      <c r="AZ95" s="314"/>
      <c r="BA95" s="314"/>
      <c r="BB95" s="311"/>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row>
    <row r="96" spans="1:98" x14ac:dyDescent="0.3">
      <c r="A96" s="161"/>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3"/>
      <c r="AI96" s="311"/>
      <c r="AJ96" s="311"/>
      <c r="AK96" s="311"/>
      <c r="AL96" s="309"/>
      <c r="AM96" s="309"/>
      <c r="AN96" s="309"/>
      <c r="AO96" s="309"/>
      <c r="AP96" s="309"/>
      <c r="AQ96" s="309"/>
      <c r="AR96" s="309"/>
      <c r="AS96" s="309"/>
      <c r="AT96" s="309"/>
      <c r="AU96" s="312"/>
      <c r="AV96" s="312"/>
      <c r="AW96" s="312"/>
      <c r="AX96" s="313"/>
      <c r="AY96" s="314"/>
      <c r="AZ96" s="314"/>
      <c r="BA96" s="314"/>
      <c r="BB96" s="311"/>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row>
    <row r="97" spans="1:98" x14ac:dyDescent="0.3">
      <c r="A97" s="164"/>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6"/>
      <c r="AI97" s="311"/>
      <c r="AJ97" s="311"/>
      <c r="AK97" s="311"/>
      <c r="AL97" s="309"/>
      <c r="AM97" s="309"/>
      <c r="AN97" s="309"/>
      <c r="AO97" s="309"/>
      <c r="AP97" s="309"/>
      <c r="AQ97" s="309"/>
      <c r="AR97" s="309"/>
      <c r="AS97" s="309"/>
      <c r="AT97" s="309"/>
      <c r="AU97" s="312"/>
      <c r="AV97" s="312"/>
      <c r="AW97" s="312"/>
      <c r="AX97" s="313"/>
      <c r="AY97" s="314"/>
      <c r="AZ97" s="314"/>
      <c r="BA97" s="314"/>
      <c r="BB97" s="311"/>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row>
    <row r="98" spans="1:98" x14ac:dyDescent="0.3">
      <c r="A98" s="164"/>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6"/>
      <c r="AI98" s="311"/>
      <c r="AJ98" s="311"/>
      <c r="AK98" s="311"/>
      <c r="AL98" s="309"/>
      <c r="AM98" s="309"/>
      <c r="AN98" s="309"/>
      <c r="AO98" s="309"/>
      <c r="AP98" s="309"/>
      <c r="AQ98" s="309"/>
      <c r="AR98" s="309"/>
      <c r="AS98" s="309"/>
      <c r="AT98" s="309"/>
      <c r="AU98" s="312"/>
      <c r="AV98" s="312"/>
      <c r="AW98" s="312"/>
      <c r="AX98" s="313"/>
      <c r="AY98" s="314"/>
      <c r="AZ98" s="314"/>
      <c r="BA98" s="314"/>
      <c r="BB98" s="311"/>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row>
    <row r="99" spans="1:98" x14ac:dyDescent="0.3">
      <c r="A99" s="164"/>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6"/>
      <c r="AI99" s="311"/>
      <c r="AJ99" s="311"/>
      <c r="AK99" s="311"/>
      <c r="AL99" s="309"/>
      <c r="AM99" s="309"/>
      <c r="AN99" s="309"/>
      <c r="AO99" s="309"/>
      <c r="AP99" s="309"/>
      <c r="AQ99" s="309"/>
      <c r="AR99" s="309"/>
      <c r="AS99" s="309"/>
      <c r="AT99" s="309"/>
      <c r="AU99" s="312"/>
      <c r="AV99" s="312"/>
      <c r="AW99" s="312"/>
      <c r="AX99" s="313"/>
      <c r="AY99" s="314"/>
      <c r="AZ99" s="314"/>
      <c r="BA99" s="314"/>
      <c r="BB99" s="311"/>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row>
    <row r="100" spans="1:98" x14ac:dyDescent="0.3">
      <c r="A100" s="164"/>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6"/>
      <c r="AI100" s="311"/>
      <c r="AJ100" s="311"/>
      <c r="AK100" s="311"/>
      <c r="AL100" s="309"/>
      <c r="AM100" s="309"/>
      <c r="AN100" s="309"/>
      <c r="AO100" s="309"/>
      <c r="AP100" s="309"/>
      <c r="AQ100" s="309"/>
      <c r="AR100" s="309"/>
      <c r="AS100" s="309"/>
      <c r="AT100" s="309"/>
      <c r="AU100" s="312"/>
      <c r="AV100" s="312"/>
      <c r="AW100" s="312"/>
      <c r="AX100" s="313"/>
      <c r="AY100" s="314"/>
      <c r="AZ100" s="314"/>
      <c r="BA100" s="314"/>
      <c r="BB100" s="311"/>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row>
    <row r="101" spans="1:98" x14ac:dyDescent="0.3">
      <c r="A101" s="164"/>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6"/>
      <c r="AI101" s="311"/>
      <c r="AJ101" s="311"/>
      <c r="AK101" s="311"/>
      <c r="AL101" s="309"/>
      <c r="AM101" s="309"/>
      <c r="AN101" s="309"/>
      <c r="AO101" s="309"/>
      <c r="AP101" s="309"/>
      <c r="AQ101" s="309"/>
      <c r="AR101" s="309"/>
      <c r="AS101" s="309"/>
      <c r="AT101" s="309"/>
      <c r="AU101" s="312"/>
      <c r="AV101" s="312"/>
      <c r="AW101" s="312"/>
      <c r="AX101" s="313"/>
      <c r="AY101" s="314"/>
      <c r="AZ101" s="314"/>
      <c r="BA101" s="314"/>
      <c r="BB101" s="311"/>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row>
    <row r="102" spans="1:98" x14ac:dyDescent="0.3">
      <c r="A102" s="164"/>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6"/>
      <c r="AI102" s="311"/>
      <c r="AJ102" s="311"/>
      <c r="AK102" s="311"/>
      <c r="AL102" s="309"/>
      <c r="AM102" s="309"/>
      <c r="AN102" s="309"/>
      <c r="AO102" s="309"/>
      <c r="AP102" s="309"/>
      <c r="AQ102" s="309"/>
      <c r="AR102" s="309"/>
      <c r="AS102" s="309"/>
      <c r="AT102" s="309"/>
      <c r="AU102" s="312"/>
      <c r="AV102" s="312"/>
      <c r="AW102" s="312"/>
      <c r="AX102" s="313"/>
      <c r="AY102" s="314"/>
      <c r="AZ102" s="314"/>
      <c r="BA102" s="314"/>
      <c r="BB102" s="311"/>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row>
    <row r="103" spans="1:98" x14ac:dyDescent="0.3">
      <c r="A103" s="164"/>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6"/>
      <c r="AI103" s="311"/>
      <c r="AJ103" s="311"/>
      <c r="AK103" s="311"/>
      <c r="AL103" s="309"/>
      <c r="AM103" s="309"/>
      <c r="AN103" s="309"/>
      <c r="AO103" s="309"/>
      <c r="AP103" s="309"/>
      <c r="AQ103" s="309"/>
      <c r="AR103" s="309"/>
      <c r="AS103" s="309"/>
      <c r="AT103" s="309"/>
      <c r="AU103" s="312"/>
      <c r="AV103" s="312"/>
      <c r="AW103" s="312"/>
      <c r="AX103" s="313"/>
      <c r="AY103" s="314"/>
      <c r="AZ103" s="314"/>
      <c r="BA103" s="314"/>
      <c r="BB103" s="311"/>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row>
    <row r="104" spans="1:98" x14ac:dyDescent="0.3">
      <c r="A104" s="164"/>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6"/>
      <c r="AI104" s="311"/>
      <c r="AJ104" s="311"/>
      <c r="AK104" s="311"/>
      <c r="AL104" s="309"/>
      <c r="AM104" s="309"/>
      <c r="AN104" s="309"/>
      <c r="AO104" s="309"/>
      <c r="AP104" s="309"/>
      <c r="AQ104" s="309"/>
      <c r="AR104" s="309"/>
      <c r="AS104" s="309"/>
      <c r="AT104" s="309"/>
      <c r="AU104" s="312"/>
      <c r="AV104" s="312"/>
      <c r="AW104" s="312"/>
      <c r="AX104" s="313"/>
      <c r="AY104" s="314"/>
      <c r="AZ104" s="314"/>
      <c r="BA104" s="314"/>
      <c r="BB104" s="311"/>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row>
    <row r="105" spans="1:98" x14ac:dyDescent="0.3">
      <c r="A105" s="164"/>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6"/>
      <c r="AI105" s="311"/>
      <c r="AJ105" s="311"/>
      <c r="AK105" s="311"/>
      <c r="AL105" s="309"/>
      <c r="AM105" s="309"/>
      <c r="AN105" s="309"/>
      <c r="AO105" s="309"/>
      <c r="AP105" s="309"/>
      <c r="AQ105" s="309"/>
      <c r="AR105" s="309"/>
      <c r="AS105" s="309"/>
      <c r="AT105" s="309"/>
      <c r="AU105" s="312"/>
      <c r="AV105" s="312"/>
      <c r="AW105" s="312"/>
      <c r="AX105" s="313"/>
      <c r="AY105" s="314"/>
      <c r="AZ105" s="314"/>
      <c r="BA105" s="314"/>
      <c r="BB105" s="311"/>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row>
    <row r="106" spans="1:98" x14ac:dyDescent="0.3">
      <c r="A106" s="164"/>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6"/>
      <c r="AI106" s="311"/>
      <c r="AJ106" s="311"/>
      <c r="AK106" s="311"/>
      <c r="AL106" s="309"/>
      <c r="AM106" s="309"/>
      <c r="AN106" s="309"/>
      <c r="AO106" s="309"/>
      <c r="AP106" s="309"/>
      <c r="AQ106" s="309"/>
      <c r="AR106" s="309"/>
      <c r="AS106" s="309"/>
      <c r="AT106" s="309"/>
      <c r="AU106" s="312"/>
      <c r="AV106" s="312"/>
      <c r="AW106" s="312"/>
      <c r="AX106" s="313"/>
      <c r="AY106" s="314"/>
      <c r="AZ106" s="314"/>
      <c r="BA106" s="314"/>
      <c r="BB106" s="311"/>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row>
    <row r="107" spans="1:98" x14ac:dyDescent="0.3">
      <c r="A107" s="164"/>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6"/>
      <c r="AI107" s="311"/>
      <c r="AJ107" s="311"/>
      <c r="AK107" s="311"/>
      <c r="AL107" s="309"/>
      <c r="AM107" s="309"/>
      <c r="AN107" s="309"/>
      <c r="AO107" s="309"/>
      <c r="AP107" s="309"/>
      <c r="AQ107" s="309"/>
      <c r="AR107" s="309"/>
      <c r="AS107" s="309"/>
      <c r="AT107" s="309"/>
      <c r="AU107" s="312"/>
      <c r="AV107" s="312"/>
      <c r="AW107" s="312"/>
      <c r="AX107" s="313"/>
      <c r="AY107" s="314"/>
      <c r="AZ107" s="314"/>
      <c r="BA107" s="314"/>
      <c r="BB107" s="311"/>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row>
    <row r="108" spans="1:98" x14ac:dyDescent="0.3">
      <c r="A108" s="164"/>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6"/>
      <c r="AI108" s="311"/>
      <c r="AJ108" s="311"/>
      <c r="AK108" s="311"/>
      <c r="AL108" s="309"/>
      <c r="AM108" s="309"/>
      <c r="AN108" s="309"/>
      <c r="AO108" s="309"/>
      <c r="AP108" s="309"/>
      <c r="AQ108" s="309"/>
      <c r="AR108" s="309"/>
      <c r="AS108" s="309"/>
      <c r="AT108" s="309"/>
      <c r="AU108" s="312"/>
      <c r="AV108" s="312"/>
      <c r="AW108" s="312"/>
      <c r="AX108" s="313"/>
      <c r="AY108" s="314"/>
      <c r="AZ108" s="314"/>
      <c r="BA108" s="314"/>
      <c r="BB108" s="311"/>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row>
    <row r="109" spans="1:98" x14ac:dyDescent="0.3">
      <c r="A109" s="164"/>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6"/>
      <c r="AI109" s="311"/>
      <c r="AJ109" s="311"/>
      <c r="AK109" s="311"/>
      <c r="AL109" s="309"/>
      <c r="AM109" s="309"/>
      <c r="AN109" s="309"/>
      <c r="AO109" s="309"/>
      <c r="AP109" s="309"/>
      <c r="AQ109" s="309"/>
      <c r="AR109" s="309"/>
      <c r="AS109" s="309"/>
      <c r="AT109" s="309"/>
      <c r="AU109" s="312"/>
      <c r="AV109" s="312"/>
      <c r="AW109" s="312"/>
      <c r="AX109" s="313"/>
      <c r="AY109" s="314"/>
      <c r="AZ109" s="314"/>
      <c r="BA109" s="314"/>
      <c r="BB109" s="311"/>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row>
    <row r="110" spans="1:98" x14ac:dyDescent="0.3">
      <c r="A110" s="164"/>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c r="AI110" s="311"/>
      <c r="AJ110" s="311"/>
      <c r="AK110" s="311"/>
      <c r="AL110" s="309"/>
      <c r="AM110" s="309"/>
      <c r="AN110" s="309"/>
      <c r="AO110" s="309"/>
      <c r="AP110" s="309"/>
      <c r="AQ110" s="309"/>
      <c r="AR110" s="309"/>
      <c r="AS110" s="309"/>
      <c r="AT110" s="309"/>
      <c r="AU110" s="312"/>
      <c r="AV110" s="312"/>
      <c r="AW110" s="312"/>
      <c r="AX110" s="313"/>
      <c r="AY110" s="314"/>
      <c r="AZ110" s="314"/>
      <c r="BA110" s="314"/>
      <c r="BB110" s="311"/>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row>
    <row r="111" spans="1:98" x14ac:dyDescent="0.3">
      <c r="A111" s="164"/>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6"/>
      <c r="AI111" s="311"/>
      <c r="AJ111" s="311"/>
      <c r="AK111" s="311"/>
      <c r="AL111" s="309"/>
      <c r="AM111" s="309"/>
      <c r="AN111" s="309"/>
      <c r="AO111" s="309"/>
      <c r="AP111" s="309"/>
      <c r="AQ111" s="309"/>
      <c r="AR111" s="309"/>
      <c r="AS111" s="309"/>
      <c r="AT111" s="309"/>
      <c r="AU111" s="312"/>
      <c r="AV111" s="312"/>
      <c r="AW111" s="312"/>
      <c r="AX111" s="313"/>
      <c r="AY111" s="314"/>
      <c r="AZ111" s="314"/>
      <c r="BA111" s="314"/>
      <c r="BB111" s="311"/>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row>
    <row r="112" spans="1:98" x14ac:dyDescent="0.3">
      <c r="A112" s="164"/>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6"/>
      <c r="AI112" s="311"/>
      <c r="AJ112" s="311"/>
      <c r="AK112" s="311"/>
      <c r="AL112" s="309"/>
      <c r="AM112" s="309"/>
      <c r="AN112" s="309"/>
      <c r="AO112" s="309"/>
      <c r="AP112" s="309"/>
      <c r="AQ112" s="309"/>
      <c r="AR112" s="309"/>
      <c r="AS112" s="309"/>
      <c r="AT112" s="309"/>
      <c r="AU112" s="312"/>
      <c r="AV112" s="312"/>
      <c r="AW112" s="312"/>
      <c r="AX112" s="313"/>
      <c r="AY112" s="314"/>
      <c r="AZ112" s="314"/>
      <c r="BA112" s="314"/>
      <c r="BB112" s="311"/>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row>
    <row r="113" spans="1:98" x14ac:dyDescent="0.3">
      <c r="A113" s="164"/>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6"/>
      <c r="AI113" s="311"/>
      <c r="AJ113" s="311"/>
      <c r="AK113" s="311"/>
      <c r="AL113" s="309"/>
      <c r="AM113" s="309"/>
      <c r="AN113" s="309"/>
      <c r="AO113" s="309"/>
      <c r="AP113" s="309"/>
      <c r="AQ113" s="309"/>
      <c r="AR113" s="309"/>
      <c r="AS113" s="309"/>
      <c r="AT113" s="309"/>
      <c r="AU113" s="312"/>
      <c r="AV113" s="312"/>
      <c r="AW113" s="312"/>
      <c r="AX113" s="313"/>
      <c r="AY113" s="314"/>
      <c r="AZ113" s="314"/>
      <c r="BA113" s="314"/>
      <c r="BB113" s="311"/>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row>
    <row r="114" spans="1:98" x14ac:dyDescent="0.3">
      <c r="A114" s="164"/>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6"/>
      <c r="AI114" s="311"/>
      <c r="AJ114" s="311"/>
      <c r="AK114" s="311"/>
      <c r="AL114" s="309"/>
      <c r="AM114" s="309"/>
      <c r="AN114" s="309"/>
      <c r="AO114" s="309"/>
      <c r="AP114" s="309"/>
      <c r="AQ114" s="309"/>
      <c r="AR114" s="309"/>
      <c r="AS114" s="309"/>
      <c r="AT114" s="309"/>
      <c r="AU114" s="312"/>
      <c r="AV114" s="312"/>
      <c r="AW114" s="312"/>
      <c r="AX114" s="313"/>
      <c r="AY114" s="314"/>
      <c r="AZ114" s="314"/>
      <c r="BA114" s="314"/>
      <c r="BB114" s="311"/>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row>
    <row r="115" spans="1:98" x14ac:dyDescent="0.3">
      <c r="A115" s="164"/>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6"/>
      <c r="AI115" s="311"/>
      <c r="AJ115" s="311"/>
      <c r="AK115" s="311"/>
      <c r="AL115" s="309"/>
      <c r="AM115" s="309"/>
      <c r="AN115" s="309"/>
      <c r="AO115" s="309"/>
      <c r="AP115" s="309"/>
      <c r="AQ115" s="309"/>
      <c r="AR115" s="309"/>
      <c r="AS115" s="309"/>
      <c r="AT115" s="309"/>
      <c r="AU115" s="312"/>
      <c r="AV115" s="312"/>
      <c r="AW115" s="312"/>
      <c r="AX115" s="313"/>
      <c r="AY115" s="314"/>
      <c r="AZ115" s="314"/>
      <c r="BA115" s="314"/>
      <c r="BB115" s="311"/>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row>
    <row r="116" spans="1:98" x14ac:dyDescent="0.3">
      <c r="A116" s="164"/>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6"/>
      <c r="AI116" s="311"/>
      <c r="AJ116" s="311"/>
      <c r="AK116" s="311"/>
      <c r="AL116" s="309"/>
      <c r="AM116" s="309"/>
      <c r="AN116" s="309"/>
      <c r="AO116" s="309"/>
      <c r="AP116" s="309"/>
      <c r="AQ116" s="309"/>
      <c r="AR116" s="309"/>
      <c r="AS116" s="309"/>
      <c r="AT116" s="309"/>
      <c r="AU116" s="312"/>
      <c r="AV116" s="312"/>
      <c r="AW116" s="312"/>
      <c r="AX116" s="313"/>
      <c r="AY116" s="314"/>
      <c r="AZ116" s="314"/>
      <c r="BA116" s="314"/>
      <c r="BB116" s="311"/>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row>
    <row r="117" spans="1:98" x14ac:dyDescent="0.3">
      <c r="A117" s="164"/>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6"/>
      <c r="AI117" s="311"/>
      <c r="AJ117" s="311"/>
      <c r="AK117" s="311"/>
      <c r="AL117" s="309"/>
      <c r="AM117" s="309"/>
      <c r="AN117" s="309"/>
      <c r="AO117" s="309"/>
      <c r="AP117" s="309"/>
      <c r="AQ117" s="309"/>
      <c r="AR117" s="309"/>
      <c r="AS117" s="309"/>
      <c r="AT117" s="309"/>
      <c r="AU117" s="312"/>
      <c r="AV117" s="312"/>
      <c r="AW117" s="312"/>
      <c r="AX117" s="313"/>
      <c r="AY117" s="314"/>
      <c r="AZ117" s="314"/>
      <c r="BA117" s="314"/>
      <c r="BB117" s="311"/>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row>
    <row r="118" spans="1:98" x14ac:dyDescent="0.3">
      <c r="A118" s="164"/>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6"/>
      <c r="AI118" s="311"/>
      <c r="AJ118" s="311"/>
      <c r="AK118" s="311"/>
      <c r="AL118" s="309"/>
      <c r="AM118" s="309"/>
      <c r="AN118" s="309"/>
      <c r="AO118" s="309"/>
      <c r="AP118" s="309"/>
      <c r="AQ118" s="309"/>
      <c r="AR118" s="309"/>
      <c r="AS118" s="309"/>
      <c r="AT118" s="309"/>
      <c r="AU118" s="312"/>
      <c r="AV118" s="312"/>
      <c r="AW118" s="312"/>
      <c r="AX118" s="313"/>
      <c r="AY118" s="314"/>
      <c r="AZ118" s="314"/>
      <c r="BA118" s="314"/>
      <c r="BB118" s="311"/>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row>
    <row r="119" spans="1:98" x14ac:dyDescent="0.3">
      <c r="A119" s="164"/>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6"/>
      <c r="AI119" s="311"/>
      <c r="AJ119" s="311"/>
      <c r="AK119" s="311"/>
      <c r="AL119" s="309"/>
      <c r="AM119" s="309"/>
      <c r="AN119" s="309"/>
      <c r="AO119" s="309"/>
      <c r="AP119" s="309"/>
      <c r="AQ119" s="309"/>
      <c r="AR119" s="309"/>
      <c r="AS119" s="309"/>
      <c r="AT119" s="309"/>
      <c r="AU119" s="312"/>
      <c r="AV119" s="312"/>
      <c r="AW119" s="312"/>
      <c r="AX119" s="313"/>
      <c r="AY119" s="314"/>
      <c r="AZ119" s="314"/>
      <c r="BA119" s="314"/>
      <c r="BB119" s="311"/>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row>
    <row r="120" spans="1:98" x14ac:dyDescent="0.3">
      <c r="A120" s="164"/>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6"/>
      <c r="AI120" s="311"/>
      <c r="AJ120" s="311"/>
      <c r="AK120" s="311"/>
      <c r="AL120" s="309"/>
      <c r="AM120" s="309"/>
      <c r="AN120" s="309"/>
      <c r="AO120" s="309"/>
      <c r="AP120" s="309"/>
      <c r="AQ120" s="309"/>
      <c r="AR120" s="309"/>
      <c r="AS120" s="309"/>
      <c r="AT120" s="309"/>
      <c r="AU120" s="312"/>
      <c r="AV120" s="312"/>
      <c r="AW120" s="312"/>
      <c r="AX120" s="313"/>
      <c r="AY120" s="314"/>
      <c r="AZ120" s="314"/>
      <c r="BA120" s="314"/>
      <c r="BB120" s="311"/>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row>
    <row r="121" spans="1:98" x14ac:dyDescent="0.3">
      <c r="A121" s="164"/>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6"/>
      <c r="AI121" s="311"/>
      <c r="AJ121" s="311"/>
      <c r="AK121" s="311"/>
      <c r="AL121" s="309"/>
      <c r="AM121" s="309"/>
      <c r="AN121" s="309"/>
      <c r="AO121" s="309"/>
      <c r="AP121" s="309"/>
      <c r="AQ121" s="309"/>
      <c r="AR121" s="309"/>
      <c r="AS121" s="309"/>
      <c r="AT121" s="309"/>
      <c r="AU121" s="312"/>
      <c r="AV121" s="312"/>
      <c r="AW121" s="312"/>
      <c r="AX121" s="313"/>
      <c r="AY121" s="314"/>
      <c r="AZ121" s="314"/>
      <c r="BA121" s="314"/>
      <c r="BB121" s="311"/>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row>
    <row r="122" spans="1:98" x14ac:dyDescent="0.3">
      <c r="A122" s="164"/>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6"/>
      <c r="AI122" s="311"/>
      <c r="AJ122" s="311"/>
      <c r="AK122" s="311"/>
      <c r="AL122" s="309"/>
      <c r="AM122" s="309"/>
      <c r="AN122" s="309"/>
      <c r="AO122" s="309"/>
      <c r="AP122" s="309"/>
      <c r="AQ122" s="309"/>
      <c r="AR122" s="309"/>
      <c r="AS122" s="309"/>
      <c r="AT122" s="309"/>
      <c r="AU122" s="312"/>
      <c r="AV122" s="312"/>
      <c r="AW122" s="312"/>
      <c r="AX122" s="313"/>
      <c r="AY122" s="314"/>
      <c r="AZ122" s="314"/>
      <c r="BA122" s="314"/>
      <c r="BB122" s="311"/>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row>
    <row r="123" spans="1:98" x14ac:dyDescent="0.3">
      <c r="A123" s="164"/>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6"/>
      <c r="AI123" s="311"/>
      <c r="AJ123" s="311"/>
      <c r="AK123" s="311"/>
      <c r="AL123" s="309"/>
      <c r="AM123" s="309"/>
      <c r="AN123" s="309"/>
      <c r="AO123" s="309"/>
      <c r="AP123" s="309"/>
      <c r="AQ123" s="309"/>
      <c r="AR123" s="309"/>
      <c r="AS123" s="309"/>
      <c r="AT123" s="309"/>
      <c r="AU123" s="312"/>
      <c r="AV123" s="312"/>
      <c r="AW123" s="312"/>
      <c r="AX123" s="313"/>
      <c r="AY123" s="314"/>
      <c r="AZ123" s="314"/>
      <c r="BA123" s="314"/>
      <c r="BB123" s="311"/>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row>
    <row r="124" spans="1:98" x14ac:dyDescent="0.3">
      <c r="A124" s="164"/>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6"/>
      <c r="AI124" s="311"/>
      <c r="AJ124" s="311"/>
      <c r="AK124" s="311"/>
      <c r="AL124" s="309"/>
      <c r="AM124" s="309"/>
      <c r="AN124" s="309"/>
      <c r="AO124" s="309"/>
      <c r="AP124" s="309"/>
      <c r="AQ124" s="309"/>
      <c r="AR124" s="309"/>
      <c r="AS124" s="309"/>
      <c r="AT124" s="309"/>
      <c r="AU124" s="312"/>
      <c r="AV124" s="312"/>
      <c r="AW124" s="312"/>
      <c r="AX124" s="313"/>
      <c r="AY124" s="314"/>
      <c r="AZ124" s="314"/>
      <c r="BA124" s="314"/>
      <c r="BB124" s="311"/>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row>
    <row r="125" spans="1:98" x14ac:dyDescent="0.3">
      <c r="A125" s="164"/>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6"/>
      <c r="AI125" s="311"/>
      <c r="AJ125" s="311"/>
      <c r="AK125" s="311"/>
      <c r="AL125" s="309"/>
      <c r="AM125" s="309"/>
      <c r="AN125" s="309"/>
      <c r="AO125" s="309"/>
      <c r="AP125" s="309"/>
      <c r="AQ125" s="309"/>
      <c r="AR125" s="309"/>
      <c r="AS125" s="309"/>
      <c r="AT125" s="309"/>
      <c r="AU125" s="312"/>
      <c r="AV125" s="312"/>
      <c r="AW125" s="312"/>
      <c r="AX125" s="313"/>
      <c r="AY125" s="314"/>
      <c r="AZ125" s="314"/>
      <c r="BA125" s="314"/>
      <c r="BB125" s="311"/>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row>
    <row r="126" spans="1:98" x14ac:dyDescent="0.3">
      <c r="A126" s="164"/>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6"/>
      <c r="AI126" s="311"/>
      <c r="AJ126" s="311"/>
      <c r="AK126" s="311"/>
      <c r="AL126" s="309"/>
      <c r="AM126" s="309"/>
      <c r="AN126" s="309"/>
      <c r="AO126" s="309"/>
      <c r="AP126" s="309"/>
      <c r="AQ126" s="309"/>
      <c r="AR126" s="309"/>
      <c r="AS126" s="309"/>
      <c r="AT126" s="309"/>
      <c r="AU126" s="312"/>
      <c r="AV126" s="312"/>
      <c r="AW126" s="312"/>
      <c r="AX126" s="313"/>
      <c r="AY126" s="314"/>
      <c r="AZ126" s="314"/>
      <c r="BA126" s="314"/>
      <c r="BB126" s="311"/>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row>
    <row r="127" spans="1:98" x14ac:dyDescent="0.3">
      <c r="A127" s="164"/>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6"/>
      <c r="AI127" s="311"/>
      <c r="AJ127" s="311"/>
      <c r="AK127" s="311"/>
      <c r="AL127" s="309"/>
      <c r="AM127" s="309"/>
      <c r="AN127" s="309"/>
      <c r="AO127" s="309"/>
      <c r="AP127" s="309"/>
      <c r="AQ127" s="309"/>
      <c r="AR127" s="309"/>
      <c r="AS127" s="309"/>
      <c r="AT127" s="309"/>
      <c r="AU127" s="312"/>
      <c r="AV127" s="312"/>
      <c r="AW127" s="312"/>
      <c r="AX127" s="313"/>
      <c r="AY127" s="314"/>
      <c r="AZ127" s="314"/>
      <c r="BA127" s="314"/>
      <c r="BB127" s="311"/>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row>
    <row r="128" spans="1:98" x14ac:dyDescent="0.3">
      <c r="A128" s="164"/>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6"/>
      <c r="AI128" s="311"/>
      <c r="AJ128" s="311"/>
      <c r="AK128" s="311"/>
      <c r="AL128" s="309"/>
      <c r="AM128" s="309"/>
      <c r="AN128" s="309"/>
      <c r="AO128" s="309"/>
      <c r="AP128" s="309"/>
      <c r="AQ128" s="309"/>
      <c r="AR128" s="309"/>
      <c r="AS128" s="309"/>
      <c r="AT128" s="309"/>
      <c r="AU128" s="312"/>
      <c r="AV128" s="312"/>
      <c r="AW128" s="312"/>
      <c r="AX128" s="313"/>
      <c r="AY128" s="314"/>
      <c r="AZ128" s="314"/>
      <c r="BA128" s="314"/>
      <c r="BB128" s="311"/>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row>
    <row r="129" spans="1:98" x14ac:dyDescent="0.3">
      <c r="A129" s="164"/>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6"/>
      <c r="AI129" s="311"/>
      <c r="AJ129" s="311"/>
      <c r="AK129" s="311"/>
      <c r="AL129" s="309"/>
      <c r="AM129" s="309"/>
      <c r="AN129" s="309"/>
      <c r="AO129" s="309"/>
      <c r="AP129" s="309"/>
      <c r="AQ129" s="309"/>
      <c r="AR129" s="309"/>
      <c r="AS129" s="309"/>
      <c r="AT129" s="309"/>
      <c r="AU129" s="312"/>
      <c r="AV129" s="312"/>
      <c r="AW129" s="312"/>
      <c r="AX129" s="313"/>
      <c r="AY129" s="314"/>
      <c r="AZ129" s="314"/>
      <c r="BA129" s="314"/>
      <c r="BB129" s="311"/>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row>
    <row r="130" spans="1:98" x14ac:dyDescent="0.3">
      <c r="A130" s="164"/>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6"/>
      <c r="AI130" s="311"/>
      <c r="AJ130" s="311"/>
      <c r="AK130" s="311"/>
      <c r="AL130" s="309"/>
      <c r="AM130" s="309"/>
      <c r="AN130" s="309"/>
      <c r="AO130" s="309"/>
      <c r="AP130" s="309"/>
      <c r="AQ130" s="309"/>
      <c r="AR130" s="309"/>
      <c r="AS130" s="309"/>
      <c r="AT130" s="309"/>
      <c r="AU130" s="312"/>
      <c r="AV130" s="312"/>
      <c r="AW130" s="312"/>
      <c r="AX130" s="313"/>
      <c r="AY130" s="314"/>
      <c r="AZ130" s="314"/>
      <c r="BA130" s="314"/>
      <c r="BB130" s="311"/>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row>
    <row r="131" spans="1:98" x14ac:dyDescent="0.3">
      <c r="A131" s="164"/>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6"/>
      <c r="AI131" s="311"/>
      <c r="AJ131" s="311"/>
      <c r="AK131" s="311"/>
      <c r="AL131" s="309"/>
      <c r="AM131" s="309"/>
      <c r="AN131" s="309"/>
      <c r="AO131" s="309"/>
      <c r="AP131" s="309"/>
      <c r="AQ131" s="309"/>
      <c r="AR131" s="309"/>
      <c r="AS131" s="309"/>
      <c r="AT131" s="309"/>
      <c r="AU131" s="312"/>
      <c r="AV131" s="312"/>
      <c r="AW131" s="312"/>
      <c r="AX131" s="313"/>
      <c r="AY131" s="314"/>
      <c r="AZ131" s="314"/>
      <c r="BA131" s="314"/>
      <c r="BB131" s="311"/>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row>
    <row r="132" spans="1:98" x14ac:dyDescent="0.3">
      <c r="A132" s="164"/>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6"/>
      <c r="AI132" s="311"/>
      <c r="AJ132" s="311"/>
      <c r="AK132" s="311"/>
      <c r="AL132" s="309"/>
      <c r="AM132" s="309"/>
      <c r="AN132" s="309"/>
      <c r="AO132" s="309"/>
      <c r="AP132" s="309"/>
      <c r="AQ132" s="309"/>
      <c r="AR132" s="309"/>
      <c r="AS132" s="309"/>
      <c r="AT132" s="309"/>
      <c r="AU132" s="312"/>
      <c r="AV132" s="312"/>
      <c r="AW132" s="312"/>
      <c r="AX132" s="313"/>
      <c r="AY132" s="314"/>
      <c r="AZ132" s="314"/>
      <c r="BA132" s="314"/>
      <c r="BB132" s="311"/>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row>
    <row r="133" spans="1:98" x14ac:dyDescent="0.3">
      <c r="A133" s="164"/>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6"/>
      <c r="AI133" s="311"/>
      <c r="AJ133" s="311"/>
      <c r="AK133" s="311"/>
      <c r="AL133" s="309"/>
      <c r="AM133" s="309"/>
      <c r="AN133" s="309"/>
      <c r="AO133" s="309"/>
      <c r="AP133" s="309"/>
      <c r="AQ133" s="309"/>
      <c r="AR133" s="309"/>
      <c r="AS133" s="309"/>
      <c r="AT133" s="309"/>
      <c r="AU133" s="312"/>
      <c r="AV133" s="312"/>
      <c r="AW133" s="312"/>
      <c r="AX133" s="313"/>
      <c r="AY133" s="314"/>
      <c r="AZ133" s="314"/>
      <c r="BA133" s="314"/>
      <c r="BB133" s="311"/>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row>
    <row r="134" spans="1:98" x14ac:dyDescent="0.3">
      <c r="A134" s="164"/>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6"/>
      <c r="AI134" s="311"/>
      <c r="AJ134" s="311"/>
      <c r="AK134" s="311"/>
      <c r="AL134" s="309"/>
      <c r="AM134" s="309"/>
      <c r="AN134" s="309"/>
      <c r="AO134" s="309"/>
      <c r="AP134" s="309"/>
      <c r="AQ134" s="309"/>
      <c r="AR134" s="309"/>
      <c r="AS134" s="309"/>
      <c r="AT134" s="309"/>
      <c r="AU134" s="312"/>
      <c r="AV134" s="312"/>
      <c r="AW134" s="312"/>
      <c r="AX134" s="313"/>
      <c r="AY134" s="314"/>
      <c r="AZ134" s="314"/>
      <c r="BA134" s="314"/>
      <c r="BB134" s="311"/>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row>
    <row r="135" spans="1:98" x14ac:dyDescent="0.3">
      <c r="A135" s="164"/>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6"/>
      <c r="AI135" s="311"/>
      <c r="AJ135" s="311"/>
      <c r="AK135" s="311"/>
      <c r="AL135" s="309"/>
      <c r="AM135" s="309"/>
      <c r="AN135" s="309"/>
      <c r="AO135" s="309"/>
      <c r="AP135" s="309"/>
      <c r="AQ135" s="309"/>
      <c r="AR135" s="309"/>
      <c r="AS135" s="309"/>
      <c r="AT135" s="309"/>
      <c r="AU135" s="312"/>
      <c r="AV135" s="312"/>
      <c r="AW135" s="312"/>
      <c r="AX135" s="313"/>
      <c r="AY135" s="314"/>
      <c r="AZ135" s="314"/>
      <c r="BA135" s="314"/>
      <c r="BB135" s="311"/>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row>
    <row r="136" spans="1:98" x14ac:dyDescent="0.3">
      <c r="A136" s="164"/>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6"/>
      <c r="AI136" s="311"/>
      <c r="AJ136" s="311"/>
      <c r="AK136" s="311"/>
      <c r="AL136" s="309"/>
      <c r="AM136" s="309"/>
      <c r="AN136" s="309"/>
      <c r="AO136" s="309"/>
      <c r="AP136" s="309"/>
      <c r="AQ136" s="309"/>
      <c r="AR136" s="309"/>
      <c r="AS136" s="309"/>
      <c r="AT136" s="309"/>
      <c r="AU136" s="312"/>
      <c r="AV136" s="312"/>
      <c r="AW136" s="312"/>
      <c r="AX136" s="313"/>
      <c r="AY136" s="314"/>
      <c r="AZ136" s="314"/>
      <c r="BA136" s="314"/>
      <c r="BB136" s="311"/>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row>
    <row r="137" spans="1:98" x14ac:dyDescent="0.3">
      <c r="A137" s="164"/>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6"/>
      <c r="AI137" s="311"/>
      <c r="AJ137" s="311"/>
      <c r="AK137" s="311"/>
      <c r="AL137" s="309"/>
      <c r="AM137" s="309"/>
      <c r="AN137" s="309"/>
      <c r="AO137" s="309"/>
      <c r="AP137" s="309"/>
      <c r="AQ137" s="309"/>
      <c r="AR137" s="309"/>
      <c r="AS137" s="309"/>
      <c r="AT137" s="309"/>
      <c r="AU137" s="312"/>
      <c r="AV137" s="312"/>
      <c r="AW137" s="312"/>
      <c r="AX137" s="313"/>
      <c r="AY137" s="314"/>
      <c r="AZ137" s="314"/>
      <c r="BA137" s="314"/>
      <c r="BB137" s="311"/>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row>
    <row r="138" spans="1:98" x14ac:dyDescent="0.3">
      <c r="A138" s="164"/>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6"/>
      <c r="AI138" s="311"/>
      <c r="AJ138" s="311"/>
      <c r="AK138" s="311"/>
      <c r="AL138" s="309"/>
      <c r="AM138" s="309"/>
      <c r="AN138" s="309"/>
      <c r="AO138" s="309"/>
      <c r="AP138" s="309"/>
      <c r="AQ138" s="309"/>
      <c r="AR138" s="309"/>
      <c r="AS138" s="309"/>
      <c r="AT138" s="309"/>
      <c r="AU138" s="312"/>
      <c r="AV138" s="312"/>
      <c r="AW138" s="312"/>
      <c r="AX138" s="313"/>
      <c r="AY138" s="314"/>
      <c r="AZ138" s="314"/>
      <c r="BA138" s="314"/>
      <c r="BB138" s="311"/>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row>
    <row r="139" spans="1:98" x14ac:dyDescent="0.3">
      <c r="A139" s="164"/>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6"/>
      <c r="AI139" s="311"/>
      <c r="AJ139" s="311"/>
      <c r="AK139" s="311"/>
      <c r="AL139" s="309"/>
      <c r="AM139" s="309"/>
      <c r="AN139" s="309"/>
      <c r="AO139" s="309"/>
      <c r="AP139" s="309"/>
      <c r="AQ139" s="309"/>
      <c r="AR139" s="309"/>
      <c r="AS139" s="309"/>
      <c r="AT139" s="309"/>
      <c r="AU139" s="312"/>
      <c r="AV139" s="312"/>
      <c r="AW139" s="312"/>
      <c r="AX139" s="313"/>
      <c r="AY139" s="314"/>
      <c r="AZ139" s="314"/>
      <c r="BA139" s="314"/>
      <c r="BB139" s="311"/>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row>
    <row r="140" spans="1:98" x14ac:dyDescent="0.3">
      <c r="A140" s="164"/>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6"/>
      <c r="AI140" s="311"/>
      <c r="AJ140" s="311"/>
      <c r="AK140" s="311"/>
      <c r="AL140" s="309"/>
      <c r="AM140" s="309"/>
      <c r="AN140" s="309"/>
      <c r="AO140" s="309"/>
      <c r="AP140" s="309"/>
      <c r="AQ140" s="309"/>
      <c r="AR140" s="309"/>
      <c r="AS140" s="309"/>
      <c r="AT140" s="309"/>
      <c r="AU140" s="312"/>
      <c r="AV140" s="312"/>
      <c r="AW140" s="312"/>
      <c r="AX140" s="313"/>
      <c r="AY140" s="314"/>
      <c r="AZ140" s="314"/>
      <c r="BA140" s="314"/>
      <c r="BB140" s="311"/>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row>
    <row r="141" spans="1:98" x14ac:dyDescent="0.3">
      <c r="A141" s="164"/>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6"/>
      <c r="AI141" s="311"/>
      <c r="AJ141" s="311"/>
      <c r="AK141" s="311"/>
      <c r="AL141" s="309"/>
      <c r="AM141" s="309"/>
      <c r="AN141" s="309"/>
      <c r="AO141" s="309"/>
      <c r="AP141" s="309"/>
      <c r="AQ141" s="309"/>
      <c r="AR141" s="309"/>
      <c r="AS141" s="309"/>
      <c r="AT141" s="309"/>
      <c r="AU141" s="312"/>
      <c r="AV141" s="312"/>
      <c r="AW141" s="312"/>
      <c r="AX141" s="313"/>
      <c r="AY141" s="314"/>
      <c r="AZ141" s="314"/>
      <c r="BA141" s="314"/>
      <c r="BB141" s="311"/>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row>
    <row r="142" spans="1:98" x14ac:dyDescent="0.3">
      <c r="A142" s="164"/>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6"/>
      <c r="AI142" s="311"/>
      <c r="AJ142" s="311"/>
      <c r="AK142" s="311"/>
      <c r="AL142" s="309"/>
      <c r="AM142" s="309"/>
      <c r="AN142" s="309"/>
      <c r="AO142" s="309"/>
      <c r="AP142" s="309"/>
      <c r="AQ142" s="309"/>
      <c r="AR142" s="309"/>
      <c r="AS142" s="309"/>
      <c r="AT142" s="309"/>
      <c r="AU142" s="312"/>
      <c r="AV142" s="312"/>
      <c r="AW142" s="312"/>
      <c r="AX142" s="313"/>
      <c r="AY142" s="314"/>
      <c r="AZ142" s="314"/>
      <c r="BA142" s="314"/>
      <c r="BB142" s="311"/>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row>
    <row r="143" spans="1:98" x14ac:dyDescent="0.3">
      <c r="A143" s="164"/>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6"/>
      <c r="AI143" s="311"/>
      <c r="AJ143" s="311"/>
      <c r="AK143" s="311"/>
      <c r="AL143" s="309"/>
      <c r="AM143" s="309"/>
      <c r="AN143" s="309"/>
      <c r="AO143" s="309"/>
      <c r="AP143" s="309"/>
      <c r="AQ143" s="309"/>
      <c r="AR143" s="309"/>
      <c r="AS143" s="309"/>
      <c r="AT143" s="309"/>
      <c r="AU143" s="312"/>
      <c r="AV143" s="312"/>
      <c r="AW143" s="312"/>
      <c r="AX143" s="313"/>
      <c r="AY143" s="314"/>
      <c r="AZ143" s="314"/>
      <c r="BA143" s="314"/>
      <c r="BB143" s="311"/>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row>
    <row r="144" spans="1:98" x14ac:dyDescent="0.3">
      <c r="A144" s="164"/>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6"/>
      <c r="AI144" s="311"/>
      <c r="AJ144" s="311"/>
      <c r="AK144" s="311"/>
      <c r="AL144" s="309"/>
      <c r="AM144" s="309"/>
      <c r="AN144" s="309"/>
      <c r="AO144" s="309"/>
      <c r="AP144" s="309"/>
      <c r="AQ144" s="309"/>
      <c r="AR144" s="309"/>
      <c r="AS144" s="309"/>
      <c r="AT144" s="309"/>
      <c r="AU144" s="312"/>
      <c r="AV144" s="312"/>
      <c r="AW144" s="312"/>
      <c r="AX144" s="313"/>
      <c r="AY144" s="314"/>
      <c r="AZ144" s="314"/>
      <c r="BA144" s="314"/>
      <c r="BB144" s="311"/>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row>
    <row r="145" spans="1:98" x14ac:dyDescent="0.3">
      <c r="A145" s="164"/>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6"/>
      <c r="AI145" s="311"/>
      <c r="AJ145" s="311"/>
      <c r="AK145" s="311"/>
      <c r="AL145" s="309"/>
      <c r="AM145" s="309"/>
      <c r="AN145" s="309"/>
      <c r="AO145" s="309"/>
      <c r="AP145" s="309"/>
      <c r="AQ145" s="309"/>
      <c r="AR145" s="309"/>
      <c r="AS145" s="309"/>
      <c r="AT145" s="309"/>
      <c r="AU145" s="312"/>
      <c r="AV145" s="312"/>
      <c r="AW145" s="312"/>
      <c r="AX145" s="313"/>
      <c r="AY145" s="314"/>
      <c r="AZ145" s="314"/>
      <c r="BA145" s="314"/>
      <c r="BB145" s="311"/>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row>
    <row r="146" spans="1:98" x14ac:dyDescent="0.3">
      <c r="A146" s="164"/>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6"/>
      <c r="AI146" s="311"/>
      <c r="AJ146" s="311"/>
      <c r="AK146" s="311"/>
      <c r="AL146" s="309"/>
      <c r="AM146" s="309"/>
      <c r="AN146" s="309"/>
      <c r="AO146" s="309"/>
      <c r="AP146" s="309"/>
      <c r="AQ146" s="309"/>
      <c r="AR146" s="309"/>
      <c r="AS146" s="309"/>
      <c r="AT146" s="309"/>
      <c r="AU146" s="312"/>
      <c r="AV146" s="312"/>
      <c r="AW146" s="312"/>
      <c r="AX146" s="313"/>
      <c r="AY146" s="314"/>
      <c r="AZ146" s="314"/>
      <c r="BA146" s="314"/>
      <c r="BB146" s="311"/>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row>
    <row r="147" spans="1:98" x14ac:dyDescent="0.3">
      <c r="A147" s="164"/>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6"/>
      <c r="AI147" s="311"/>
      <c r="AJ147" s="311"/>
      <c r="AK147" s="311"/>
      <c r="AL147" s="309"/>
      <c r="AM147" s="309"/>
      <c r="AN147" s="309"/>
      <c r="AO147" s="309"/>
      <c r="AP147" s="309"/>
      <c r="AQ147" s="309"/>
      <c r="AR147" s="309"/>
      <c r="AS147" s="309"/>
      <c r="AT147" s="309"/>
      <c r="AU147" s="312"/>
      <c r="AV147" s="312"/>
      <c r="AW147" s="312"/>
      <c r="AX147" s="313"/>
      <c r="AY147" s="314"/>
      <c r="AZ147" s="314"/>
      <c r="BA147" s="314"/>
      <c r="BB147" s="311"/>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row>
    <row r="148" spans="1:98" x14ac:dyDescent="0.3">
      <c r="A148" s="164"/>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6"/>
      <c r="AI148" s="311"/>
      <c r="AJ148" s="311"/>
      <c r="AK148" s="311"/>
      <c r="AL148" s="309"/>
      <c r="AM148" s="309"/>
      <c r="AN148" s="309"/>
      <c r="AO148" s="309"/>
      <c r="AP148" s="309"/>
      <c r="AQ148" s="309"/>
      <c r="AR148" s="309"/>
      <c r="AS148" s="309"/>
      <c r="AT148" s="309"/>
      <c r="AU148" s="312"/>
      <c r="AV148" s="312"/>
      <c r="AW148" s="312"/>
      <c r="AX148" s="313"/>
      <c r="AY148" s="314"/>
      <c r="AZ148" s="314"/>
      <c r="BA148" s="314"/>
      <c r="BB148" s="311"/>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row>
    <row r="149" spans="1:98" x14ac:dyDescent="0.3">
      <c r="A149" s="164"/>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6"/>
      <c r="AI149" s="311"/>
      <c r="AJ149" s="311"/>
      <c r="AK149" s="311"/>
      <c r="AL149" s="309"/>
      <c r="AM149" s="309"/>
      <c r="AN149" s="309"/>
      <c r="AO149" s="309"/>
      <c r="AP149" s="309"/>
      <c r="AQ149" s="309"/>
      <c r="AR149" s="309"/>
      <c r="AS149" s="309"/>
      <c r="AT149" s="309"/>
      <c r="AU149" s="312"/>
      <c r="AV149" s="312"/>
      <c r="AW149" s="312"/>
      <c r="AX149" s="313"/>
      <c r="AY149" s="314"/>
      <c r="AZ149" s="314"/>
      <c r="BA149" s="314"/>
      <c r="BB149" s="311"/>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row>
    <row r="150" spans="1:98" x14ac:dyDescent="0.3">
      <c r="A150" s="164"/>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6"/>
      <c r="AI150" s="311"/>
      <c r="AJ150" s="311"/>
      <c r="AK150" s="311"/>
      <c r="AL150" s="309"/>
      <c r="AM150" s="309"/>
      <c r="AN150" s="309"/>
      <c r="AO150" s="309"/>
      <c r="AP150" s="309"/>
      <c r="AQ150" s="309"/>
      <c r="AR150" s="309"/>
      <c r="AS150" s="309"/>
      <c r="AT150" s="309"/>
      <c r="AU150" s="312"/>
      <c r="AV150" s="312"/>
      <c r="AW150" s="312"/>
      <c r="AX150" s="313"/>
      <c r="AY150" s="314"/>
      <c r="AZ150" s="314"/>
      <c r="BA150" s="314"/>
      <c r="BB150" s="311"/>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row>
    <row r="151" spans="1:98" x14ac:dyDescent="0.3">
      <c r="A151" s="164"/>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6"/>
      <c r="AI151" s="311"/>
      <c r="AJ151" s="311"/>
      <c r="AK151" s="311"/>
      <c r="AL151" s="309"/>
      <c r="AM151" s="309"/>
      <c r="AN151" s="309"/>
      <c r="AO151" s="309"/>
      <c r="AP151" s="309"/>
      <c r="AQ151" s="309"/>
      <c r="AR151" s="309"/>
      <c r="AS151" s="309"/>
      <c r="AT151" s="309"/>
      <c r="AU151" s="312"/>
      <c r="AV151" s="312"/>
      <c r="AW151" s="312"/>
      <c r="AX151" s="313"/>
      <c r="AY151" s="314"/>
      <c r="AZ151" s="314"/>
      <c r="BA151" s="314"/>
      <c r="BB151" s="311"/>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row>
    <row r="152" spans="1:98" x14ac:dyDescent="0.3">
      <c r="A152" s="164"/>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6"/>
      <c r="AI152" s="311"/>
      <c r="AJ152" s="311"/>
      <c r="AK152" s="311"/>
      <c r="AL152" s="309"/>
      <c r="AM152" s="309"/>
      <c r="AN152" s="309"/>
      <c r="AO152" s="309"/>
      <c r="AP152" s="309"/>
      <c r="AQ152" s="309"/>
      <c r="AR152" s="309"/>
      <c r="AS152" s="309"/>
      <c r="AT152" s="309"/>
      <c r="AU152" s="312"/>
      <c r="AV152" s="312"/>
      <c r="AW152" s="312"/>
      <c r="AX152" s="313"/>
      <c r="AY152" s="314"/>
      <c r="AZ152" s="314"/>
      <c r="BA152" s="314"/>
      <c r="BB152" s="311"/>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row>
    <row r="153" spans="1:98" x14ac:dyDescent="0.3">
      <c r="A153" s="164"/>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6"/>
      <c r="AI153" s="311"/>
      <c r="AJ153" s="311"/>
      <c r="AK153" s="311"/>
      <c r="AL153" s="309"/>
      <c r="AM153" s="309"/>
      <c r="AN153" s="309"/>
      <c r="AO153" s="309"/>
      <c r="AP153" s="309"/>
      <c r="AQ153" s="309"/>
      <c r="AR153" s="309"/>
      <c r="AS153" s="309"/>
      <c r="AT153" s="309"/>
      <c r="AU153" s="312"/>
      <c r="AV153" s="312"/>
      <c r="AW153" s="312"/>
      <c r="AX153" s="313"/>
      <c r="AY153" s="314"/>
      <c r="AZ153" s="314"/>
      <c r="BA153" s="314"/>
      <c r="BB153" s="311"/>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row>
    <row r="154" spans="1:98" x14ac:dyDescent="0.3">
      <c r="A154" s="164"/>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6"/>
      <c r="AI154" s="311"/>
      <c r="AJ154" s="311"/>
      <c r="AK154" s="311"/>
      <c r="AL154" s="309"/>
      <c r="AM154" s="309"/>
      <c r="AN154" s="309"/>
      <c r="AO154" s="309"/>
      <c r="AP154" s="309"/>
      <c r="AQ154" s="309"/>
      <c r="AR154" s="309"/>
      <c r="AS154" s="309"/>
      <c r="AT154" s="309"/>
      <c r="AU154" s="312"/>
      <c r="AV154" s="312"/>
      <c r="AW154" s="312"/>
      <c r="AX154" s="313"/>
      <c r="AY154" s="314"/>
      <c r="AZ154" s="314"/>
      <c r="BA154" s="314"/>
      <c r="BB154" s="311"/>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row>
    <row r="155" spans="1:98" x14ac:dyDescent="0.3">
      <c r="A155" s="164"/>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6"/>
      <c r="AI155" s="311"/>
      <c r="AJ155" s="311"/>
      <c r="AK155" s="311"/>
      <c r="AL155" s="309"/>
      <c r="AM155" s="309"/>
      <c r="AN155" s="309"/>
      <c r="AO155" s="309"/>
      <c r="AP155" s="309"/>
      <c r="AQ155" s="309"/>
      <c r="AR155" s="309"/>
      <c r="AS155" s="309"/>
      <c r="AT155" s="309"/>
      <c r="AU155" s="312"/>
      <c r="AV155" s="312"/>
      <c r="AW155" s="312"/>
      <c r="AX155" s="313"/>
      <c r="AY155" s="314"/>
      <c r="AZ155" s="314"/>
      <c r="BA155" s="314"/>
      <c r="BB155" s="311"/>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row>
    <row r="156" spans="1:98" x14ac:dyDescent="0.3">
      <c r="A156" s="164"/>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6"/>
      <c r="AI156" s="311"/>
      <c r="AJ156" s="311"/>
      <c r="AK156" s="311"/>
      <c r="AL156" s="309"/>
      <c r="AM156" s="309"/>
      <c r="AN156" s="309"/>
      <c r="AO156" s="309"/>
      <c r="AP156" s="309"/>
      <c r="AQ156" s="309"/>
      <c r="AR156" s="309"/>
      <c r="AS156" s="309"/>
      <c r="AT156" s="309"/>
      <c r="AU156" s="312"/>
      <c r="AV156" s="312"/>
      <c r="AW156" s="312"/>
      <c r="AX156" s="313"/>
      <c r="AY156" s="314"/>
      <c r="AZ156" s="314"/>
      <c r="BA156" s="314"/>
      <c r="BB156" s="311"/>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row>
    <row r="157" spans="1:98" x14ac:dyDescent="0.3">
      <c r="A157" s="164"/>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6"/>
      <c r="AI157" s="311"/>
      <c r="AJ157" s="311"/>
      <c r="AK157" s="311"/>
      <c r="AL157" s="309"/>
      <c r="AM157" s="309"/>
      <c r="AN157" s="309"/>
      <c r="AO157" s="309"/>
      <c r="AP157" s="309"/>
      <c r="AQ157" s="309"/>
      <c r="AR157" s="309"/>
      <c r="AS157" s="309"/>
      <c r="AT157" s="309"/>
      <c r="AU157" s="312"/>
      <c r="AV157" s="312"/>
      <c r="AW157" s="312"/>
      <c r="AX157" s="313"/>
      <c r="AY157" s="314"/>
      <c r="AZ157" s="314"/>
      <c r="BA157" s="314"/>
      <c r="BB157" s="311"/>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row>
    <row r="158" spans="1:98" x14ac:dyDescent="0.3">
      <c r="A158" s="164"/>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6"/>
      <c r="AI158" s="311"/>
      <c r="AJ158" s="311"/>
      <c r="AK158" s="311"/>
      <c r="AL158" s="309"/>
      <c r="AM158" s="309"/>
      <c r="AN158" s="309"/>
      <c r="AO158" s="309"/>
      <c r="AP158" s="309"/>
      <c r="AQ158" s="309"/>
      <c r="AR158" s="309"/>
      <c r="AS158" s="309"/>
      <c r="AT158" s="309"/>
      <c r="AU158" s="312"/>
      <c r="AV158" s="312"/>
      <c r="AW158" s="312"/>
      <c r="AX158" s="313"/>
      <c r="AY158" s="314"/>
      <c r="AZ158" s="314"/>
      <c r="BA158" s="314"/>
      <c r="BB158" s="311"/>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row>
    <row r="159" spans="1:98" x14ac:dyDescent="0.3">
      <c r="A159" s="164"/>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6"/>
      <c r="AI159" s="311"/>
      <c r="AJ159" s="311"/>
      <c r="AK159" s="311"/>
      <c r="AL159" s="309"/>
      <c r="AM159" s="309"/>
      <c r="AN159" s="309"/>
      <c r="AO159" s="309"/>
      <c r="AP159" s="309"/>
      <c r="AQ159" s="309"/>
      <c r="AR159" s="309"/>
      <c r="AS159" s="309"/>
      <c r="AT159" s="309"/>
      <c r="AU159" s="312"/>
      <c r="AV159" s="312"/>
      <c r="AW159" s="312"/>
      <c r="AX159" s="313"/>
      <c r="AY159" s="314"/>
      <c r="AZ159" s="314"/>
      <c r="BA159" s="314"/>
      <c r="BB159" s="311"/>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row>
    <row r="160" spans="1:98" x14ac:dyDescent="0.3">
      <c r="A160" s="164"/>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6"/>
      <c r="AI160" s="311"/>
      <c r="AJ160" s="311"/>
      <c r="AK160" s="311"/>
      <c r="AL160" s="309"/>
      <c r="AM160" s="309"/>
      <c r="AN160" s="309"/>
      <c r="AO160" s="309"/>
      <c r="AP160" s="309"/>
      <c r="AQ160" s="309"/>
      <c r="AR160" s="309"/>
      <c r="AS160" s="309"/>
      <c r="AT160" s="309"/>
      <c r="AU160" s="312"/>
      <c r="AV160" s="312"/>
      <c r="AW160" s="312"/>
      <c r="AX160" s="313"/>
      <c r="AY160" s="314"/>
      <c r="AZ160" s="314"/>
      <c r="BA160" s="314"/>
      <c r="BB160" s="311"/>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row>
    <row r="161" spans="1:98" x14ac:dyDescent="0.3">
      <c r="A161" s="164"/>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6"/>
      <c r="AI161" s="311"/>
      <c r="AJ161" s="311"/>
      <c r="AK161" s="311"/>
      <c r="AL161" s="309"/>
      <c r="AM161" s="309"/>
      <c r="AN161" s="309"/>
      <c r="AO161" s="309"/>
      <c r="AP161" s="309"/>
      <c r="AQ161" s="309"/>
      <c r="AR161" s="309"/>
      <c r="AS161" s="309"/>
      <c r="AT161" s="309"/>
      <c r="AU161" s="312"/>
      <c r="AV161" s="312"/>
      <c r="AW161" s="312"/>
      <c r="AX161" s="313"/>
      <c r="AY161" s="314"/>
      <c r="AZ161" s="314"/>
      <c r="BA161" s="314"/>
      <c r="BB161" s="311"/>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row>
    <row r="162" spans="1:98" x14ac:dyDescent="0.3">
      <c r="A162" s="164"/>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6"/>
      <c r="AI162" s="311"/>
      <c r="AJ162" s="311"/>
      <c r="AK162" s="311"/>
      <c r="AL162" s="309"/>
      <c r="AM162" s="309"/>
      <c r="AN162" s="309"/>
      <c r="AO162" s="309"/>
      <c r="AP162" s="309"/>
      <c r="AQ162" s="309"/>
      <c r="AR162" s="309"/>
      <c r="AS162" s="309"/>
      <c r="AT162" s="309"/>
      <c r="AU162" s="312"/>
      <c r="AV162" s="312"/>
      <c r="AW162" s="312"/>
      <c r="AX162" s="313"/>
      <c r="AY162" s="314"/>
      <c r="AZ162" s="314"/>
      <c r="BA162" s="314"/>
      <c r="BB162" s="311"/>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row>
    <row r="163" spans="1:98" x14ac:dyDescent="0.3">
      <c r="A163" s="164"/>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6"/>
      <c r="AI163" s="311"/>
      <c r="AJ163" s="311"/>
      <c r="AK163" s="311"/>
      <c r="AL163" s="309"/>
      <c r="AM163" s="309"/>
      <c r="AN163" s="309"/>
      <c r="AO163" s="309"/>
      <c r="AP163" s="309"/>
      <c r="AQ163" s="309"/>
      <c r="AR163" s="309"/>
      <c r="AS163" s="309"/>
      <c r="AT163" s="309"/>
      <c r="AU163" s="312"/>
      <c r="AV163" s="312"/>
      <c r="AW163" s="312"/>
      <c r="AX163" s="313"/>
      <c r="AY163" s="314"/>
      <c r="AZ163" s="314"/>
      <c r="BA163" s="314"/>
      <c r="BB163" s="311"/>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row>
    <row r="164" spans="1:98" x14ac:dyDescent="0.3">
      <c r="A164" s="164"/>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6"/>
      <c r="AI164" s="311"/>
      <c r="AJ164" s="311"/>
      <c r="AK164" s="311"/>
      <c r="AL164" s="309"/>
      <c r="AM164" s="309"/>
      <c r="AN164" s="309"/>
      <c r="AO164" s="309"/>
      <c r="AP164" s="309"/>
      <c r="AQ164" s="309"/>
      <c r="AR164" s="309"/>
      <c r="AS164" s="309"/>
      <c r="AT164" s="309"/>
      <c r="AU164" s="312"/>
      <c r="AV164" s="312"/>
      <c r="AW164" s="312"/>
      <c r="AX164" s="313"/>
      <c r="AY164" s="314"/>
      <c r="AZ164" s="314"/>
      <c r="BA164" s="314"/>
      <c r="BB164" s="311"/>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row>
    <row r="165" spans="1:98" x14ac:dyDescent="0.3">
      <c r="A165" s="164"/>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6"/>
      <c r="AI165" s="311"/>
      <c r="AJ165" s="311"/>
      <c r="AK165" s="311"/>
      <c r="AL165" s="309"/>
      <c r="AM165" s="309"/>
      <c r="AN165" s="309"/>
      <c r="AO165" s="309"/>
      <c r="AP165" s="309"/>
      <c r="AQ165" s="309"/>
      <c r="AR165" s="309"/>
      <c r="AS165" s="309"/>
      <c r="AT165" s="309"/>
      <c r="AU165" s="312"/>
      <c r="AV165" s="312"/>
      <c r="AW165" s="312"/>
      <c r="AX165" s="313"/>
      <c r="AY165" s="314"/>
      <c r="AZ165" s="314"/>
      <c r="BA165" s="314"/>
      <c r="BB165" s="311"/>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row>
    <row r="166" spans="1:98" x14ac:dyDescent="0.3">
      <c r="A166" s="164"/>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6"/>
      <c r="AI166" s="311"/>
      <c r="AJ166" s="311"/>
      <c r="AK166" s="311"/>
      <c r="AL166" s="309"/>
      <c r="AM166" s="309"/>
      <c r="AN166" s="309"/>
      <c r="AO166" s="309"/>
      <c r="AP166" s="309"/>
      <c r="AQ166" s="309"/>
      <c r="AR166" s="309"/>
      <c r="AS166" s="309"/>
      <c r="AT166" s="309"/>
      <c r="AU166" s="312"/>
      <c r="AV166" s="312"/>
      <c r="AW166" s="312"/>
      <c r="AX166" s="313"/>
      <c r="AY166" s="314"/>
      <c r="AZ166" s="314"/>
      <c r="BA166" s="314"/>
      <c r="BB166" s="311"/>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row>
    <row r="167" spans="1:98" x14ac:dyDescent="0.3">
      <c r="A167" s="164"/>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6"/>
      <c r="AI167" s="311"/>
      <c r="AJ167" s="311"/>
      <c r="AK167" s="311"/>
      <c r="AL167" s="309"/>
      <c r="AM167" s="309"/>
      <c r="AN167" s="309"/>
      <c r="AO167" s="309"/>
      <c r="AP167" s="309"/>
      <c r="AQ167" s="309"/>
      <c r="AR167" s="309"/>
      <c r="AS167" s="309"/>
      <c r="AT167" s="309"/>
      <c r="AU167" s="312"/>
      <c r="AV167" s="312"/>
      <c r="AW167" s="312"/>
      <c r="AX167" s="313"/>
      <c r="AY167" s="314"/>
      <c r="AZ167" s="314"/>
      <c r="BA167" s="314"/>
      <c r="BB167" s="311"/>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row>
    <row r="168" spans="1:98" x14ac:dyDescent="0.3">
      <c r="A168" s="164"/>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6"/>
      <c r="AI168" s="311"/>
      <c r="AJ168" s="311"/>
      <c r="AK168" s="311"/>
      <c r="AL168" s="309"/>
      <c r="AM168" s="309"/>
      <c r="AN168" s="309"/>
      <c r="AO168" s="309"/>
      <c r="AP168" s="309"/>
      <c r="AQ168" s="309"/>
      <c r="AR168" s="309"/>
      <c r="AS168" s="309"/>
      <c r="AT168" s="309"/>
      <c r="AU168" s="312"/>
      <c r="AV168" s="312"/>
      <c r="AW168" s="312"/>
      <c r="AX168" s="313"/>
      <c r="AY168" s="314"/>
      <c r="AZ168" s="314"/>
      <c r="BA168" s="314"/>
      <c r="BB168" s="311"/>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row>
    <row r="169" spans="1:98" x14ac:dyDescent="0.3">
      <c r="A169" s="164"/>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6"/>
      <c r="AI169" s="311"/>
      <c r="AJ169" s="311"/>
      <c r="AK169" s="311"/>
      <c r="AL169" s="309"/>
      <c r="AM169" s="309"/>
      <c r="AN169" s="309"/>
      <c r="AO169" s="309"/>
      <c r="AP169" s="309"/>
      <c r="AQ169" s="309"/>
      <c r="AR169" s="309"/>
      <c r="AS169" s="309"/>
      <c r="AT169" s="309"/>
      <c r="AU169" s="312"/>
      <c r="AV169" s="312"/>
      <c r="AW169" s="312"/>
      <c r="AX169" s="313"/>
      <c r="AY169" s="314"/>
      <c r="AZ169" s="314"/>
      <c r="BA169" s="314"/>
      <c r="BB169" s="311"/>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row>
    <row r="170" spans="1:98" x14ac:dyDescent="0.3">
      <c r="A170" s="164"/>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6"/>
      <c r="AI170" s="311"/>
      <c r="AJ170" s="311"/>
      <c r="AK170" s="311"/>
      <c r="AL170" s="309"/>
      <c r="AM170" s="309"/>
      <c r="AN170" s="309"/>
      <c r="AO170" s="309"/>
      <c r="AP170" s="309"/>
      <c r="AQ170" s="309"/>
      <c r="AR170" s="309"/>
      <c r="AS170" s="309"/>
      <c r="AT170" s="309"/>
      <c r="AU170" s="312"/>
      <c r="AV170" s="312"/>
      <c r="AW170" s="312"/>
      <c r="AX170" s="313"/>
      <c r="AY170" s="314"/>
      <c r="AZ170" s="314"/>
      <c r="BA170" s="314"/>
      <c r="BB170" s="311"/>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row>
    <row r="171" spans="1:98" x14ac:dyDescent="0.3">
      <c r="A171" s="164"/>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6"/>
      <c r="AI171" s="311"/>
      <c r="AJ171" s="311"/>
      <c r="AK171" s="311"/>
      <c r="AL171" s="309"/>
      <c r="AM171" s="309"/>
      <c r="AN171" s="309"/>
      <c r="AO171" s="309"/>
      <c r="AP171" s="309"/>
      <c r="AQ171" s="309"/>
      <c r="AR171" s="309"/>
      <c r="AS171" s="309"/>
      <c r="AT171" s="309"/>
      <c r="AU171" s="312"/>
      <c r="AV171" s="312"/>
      <c r="AW171" s="312"/>
      <c r="AX171" s="313"/>
      <c r="AY171" s="314"/>
      <c r="AZ171" s="314"/>
      <c r="BA171" s="314"/>
      <c r="BB171" s="311"/>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row>
    <row r="172" spans="1:98" x14ac:dyDescent="0.3">
      <c r="A172" s="164"/>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6"/>
      <c r="AI172" s="311"/>
      <c r="AJ172" s="311"/>
      <c r="AK172" s="311"/>
      <c r="AL172" s="309"/>
      <c r="AM172" s="309"/>
      <c r="AN172" s="309"/>
      <c r="AO172" s="309"/>
      <c r="AP172" s="309"/>
      <c r="AQ172" s="309"/>
      <c r="AR172" s="309"/>
      <c r="AS172" s="309"/>
      <c r="AT172" s="309"/>
      <c r="AU172" s="312"/>
      <c r="AV172" s="312"/>
      <c r="AW172" s="312"/>
      <c r="AX172" s="313"/>
      <c r="AY172" s="314"/>
      <c r="AZ172" s="314"/>
      <c r="BA172" s="314"/>
      <c r="BB172" s="311"/>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row>
    <row r="173" spans="1:98" x14ac:dyDescent="0.3">
      <c r="A173" s="121"/>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5"/>
      <c r="AI173" s="311"/>
      <c r="AJ173" s="311"/>
      <c r="AK173" s="311"/>
      <c r="AL173" s="309"/>
      <c r="AM173" s="309"/>
      <c r="AN173" s="309"/>
      <c r="AO173" s="309"/>
      <c r="AP173" s="309"/>
      <c r="AQ173" s="309"/>
      <c r="AR173" s="309"/>
      <c r="AS173" s="309"/>
      <c r="AT173" s="309"/>
      <c r="AU173" s="312"/>
      <c r="AV173" s="312"/>
      <c r="AW173" s="312"/>
      <c r="AX173" s="313"/>
      <c r="AY173" s="314"/>
      <c r="AZ173" s="314"/>
      <c r="BA173" s="314"/>
      <c r="BB173" s="311"/>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row>
    <row r="174" spans="1:98" x14ac:dyDescent="0.3">
      <c r="A174" s="311"/>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09"/>
      <c r="AM174" s="309"/>
      <c r="AN174" s="309"/>
      <c r="AO174" s="309"/>
      <c r="AP174" s="309"/>
      <c r="AQ174" s="309"/>
      <c r="AR174" s="309"/>
      <c r="AS174" s="309"/>
      <c r="AT174" s="309"/>
      <c r="AU174" s="312"/>
      <c r="AV174" s="312"/>
      <c r="AW174" s="312"/>
      <c r="AX174" s="313"/>
      <c r="AY174" s="314"/>
      <c r="AZ174" s="314"/>
      <c r="BA174" s="314"/>
      <c r="BB174" s="311"/>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row>
    <row r="175" spans="1:98" x14ac:dyDescent="0.3">
      <c r="A175" s="311"/>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09"/>
      <c r="AM175" s="309"/>
      <c r="AN175" s="309"/>
      <c r="AO175" s="309"/>
      <c r="AP175" s="309"/>
      <c r="AQ175" s="309"/>
      <c r="AR175" s="309"/>
      <c r="AS175" s="309"/>
      <c r="AT175" s="309"/>
      <c r="AU175" s="312"/>
      <c r="AV175" s="312"/>
      <c r="AW175" s="312"/>
      <c r="AX175" s="313"/>
      <c r="AY175" s="314"/>
      <c r="AZ175" s="314"/>
      <c r="BA175" s="314"/>
      <c r="BB175" s="311"/>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row>
    <row r="176" spans="1:98" x14ac:dyDescent="0.3">
      <c r="A176" s="311"/>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09"/>
      <c r="AM176" s="309"/>
      <c r="AN176" s="309"/>
      <c r="AO176" s="309"/>
      <c r="AP176" s="309"/>
      <c r="AQ176" s="309"/>
      <c r="AR176" s="309"/>
      <c r="AS176" s="309"/>
      <c r="AT176" s="309"/>
      <c r="AU176" s="312"/>
      <c r="AV176" s="312"/>
      <c r="AW176" s="312"/>
      <c r="AX176" s="313"/>
      <c r="AY176" s="314"/>
      <c r="AZ176" s="314"/>
      <c r="BA176" s="314"/>
      <c r="BB176" s="311"/>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row>
    <row r="177" spans="1:98" x14ac:dyDescent="0.3">
      <c r="A177" s="311"/>
      <c r="B177" s="31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09"/>
      <c r="AM177" s="309"/>
      <c r="AN177" s="309"/>
      <c r="AO177" s="309"/>
      <c r="AP177" s="309"/>
      <c r="AQ177" s="309"/>
      <c r="AR177" s="309"/>
      <c r="AS177" s="309"/>
      <c r="AT177" s="309"/>
      <c r="AU177" s="312"/>
      <c r="AV177" s="312"/>
      <c r="AW177" s="312"/>
      <c r="AX177" s="313"/>
      <c r="AY177" s="314"/>
      <c r="AZ177" s="314"/>
      <c r="BA177" s="314"/>
      <c r="BB177" s="311"/>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row>
    <row r="178" spans="1:98" x14ac:dyDescent="0.3">
      <c r="A178" s="311"/>
      <c r="B178" s="31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09"/>
      <c r="AM178" s="309"/>
      <c r="AN178" s="309"/>
      <c r="AO178" s="309"/>
      <c r="AP178" s="309"/>
      <c r="AQ178" s="309"/>
      <c r="AR178" s="309"/>
      <c r="AS178" s="309"/>
      <c r="AT178" s="309"/>
      <c r="AU178" s="312"/>
      <c r="AV178" s="312"/>
      <c r="AW178" s="312"/>
      <c r="AX178" s="313"/>
      <c r="AY178" s="314"/>
      <c r="AZ178" s="314"/>
      <c r="BA178" s="314"/>
      <c r="BB178" s="311"/>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row>
    <row r="179" spans="1:98" x14ac:dyDescent="0.3">
      <c r="A179" s="311"/>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09"/>
      <c r="AM179" s="309"/>
      <c r="AN179" s="309"/>
      <c r="AO179" s="309"/>
      <c r="AP179" s="309"/>
      <c r="AQ179" s="309"/>
      <c r="AR179" s="309"/>
      <c r="AS179" s="309"/>
      <c r="AT179" s="309"/>
      <c r="AU179" s="312"/>
      <c r="AV179" s="312"/>
      <c r="AW179" s="312"/>
      <c r="AX179" s="313"/>
      <c r="AY179" s="314"/>
      <c r="AZ179" s="314"/>
      <c r="BA179" s="314"/>
      <c r="BB179" s="311"/>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row>
    <row r="180" spans="1:98" x14ac:dyDescent="0.3">
      <c r="A180" s="311"/>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09"/>
      <c r="AM180" s="309"/>
      <c r="AN180" s="309"/>
      <c r="AO180" s="309"/>
      <c r="AP180" s="309"/>
      <c r="AQ180" s="309"/>
      <c r="AR180" s="309"/>
      <c r="AS180" s="309"/>
      <c r="AT180" s="309"/>
      <c r="AU180" s="312"/>
      <c r="AV180" s="312"/>
      <c r="AW180" s="312"/>
      <c r="AX180" s="313"/>
      <c r="AY180" s="314"/>
      <c r="AZ180" s="314"/>
      <c r="BA180" s="314"/>
      <c r="BB180" s="311"/>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row>
    <row r="181" spans="1:98" x14ac:dyDescent="0.3">
      <c r="A181" s="311"/>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c r="AK181" s="311"/>
      <c r="AL181" s="309"/>
      <c r="AM181" s="309"/>
      <c r="AN181" s="309"/>
      <c r="AO181" s="309"/>
      <c r="AP181" s="309"/>
      <c r="AQ181" s="309"/>
      <c r="AR181" s="309"/>
      <c r="AS181" s="309"/>
      <c r="AT181" s="309"/>
      <c r="AU181" s="312"/>
      <c r="AV181" s="312"/>
      <c r="AW181" s="312"/>
      <c r="AX181" s="313"/>
      <c r="AY181" s="314"/>
      <c r="AZ181" s="314"/>
      <c r="BA181" s="314"/>
      <c r="BB181" s="311"/>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row>
    <row r="182" spans="1:98" x14ac:dyDescent="0.3">
      <c r="A182" s="311"/>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09"/>
      <c r="AM182" s="309"/>
      <c r="AN182" s="309"/>
      <c r="AO182" s="309"/>
      <c r="AP182" s="309"/>
      <c r="AQ182" s="309"/>
      <c r="AR182" s="309"/>
      <c r="AS182" s="309"/>
      <c r="AT182" s="309"/>
      <c r="AU182" s="312"/>
      <c r="AV182" s="312"/>
      <c r="AW182" s="312"/>
      <c r="AX182" s="313"/>
      <c r="AY182" s="314"/>
      <c r="AZ182" s="314"/>
      <c r="BA182" s="314"/>
      <c r="BB182" s="311"/>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row>
    <row r="183" spans="1:98" x14ac:dyDescent="0.3">
      <c r="A183" s="311"/>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c r="AK183" s="311"/>
      <c r="AL183" s="309"/>
      <c r="AM183" s="309"/>
      <c r="AN183" s="309"/>
      <c r="AO183" s="309"/>
      <c r="AP183" s="309"/>
      <c r="AQ183" s="309"/>
      <c r="AR183" s="309"/>
      <c r="AS183" s="309"/>
      <c r="AT183" s="309"/>
      <c r="AU183" s="312"/>
      <c r="AV183" s="312"/>
      <c r="AW183" s="312"/>
      <c r="AX183" s="313"/>
      <c r="AY183" s="314"/>
      <c r="AZ183" s="314"/>
      <c r="BA183" s="314"/>
      <c r="BB183" s="311"/>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row>
    <row r="184" spans="1:98" x14ac:dyDescent="0.3">
      <c r="A184" s="311"/>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09"/>
      <c r="AM184" s="309"/>
      <c r="AN184" s="309"/>
      <c r="AO184" s="309"/>
      <c r="AP184" s="309"/>
      <c r="AQ184" s="309"/>
      <c r="AR184" s="309"/>
      <c r="AS184" s="309"/>
      <c r="AT184" s="309"/>
      <c r="AU184" s="312"/>
      <c r="AV184" s="312"/>
      <c r="AW184" s="312"/>
      <c r="AX184" s="313"/>
      <c r="AY184" s="314"/>
      <c r="AZ184" s="314"/>
      <c r="BA184" s="314"/>
      <c r="BB184" s="311"/>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row>
    <row r="185" spans="1:98" x14ac:dyDescent="0.3">
      <c r="A185" s="311"/>
      <c r="B185" s="31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c r="AD185" s="311"/>
      <c r="AE185" s="311"/>
      <c r="AF185" s="311"/>
      <c r="AG185" s="311"/>
      <c r="AH185" s="311"/>
      <c r="AI185" s="311"/>
      <c r="AJ185" s="311"/>
      <c r="AK185" s="311"/>
      <c r="AL185" s="309"/>
      <c r="AM185" s="309"/>
      <c r="AN185" s="309"/>
      <c r="AO185" s="309"/>
      <c r="AP185" s="309"/>
      <c r="AQ185" s="309"/>
      <c r="AR185" s="309"/>
      <c r="AS185" s="309"/>
      <c r="AT185" s="309"/>
      <c r="AU185" s="312"/>
      <c r="AV185" s="312"/>
      <c r="AW185" s="312"/>
      <c r="AX185" s="313"/>
      <c r="AY185" s="314"/>
      <c r="AZ185" s="314"/>
      <c r="BA185" s="314"/>
      <c r="BB185" s="311"/>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row>
    <row r="186" spans="1:98" x14ac:dyDescent="0.3">
      <c r="A186" s="311"/>
      <c r="B186" s="31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311"/>
      <c r="AJ186" s="311"/>
      <c r="AK186" s="311"/>
      <c r="AL186" s="309"/>
      <c r="AM186" s="309"/>
      <c r="AN186" s="309"/>
      <c r="AO186" s="309"/>
      <c r="AP186" s="309"/>
      <c r="AQ186" s="309"/>
      <c r="AR186" s="309"/>
      <c r="AS186" s="309"/>
      <c r="AT186" s="309"/>
      <c r="AU186" s="312"/>
      <c r="AV186" s="312"/>
      <c r="AW186" s="312"/>
      <c r="AX186" s="313"/>
      <c r="AY186" s="314"/>
      <c r="AZ186" s="314"/>
      <c r="BA186" s="314"/>
      <c r="BB186" s="311"/>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row>
    <row r="187" spans="1:98" x14ac:dyDescent="0.3">
      <c r="A187" s="311"/>
      <c r="B187" s="31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c r="AD187" s="311"/>
      <c r="AE187" s="311"/>
      <c r="AF187" s="311"/>
      <c r="AG187" s="311"/>
      <c r="AH187" s="311"/>
      <c r="AI187" s="311"/>
      <c r="AJ187" s="311"/>
      <c r="AK187" s="311"/>
      <c r="AL187" s="309"/>
      <c r="AM187" s="309"/>
      <c r="AN187" s="309"/>
      <c r="AO187" s="309"/>
      <c r="AP187" s="309"/>
      <c r="AQ187" s="309"/>
      <c r="AR187" s="309"/>
      <c r="AS187" s="309"/>
      <c r="AT187" s="309"/>
      <c r="AU187" s="312"/>
      <c r="AV187" s="312"/>
      <c r="AW187" s="312"/>
      <c r="AX187" s="313"/>
      <c r="AY187" s="314"/>
      <c r="AZ187" s="314"/>
      <c r="BA187" s="314"/>
      <c r="BB187" s="311"/>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row>
    <row r="188" spans="1:98" x14ac:dyDescent="0.3">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c r="AU188" s="323"/>
      <c r="AV188" s="323"/>
      <c r="AW188" s="323"/>
      <c r="AX188" s="323"/>
      <c r="AY188" s="323"/>
      <c r="AZ188" s="323"/>
      <c r="BA188" s="323"/>
      <c r="BB188" s="323"/>
    </row>
    <row r="189" spans="1:98" x14ac:dyDescent="0.3">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c r="AU189" s="323"/>
      <c r="AV189" s="323"/>
      <c r="AW189" s="323"/>
      <c r="AX189" s="323"/>
      <c r="AY189" s="323"/>
      <c r="AZ189" s="323"/>
      <c r="BA189" s="323"/>
      <c r="BB189" s="323"/>
    </row>
    <row r="190" spans="1:98" x14ac:dyDescent="0.3">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row>
    <row r="191" spans="1:98" x14ac:dyDescent="0.3">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3"/>
      <c r="AY191" s="323"/>
      <c r="AZ191" s="323"/>
      <c r="BA191" s="323"/>
      <c r="BB191" s="323"/>
    </row>
    <row r="192" spans="1:98" x14ac:dyDescent="0.3">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c r="AU192" s="323"/>
      <c r="AV192" s="323"/>
      <c r="AW192" s="323"/>
      <c r="AX192" s="323"/>
      <c r="AY192" s="323"/>
      <c r="AZ192" s="323"/>
      <c r="BA192" s="323"/>
      <c r="BB192" s="323"/>
    </row>
    <row r="193" spans="1:54" x14ac:dyDescent="0.3">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c r="AU193" s="323"/>
      <c r="AV193" s="323"/>
      <c r="AW193" s="323"/>
      <c r="AX193" s="323"/>
      <c r="AY193" s="323"/>
      <c r="AZ193" s="323"/>
      <c r="BA193" s="323"/>
      <c r="BB193" s="323"/>
    </row>
    <row r="194" spans="1:54" x14ac:dyDescent="0.3">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c r="AU194" s="323"/>
      <c r="AV194" s="323"/>
      <c r="AW194" s="323"/>
      <c r="AX194" s="323"/>
      <c r="AY194" s="323"/>
      <c r="AZ194" s="323"/>
      <c r="BA194" s="323"/>
      <c r="BB194" s="323"/>
    </row>
    <row r="195" spans="1:54" x14ac:dyDescent="0.3">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c r="AU195" s="323"/>
      <c r="AV195" s="323"/>
      <c r="AW195" s="323"/>
      <c r="AX195" s="323"/>
      <c r="AY195" s="323"/>
      <c r="AZ195" s="323"/>
      <c r="BA195" s="323"/>
      <c r="BB195" s="323"/>
    </row>
    <row r="196" spans="1:54" x14ac:dyDescent="0.3">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3"/>
      <c r="BA196" s="323"/>
      <c r="BB196" s="323"/>
    </row>
    <row r="197" spans="1:54" x14ac:dyDescent="0.3">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row>
    <row r="198" spans="1:54" x14ac:dyDescent="0.3">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row>
    <row r="199" spans="1:54" x14ac:dyDescent="0.3">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c r="AU199" s="323"/>
      <c r="AV199" s="323"/>
      <c r="AW199" s="323"/>
      <c r="AX199" s="323"/>
      <c r="AY199" s="323"/>
      <c r="AZ199" s="323"/>
      <c r="BA199" s="323"/>
      <c r="BB199" s="323"/>
    </row>
    <row r="200" spans="1:54" x14ac:dyDescent="0.3">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3"/>
      <c r="AY200" s="323"/>
      <c r="AZ200" s="323"/>
      <c r="BA200" s="323"/>
      <c r="BB200" s="323"/>
    </row>
    <row r="201" spans="1:54" x14ac:dyDescent="0.3">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c r="AU201" s="323"/>
      <c r="AV201" s="323"/>
      <c r="AW201" s="323"/>
      <c r="AX201" s="323"/>
      <c r="AY201" s="323"/>
      <c r="AZ201" s="323"/>
      <c r="BA201" s="323"/>
      <c r="BB201" s="323"/>
    </row>
    <row r="202" spans="1:54" x14ac:dyDescent="0.3">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c r="AU202" s="323"/>
      <c r="AV202" s="323"/>
      <c r="AW202" s="323"/>
      <c r="AX202" s="323"/>
      <c r="AY202" s="323"/>
      <c r="AZ202" s="323"/>
      <c r="BA202" s="323"/>
      <c r="BB202" s="323"/>
    </row>
    <row r="203" spans="1:54" x14ac:dyDescent="0.3">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c r="AU203" s="323"/>
      <c r="AV203" s="323"/>
      <c r="AW203" s="323"/>
      <c r="AX203" s="323"/>
      <c r="AY203" s="323"/>
      <c r="AZ203" s="323"/>
      <c r="BA203" s="323"/>
      <c r="BB203" s="323"/>
    </row>
    <row r="204" spans="1:54" x14ac:dyDescent="0.3">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323"/>
      <c r="AV204" s="323"/>
      <c r="AW204" s="323"/>
      <c r="AX204" s="323"/>
      <c r="AY204" s="323"/>
      <c r="AZ204" s="323"/>
      <c r="BA204" s="323"/>
      <c r="BB204" s="323"/>
    </row>
    <row r="205" spans="1:54" x14ac:dyDescent="0.3">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row>
    <row r="206" spans="1:54" x14ac:dyDescent="0.3">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3"/>
      <c r="AY206" s="323"/>
      <c r="AZ206" s="323"/>
      <c r="BA206" s="323"/>
      <c r="BB206" s="323"/>
    </row>
    <row r="207" spans="1:54" x14ac:dyDescent="0.3">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row>
    <row r="208" spans="1:54" x14ac:dyDescent="0.3">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323"/>
      <c r="AY208" s="323"/>
      <c r="AZ208" s="323"/>
      <c r="BA208" s="323"/>
      <c r="BB208" s="323"/>
    </row>
    <row r="209" spans="1:54" x14ac:dyDescent="0.3">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3"/>
      <c r="AY209" s="323"/>
      <c r="AZ209" s="323"/>
      <c r="BA209" s="323"/>
      <c r="BB209" s="323"/>
    </row>
    <row r="210" spans="1:54" x14ac:dyDescent="0.3">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c r="AU210" s="323"/>
      <c r="AV210" s="323"/>
      <c r="AW210" s="323"/>
      <c r="AX210" s="323"/>
      <c r="AY210" s="323"/>
      <c r="AZ210" s="323"/>
      <c r="BA210" s="323"/>
      <c r="BB210" s="323"/>
    </row>
  </sheetData>
  <dataConsolidate/>
  <mergeCells count="867">
    <mergeCell ref="AF91:AG91"/>
    <mergeCell ref="A93:AH95"/>
    <mergeCell ref="R91:S91"/>
    <mergeCell ref="T91:U91"/>
    <mergeCell ref="V91:W91"/>
    <mergeCell ref="X91:Y91"/>
    <mergeCell ref="AA91:AB91"/>
    <mergeCell ref="AC91:AD91"/>
    <mergeCell ref="V90:W90"/>
    <mergeCell ref="X90:Y90"/>
    <mergeCell ref="AA90:AB90"/>
    <mergeCell ref="AC90:AD90"/>
    <mergeCell ref="AF90:AG90"/>
    <mergeCell ref="D91:F91"/>
    <mergeCell ref="G91:H91"/>
    <mergeCell ref="I91:J91"/>
    <mergeCell ref="K91:L91"/>
    <mergeCell ref="P91:Q91"/>
    <mergeCell ref="D90:F90"/>
    <mergeCell ref="G90:H90"/>
    <mergeCell ref="I90:J90"/>
    <mergeCell ref="K90:L90"/>
    <mergeCell ref="P90:Q90"/>
    <mergeCell ref="R90:S90"/>
    <mergeCell ref="T90:U90"/>
    <mergeCell ref="D88:F88"/>
    <mergeCell ref="G88:H88"/>
    <mergeCell ref="I88:J88"/>
    <mergeCell ref="K88:L88"/>
    <mergeCell ref="P88:Q88"/>
    <mergeCell ref="AF88:AG88"/>
    <mergeCell ref="D89:F89"/>
    <mergeCell ref="G89:H89"/>
    <mergeCell ref="I89:J89"/>
    <mergeCell ref="K89:L89"/>
    <mergeCell ref="P89:Q89"/>
    <mergeCell ref="R89:S89"/>
    <mergeCell ref="T89:U89"/>
    <mergeCell ref="V89:W89"/>
    <mergeCell ref="X89:Y89"/>
    <mergeCell ref="R88:S88"/>
    <mergeCell ref="T88:U88"/>
    <mergeCell ref="V88:W88"/>
    <mergeCell ref="X88:Y88"/>
    <mergeCell ref="AA88:AB88"/>
    <mergeCell ref="AC88:AD88"/>
    <mergeCell ref="AA89:AB89"/>
    <mergeCell ref="AC89:AD89"/>
    <mergeCell ref="AF89:AG89"/>
    <mergeCell ref="AA86:AB86"/>
    <mergeCell ref="AC86:AD86"/>
    <mergeCell ref="AF86:AG86"/>
    <mergeCell ref="D87:F87"/>
    <mergeCell ref="G87:H87"/>
    <mergeCell ref="I87:J87"/>
    <mergeCell ref="K87:L87"/>
    <mergeCell ref="P87:Q87"/>
    <mergeCell ref="R87:S87"/>
    <mergeCell ref="T87:U87"/>
    <mergeCell ref="V87:W87"/>
    <mergeCell ref="X87:Y87"/>
    <mergeCell ref="AA87:AB87"/>
    <mergeCell ref="AC87:AD87"/>
    <mergeCell ref="AF87:AG87"/>
    <mergeCell ref="D86:F86"/>
    <mergeCell ref="G86:H86"/>
    <mergeCell ref="I86:J86"/>
    <mergeCell ref="K86:L86"/>
    <mergeCell ref="P86:Q86"/>
    <mergeCell ref="R86:S86"/>
    <mergeCell ref="T86:U86"/>
    <mergeCell ref="V86:W86"/>
    <mergeCell ref="X86:Y86"/>
    <mergeCell ref="AA84:AB84"/>
    <mergeCell ref="AC84:AD84"/>
    <mergeCell ref="AF84:AG84"/>
    <mergeCell ref="D85:F85"/>
    <mergeCell ref="G85:H85"/>
    <mergeCell ref="I85:J85"/>
    <mergeCell ref="K85:L85"/>
    <mergeCell ref="P85:Q85"/>
    <mergeCell ref="AF85:AG85"/>
    <mergeCell ref="R85:S85"/>
    <mergeCell ref="T85:U85"/>
    <mergeCell ref="V85:W85"/>
    <mergeCell ref="X85:Y85"/>
    <mergeCell ref="AA85:AB85"/>
    <mergeCell ref="AC85:AD85"/>
    <mergeCell ref="D84:F84"/>
    <mergeCell ref="G84:H84"/>
    <mergeCell ref="I84:J84"/>
    <mergeCell ref="K84:L84"/>
    <mergeCell ref="P84:Q84"/>
    <mergeCell ref="R84:S84"/>
    <mergeCell ref="T84:U84"/>
    <mergeCell ref="V84:W84"/>
    <mergeCell ref="X84:Y84"/>
    <mergeCell ref="A82:AH82"/>
    <mergeCell ref="D83:F83"/>
    <mergeCell ref="G83:H83"/>
    <mergeCell ref="I83:J83"/>
    <mergeCell ref="K83:L83"/>
    <mergeCell ref="P83:Q83"/>
    <mergeCell ref="R83:S83"/>
    <mergeCell ref="T83:U83"/>
    <mergeCell ref="V83:W83"/>
    <mergeCell ref="X83:Y83"/>
    <mergeCell ref="AA83:AB83"/>
    <mergeCell ref="AC83:AD83"/>
    <mergeCell ref="AF83:AG83"/>
    <mergeCell ref="T81:U81"/>
    <mergeCell ref="V81:W81"/>
    <mergeCell ref="X81:Y81"/>
    <mergeCell ref="AA81:AB81"/>
    <mergeCell ref="AC81:AD81"/>
    <mergeCell ref="AF81:AG81"/>
    <mergeCell ref="D81:F81"/>
    <mergeCell ref="G81:H81"/>
    <mergeCell ref="I81:J81"/>
    <mergeCell ref="K81:L81"/>
    <mergeCell ref="P81:Q81"/>
    <mergeCell ref="R81:S81"/>
    <mergeCell ref="T80:U80"/>
    <mergeCell ref="V80:W80"/>
    <mergeCell ref="X80:Y80"/>
    <mergeCell ref="AA80:AB80"/>
    <mergeCell ref="AC80:AD80"/>
    <mergeCell ref="AF80:AG80"/>
    <mergeCell ref="D80:F80"/>
    <mergeCell ref="G80:H80"/>
    <mergeCell ref="I80:J80"/>
    <mergeCell ref="K80:L80"/>
    <mergeCell ref="P80:Q80"/>
    <mergeCell ref="R80:S80"/>
    <mergeCell ref="T79:U79"/>
    <mergeCell ref="V79:W79"/>
    <mergeCell ref="X79:Y79"/>
    <mergeCell ref="AA79:AB79"/>
    <mergeCell ref="AC79:AD79"/>
    <mergeCell ref="AF79:AG79"/>
    <mergeCell ref="D79:F79"/>
    <mergeCell ref="G79:H79"/>
    <mergeCell ref="I79:J79"/>
    <mergeCell ref="K79:L79"/>
    <mergeCell ref="P79:Q79"/>
    <mergeCell ref="R79:S79"/>
    <mergeCell ref="T78:U78"/>
    <mergeCell ref="V78:W78"/>
    <mergeCell ref="X78:Y78"/>
    <mergeCell ref="AA78:AB78"/>
    <mergeCell ref="AC78:AD78"/>
    <mergeCell ref="AF78:AG78"/>
    <mergeCell ref="D78:F78"/>
    <mergeCell ref="G78:H78"/>
    <mergeCell ref="I78:J78"/>
    <mergeCell ref="K78:L78"/>
    <mergeCell ref="P78:Q78"/>
    <mergeCell ref="R78:S78"/>
    <mergeCell ref="T77:U77"/>
    <mergeCell ref="V77:W77"/>
    <mergeCell ref="X77:Y77"/>
    <mergeCell ref="AA77:AB77"/>
    <mergeCell ref="AC77:AD77"/>
    <mergeCell ref="AF77:AG77"/>
    <mergeCell ref="D77:F77"/>
    <mergeCell ref="G77:H77"/>
    <mergeCell ref="I77:J77"/>
    <mergeCell ref="K77:L77"/>
    <mergeCell ref="P77:Q77"/>
    <mergeCell ref="R77:S77"/>
    <mergeCell ref="T76:U76"/>
    <mergeCell ref="V76:W76"/>
    <mergeCell ref="X76:Y76"/>
    <mergeCell ref="AA76:AB76"/>
    <mergeCell ref="AC76:AD76"/>
    <mergeCell ref="AF76:AG76"/>
    <mergeCell ref="D76:F76"/>
    <mergeCell ref="G76:H76"/>
    <mergeCell ref="I76:J76"/>
    <mergeCell ref="K76:L76"/>
    <mergeCell ref="P76:Q76"/>
    <mergeCell ref="R76:S76"/>
    <mergeCell ref="T75:U75"/>
    <mergeCell ref="V75:W75"/>
    <mergeCell ref="X75:Y75"/>
    <mergeCell ref="AA75:AB75"/>
    <mergeCell ref="AC75:AD75"/>
    <mergeCell ref="AF75:AG75"/>
    <mergeCell ref="D75:F75"/>
    <mergeCell ref="G75:H75"/>
    <mergeCell ref="I75:J75"/>
    <mergeCell ref="K75:L75"/>
    <mergeCell ref="P75:Q75"/>
    <mergeCell ref="R75:S75"/>
    <mergeCell ref="T74:U74"/>
    <mergeCell ref="V74:W74"/>
    <mergeCell ref="X74:Y74"/>
    <mergeCell ref="AA74:AB74"/>
    <mergeCell ref="AC74:AD74"/>
    <mergeCell ref="AF74:AG74"/>
    <mergeCell ref="D74:F74"/>
    <mergeCell ref="G74:H74"/>
    <mergeCell ref="I74:J74"/>
    <mergeCell ref="K74:L74"/>
    <mergeCell ref="P74:Q74"/>
    <mergeCell ref="R74:S74"/>
    <mergeCell ref="T73:U73"/>
    <mergeCell ref="V73:W73"/>
    <mergeCell ref="X73:Y73"/>
    <mergeCell ref="AA73:AB73"/>
    <mergeCell ref="AC73:AD73"/>
    <mergeCell ref="AF73:AG73"/>
    <mergeCell ref="D73:F73"/>
    <mergeCell ref="G73:H73"/>
    <mergeCell ref="I73:J73"/>
    <mergeCell ref="K73:L73"/>
    <mergeCell ref="P73:Q73"/>
    <mergeCell ref="R73:S73"/>
    <mergeCell ref="T72:U72"/>
    <mergeCell ref="V72:W72"/>
    <mergeCell ref="X72:Y72"/>
    <mergeCell ref="AA72:AB72"/>
    <mergeCell ref="AC72:AD72"/>
    <mergeCell ref="AF72:AG72"/>
    <mergeCell ref="D72:F72"/>
    <mergeCell ref="G72:H72"/>
    <mergeCell ref="I72:J72"/>
    <mergeCell ref="K72:L72"/>
    <mergeCell ref="P72:Q72"/>
    <mergeCell ref="R72:S72"/>
    <mergeCell ref="T71:U71"/>
    <mergeCell ref="V71:W71"/>
    <mergeCell ref="X71:Y71"/>
    <mergeCell ref="AA71:AB71"/>
    <mergeCell ref="AC71:AD71"/>
    <mergeCell ref="AF71:AG71"/>
    <mergeCell ref="D71:F71"/>
    <mergeCell ref="G71:H71"/>
    <mergeCell ref="I71:J71"/>
    <mergeCell ref="K71:L71"/>
    <mergeCell ref="P71:Q71"/>
    <mergeCell ref="R71:S71"/>
    <mergeCell ref="T70:U70"/>
    <mergeCell ref="V70:W70"/>
    <mergeCell ref="X70:Y70"/>
    <mergeCell ref="AA70:AB70"/>
    <mergeCell ref="AC70:AD70"/>
    <mergeCell ref="AF70:AG70"/>
    <mergeCell ref="D70:F70"/>
    <mergeCell ref="G70:H70"/>
    <mergeCell ref="I70:J70"/>
    <mergeCell ref="K70:L70"/>
    <mergeCell ref="P70:Q70"/>
    <mergeCell ref="R70:S70"/>
    <mergeCell ref="T69:U69"/>
    <mergeCell ref="V69:W69"/>
    <mergeCell ref="X69:Y69"/>
    <mergeCell ref="AA69:AB69"/>
    <mergeCell ref="AC69:AD69"/>
    <mergeCell ref="AF69:AG69"/>
    <mergeCell ref="D69:F69"/>
    <mergeCell ref="G69:H69"/>
    <mergeCell ref="I69:J69"/>
    <mergeCell ref="K69:L69"/>
    <mergeCell ref="P69:Q69"/>
    <mergeCell ref="R69:S69"/>
    <mergeCell ref="T68:U68"/>
    <mergeCell ref="V68:W68"/>
    <mergeCell ref="X68:Y68"/>
    <mergeCell ref="AA68:AB68"/>
    <mergeCell ref="AC68:AD68"/>
    <mergeCell ref="AF68:AG68"/>
    <mergeCell ref="D68:F68"/>
    <mergeCell ref="G68:H68"/>
    <mergeCell ref="I68:J68"/>
    <mergeCell ref="K68:L68"/>
    <mergeCell ref="P68:Q68"/>
    <mergeCell ref="R68:S68"/>
    <mergeCell ref="T67:U67"/>
    <mergeCell ref="V67:W67"/>
    <mergeCell ref="X67:Y67"/>
    <mergeCell ref="AA67:AB67"/>
    <mergeCell ref="AC67:AD67"/>
    <mergeCell ref="AF67:AG67"/>
    <mergeCell ref="D67:F67"/>
    <mergeCell ref="G67:H67"/>
    <mergeCell ref="I67:J67"/>
    <mergeCell ref="K67:L67"/>
    <mergeCell ref="P67:Q67"/>
    <mergeCell ref="R67:S67"/>
    <mergeCell ref="T66:U66"/>
    <mergeCell ref="V66:W66"/>
    <mergeCell ref="X66:Y66"/>
    <mergeCell ref="AA66:AB66"/>
    <mergeCell ref="AC66:AD66"/>
    <mergeCell ref="AF66:AG66"/>
    <mergeCell ref="D66:F66"/>
    <mergeCell ref="G66:H66"/>
    <mergeCell ref="I66:J66"/>
    <mergeCell ref="K66:L66"/>
    <mergeCell ref="P66:Q66"/>
    <mergeCell ref="R66:S66"/>
    <mergeCell ref="T65:U65"/>
    <mergeCell ref="V65:W65"/>
    <mergeCell ref="X65:Y65"/>
    <mergeCell ref="AA65:AB65"/>
    <mergeCell ref="AC65:AD65"/>
    <mergeCell ref="AF65:AG65"/>
    <mergeCell ref="D65:F65"/>
    <mergeCell ref="G65:H65"/>
    <mergeCell ref="I65:J65"/>
    <mergeCell ref="K65:L65"/>
    <mergeCell ref="P65:Q65"/>
    <mergeCell ref="R65:S65"/>
    <mergeCell ref="T64:U64"/>
    <mergeCell ref="V64:W64"/>
    <mergeCell ref="X64:Y64"/>
    <mergeCell ref="AA64:AB64"/>
    <mergeCell ref="AC64:AD64"/>
    <mergeCell ref="AF64:AG64"/>
    <mergeCell ref="D64:F64"/>
    <mergeCell ref="G64:H64"/>
    <mergeCell ref="I64:J64"/>
    <mergeCell ref="K64:L64"/>
    <mergeCell ref="P64:Q64"/>
    <mergeCell ref="R64:S64"/>
    <mergeCell ref="T63:U63"/>
    <mergeCell ref="V63:W63"/>
    <mergeCell ref="X63:Y63"/>
    <mergeCell ref="AA63:AB63"/>
    <mergeCell ref="AC63:AD63"/>
    <mergeCell ref="AF63:AG63"/>
    <mergeCell ref="D63:F63"/>
    <mergeCell ref="G63:H63"/>
    <mergeCell ref="I63:J63"/>
    <mergeCell ref="K63:L63"/>
    <mergeCell ref="P63:Q63"/>
    <mergeCell ref="R63:S63"/>
    <mergeCell ref="T62:U62"/>
    <mergeCell ref="V62:W62"/>
    <mergeCell ref="X62:Y62"/>
    <mergeCell ref="AA62:AB62"/>
    <mergeCell ref="AC62:AD62"/>
    <mergeCell ref="AF62:AG62"/>
    <mergeCell ref="D62:F62"/>
    <mergeCell ref="G62:H62"/>
    <mergeCell ref="I62:J62"/>
    <mergeCell ref="K62:L62"/>
    <mergeCell ref="P62:Q62"/>
    <mergeCell ref="R62:S62"/>
    <mergeCell ref="AA61:AB61"/>
    <mergeCell ref="AC61:AD61"/>
    <mergeCell ref="AF61:AG61"/>
    <mergeCell ref="D61:F61"/>
    <mergeCell ref="G61:H61"/>
    <mergeCell ref="I61:J61"/>
    <mergeCell ref="K61:L61"/>
    <mergeCell ref="P61:Q61"/>
    <mergeCell ref="R61:S61"/>
    <mergeCell ref="D60:F60"/>
    <mergeCell ref="G60:H60"/>
    <mergeCell ref="I60:J60"/>
    <mergeCell ref="K60:L60"/>
    <mergeCell ref="P60:Q60"/>
    <mergeCell ref="R60:S60"/>
    <mergeCell ref="T61:U61"/>
    <mergeCell ref="V61:W61"/>
    <mergeCell ref="X61:Y61"/>
    <mergeCell ref="X59:Y59"/>
    <mergeCell ref="AA59:AB59"/>
    <mergeCell ref="AC59:AD59"/>
    <mergeCell ref="AF59:AG59"/>
    <mergeCell ref="X58:Y58"/>
    <mergeCell ref="AA58:AB58"/>
    <mergeCell ref="AC58:AD58"/>
    <mergeCell ref="AF58:AG58"/>
    <mergeCell ref="T60:U60"/>
    <mergeCell ref="V60:W60"/>
    <mergeCell ref="X60:Y60"/>
    <mergeCell ref="AA60:AB60"/>
    <mergeCell ref="AC60:AD60"/>
    <mergeCell ref="AF60:AG60"/>
    <mergeCell ref="D59:F59"/>
    <mergeCell ref="G59:H59"/>
    <mergeCell ref="I59:J59"/>
    <mergeCell ref="K59:L59"/>
    <mergeCell ref="P59:Q59"/>
    <mergeCell ref="R59:S59"/>
    <mergeCell ref="AC57:AD57"/>
    <mergeCell ref="AF57:AG57"/>
    <mergeCell ref="D58:F58"/>
    <mergeCell ref="G58:H58"/>
    <mergeCell ref="I58:J58"/>
    <mergeCell ref="K58:L58"/>
    <mergeCell ref="P58:Q58"/>
    <mergeCell ref="R58:S58"/>
    <mergeCell ref="T58:U58"/>
    <mergeCell ref="V58:W58"/>
    <mergeCell ref="P57:Q57"/>
    <mergeCell ref="R57:S57"/>
    <mergeCell ref="T57:U57"/>
    <mergeCell ref="V57:W57"/>
    <mergeCell ref="X57:Y57"/>
    <mergeCell ref="AA57:AB57"/>
    <mergeCell ref="T59:U59"/>
    <mergeCell ref="V59:W59"/>
    <mergeCell ref="D56:F56"/>
    <mergeCell ref="I56:J56"/>
    <mergeCell ref="D57:F57"/>
    <mergeCell ref="G57:H57"/>
    <mergeCell ref="I57:J57"/>
    <mergeCell ref="K57:L57"/>
    <mergeCell ref="T55:U55"/>
    <mergeCell ref="V55:W55"/>
    <mergeCell ref="X55:Y55"/>
    <mergeCell ref="AA55:AB55"/>
    <mergeCell ref="AC55:AD55"/>
    <mergeCell ref="AF55:AG55"/>
    <mergeCell ref="D55:F55"/>
    <mergeCell ref="G55:H55"/>
    <mergeCell ref="I55:J55"/>
    <mergeCell ref="K55:L55"/>
    <mergeCell ref="P55:Q55"/>
    <mergeCell ref="R55:S55"/>
    <mergeCell ref="T54:U54"/>
    <mergeCell ref="V54:W54"/>
    <mergeCell ref="X54:Y54"/>
    <mergeCell ref="AA54:AB54"/>
    <mergeCell ref="AC54:AD54"/>
    <mergeCell ref="AF54:AG54"/>
    <mergeCell ref="D54:F54"/>
    <mergeCell ref="G54:H54"/>
    <mergeCell ref="I54:J54"/>
    <mergeCell ref="K54:L54"/>
    <mergeCell ref="P54:Q54"/>
    <mergeCell ref="R54:S54"/>
    <mergeCell ref="T53:U53"/>
    <mergeCell ref="V53:W53"/>
    <mergeCell ref="X53:Y53"/>
    <mergeCell ref="AA53:AB53"/>
    <mergeCell ref="AC53:AD53"/>
    <mergeCell ref="AF53:AG53"/>
    <mergeCell ref="D53:F53"/>
    <mergeCell ref="G53:H53"/>
    <mergeCell ref="I53:J53"/>
    <mergeCell ref="K53:L53"/>
    <mergeCell ref="P53:Q53"/>
    <mergeCell ref="R53:S53"/>
    <mergeCell ref="T52:U52"/>
    <mergeCell ref="V52:W52"/>
    <mergeCell ref="X52:Y52"/>
    <mergeCell ref="AA52:AB52"/>
    <mergeCell ref="AC52:AD52"/>
    <mergeCell ref="AF52:AG52"/>
    <mergeCell ref="D52:F52"/>
    <mergeCell ref="G52:H52"/>
    <mergeCell ref="I52:J52"/>
    <mergeCell ref="K52:L52"/>
    <mergeCell ref="P52:Q52"/>
    <mergeCell ref="R52:S52"/>
    <mergeCell ref="T51:U51"/>
    <mergeCell ref="V51:W51"/>
    <mergeCell ref="X51:Y51"/>
    <mergeCell ref="AA51:AB51"/>
    <mergeCell ref="AC51:AD51"/>
    <mergeCell ref="AF51:AG51"/>
    <mergeCell ref="D51:F51"/>
    <mergeCell ref="G51:H51"/>
    <mergeCell ref="I51:J51"/>
    <mergeCell ref="K51:L51"/>
    <mergeCell ref="P51:Q51"/>
    <mergeCell ref="R51:S51"/>
    <mergeCell ref="T50:U50"/>
    <mergeCell ref="V50:W50"/>
    <mergeCell ref="X50:Y50"/>
    <mergeCell ref="AA50:AB50"/>
    <mergeCell ref="AC50:AD50"/>
    <mergeCell ref="AF50:AG50"/>
    <mergeCell ref="D50:F50"/>
    <mergeCell ref="G50:H50"/>
    <mergeCell ref="I50:J50"/>
    <mergeCell ref="K50:L50"/>
    <mergeCell ref="P50:Q50"/>
    <mergeCell ref="R50:S50"/>
    <mergeCell ref="T49:U49"/>
    <mergeCell ref="V49:W49"/>
    <mergeCell ref="X49:Y49"/>
    <mergeCell ref="AA49:AB49"/>
    <mergeCell ref="AC49:AD49"/>
    <mergeCell ref="AF49:AG49"/>
    <mergeCell ref="D49:F49"/>
    <mergeCell ref="G49:H49"/>
    <mergeCell ref="I49:J49"/>
    <mergeCell ref="K49:L49"/>
    <mergeCell ref="P49:Q49"/>
    <mergeCell ref="R49:S49"/>
    <mergeCell ref="T48:U48"/>
    <mergeCell ref="V48:W48"/>
    <mergeCell ref="X48:Y48"/>
    <mergeCell ref="AA48:AB48"/>
    <mergeCell ref="AC48:AD48"/>
    <mergeCell ref="AF48:AG48"/>
    <mergeCell ref="D48:F48"/>
    <mergeCell ref="G48:H48"/>
    <mergeCell ref="I48:J48"/>
    <mergeCell ref="K48:L48"/>
    <mergeCell ref="P48:Q48"/>
    <mergeCell ref="R48:S48"/>
    <mergeCell ref="T47:U47"/>
    <mergeCell ref="V47:W47"/>
    <mergeCell ref="X47:Y47"/>
    <mergeCell ref="AA47:AB47"/>
    <mergeCell ref="AC47:AD47"/>
    <mergeCell ref="AF47:AG47"/>
    <mergeCell ref="D47:F47"/>
    <mergeCell ref="G47:H47"/>
    <mergeCell ref="I47:J47"/>
    <mergeCell ref="K47:L47"/>
    <mergeCell ref="P47:Q47"/>
    <mergeCell ref="R47:S47"/>
    <mergeCell ref="T46:U46"/>
    <mergeCell ref="V46:W46"/>
    <mergeCell ref="X46:Y46"/>
    <mergeCell ref="AA46:AB46"/>
    <mergeCell ref="AC46:AD46"/>
    <mergeCell ref="AF46:AG46"/>
    <mergeCell ref="D46:F46"/>
    <mergeCell ref="G46:H46"/>
    <mergeCell ref="I46:J46"/>
    <mergeCell ref="K46:L46"/>
    <mergeCell ref="P46:Q46"/>
    <mergeCell ref="R46:S46"/>
    <mergeCell ref="T45:U45"/>
    <mergeCell ref="V45:W45"/>
    <mergeCell ref="X45:Y45"/>
    <mergeCell ref="AA45:AB45"/>
    <mergeCell ref="AC45:AD45"/>
    <mergeCell ref="AF45:AG45"/>
    <mergeCell ref="D45:F45"/>
    <mergeCell ref="G45:H45"/>
    <mergeCell ref="I45:J45"/>
    <mergeCell ref="K45:L45"/>
    <mergeCell ref="P45:Q45"/>
    <mergeCell ref="R45:S45"/>
    <mergeCell ref="T44:U44"/>
    <mergeCell ref="V44:W44"/>
    <mergeCell ref="X44:Y44"/>
    <mergeCell ref="AA44:AB44"/>
    <mergeCell ref="AC44:AD44"/>
    <mergeCell ref="AF44:AG44"/>
    <mergeCell ref="D44:F44"/>
    <mergeCell ref="G44:H44"/>
    <mergeCell ref="I44:J44"/>
    <mergeCell ref="K44:L44"/>
    <mergeCell ref="P44:Q44"/>
    <mergeCell ref="R44:S44"/>
    <mergeCell ref="T43:U43"/>
    <mergeCell ref="V43:W43"/>
    <mergeCell ref="X43:Y43"/>
    <mergeCell ref="AA43:AB43"/>
    <mergeCell ref="AC43:AD43"/>
    <mergeCell ref="AF43:AG43"/>
    <mergeCell ref="D43:F43"/>
    <mergeCell ref="G43:H43"/>
    <mergeCell ref="I43:J43"/>
    <mergeCell ref="K43:L43"/>
    <mergeCell ref="P43:Q43"/>
    <mergeCell ref="R43:S43"/>
    <mergeCell ref="T42:U42"/>
    <mergeCell ref="V42:W42"/>
    <mergeCell ref="X42:Y42"/>
    <mergeCell ref="AA42:AB42"/>
    <mergeCell ref="AC42:AD42"/>
    <mergeCell ref="AF42:AG42"/>
    <mergeCell ref="D42:F42"/>
    <mergeCell ref="G42:H42"/>
    <mergeCell ref="I42:J42"/>
    <mergeCell ref="K42:L42"/>
    <mergeCell ref="P42:Q42"/>
    <mergeCell ref="R42:S42"/>
    <mergeCell ref="T41:U41"/>
    <mergeCell ref="V41:W41"/>
    <mergeCell ref="X41:Y41"/>
    <mergeCell ref="AA41:AB41"/>
    <mergeCell ref="AC41:AD41"/>
    <mergeCell ref="AF41:AG41"/>
    <mergeCell ref="D41:F41"/>
    <mergeCell ref="G41:H41"/>
    <mergeCell ref="I41:J41"/>
    <mergeCell ref="K41:L41"/>
    <mergeCell ref="P41:Q41"/>
    <mergeCell ref="R41:S41"/>
    <mergeCell ref="T40:U40"/>
    <mergeCell ref="V40:W40"/>
    <mergeCell ref="X40:Y40"/>
    <mergeCell ref="AA40:AB40"/>
    <mergeCell ref="AC40:AD40"/>
    <mergeCell ref="AF40:AG40"/>
    <mergeCell ref="D40:F40"/>
    <mergeCell ref="G40:H40"/>
    <mergeCell ref="I40:J40"/>
    <mergeCell ref="K40:L40"/>
    <mergeCell ref="P40:Q40"/>
    <mergeCell ref="R40:S40"/>
    <mergeCell ref="T39:U39"/>
    <mergeCell ref="V39:W39"/>
    <mergeCell ref="X39:Y39"/>
    <mergeCell ref="AA39:AB39"/>
    <mergeCell ref="AC39:AD39"/>
    <mergeCell ref="AF39:AG39"/>
    <mergeCell ref="D39:F39"/>
    <mergeCell ref="G39:H39"/>
    <mergeCell ref="I39:J39"/>
    <mergeCell ref="K39:L39"/>
    <mergeCell ref="P39:Q39"/>
    <mergeCell ref="R39:S39"/>
    <mergeCell ref="T38:U38"/>
    <mergeCell ref="V38:W38"/>
    <mergeCell ref="X38:Y38"/>
    <mergeCell ref="AA38:AB38"/>
    <mergeCell ref="AC38:AD38"/>
    <mergeCell ref="AF38:AG38"/>
    <mergeCell ref="D38:F38"/>
    <mergeCell ref="G38:H38"/>
    <mergeCell ref="I38:J38"/>
    <mergeCell ref="K38:L38"/>
    <mergeCell ref="P38:Q38"/>
    <mergeCell ref="R38:S38"/>
    <mergeCell ref="T37:U37"/>
    <mergeCell ref="V37:W37"/>
    <mergeCell ref="X37:Y37"/>
    <mergeCell ref="AA37:AB37"/>
    <mergeCell ref="AC37:AD37"/>
    <mergeCell ref="AF37:AG37"/>
    <mergeCell ref="D37:F37"/>
    <mergeCell ref="G37:H37"/>
    <mergeCell ref="I37:J37"/>
    <mergeCell ref="K37:L37"/>
    <mergeCell ref="P37:Q37"/>
    <mergeCell ref="R37:S37"/>
    <mergeCell ref="T36:U36"/>
    <mergeCell ref="V36:W36"/>
    <mergeCell ref="X36:Y36"/>
    <mergeCell ref="AA36:AB36"/>
    <mergeCell ref="AC36:AD36"/>
    <mergeCell ref="AF36:AG36"/>
    <mergeCell ref="D36:F36"/>
    <mergeCell ref="G36:H36"/>
    <mergeCell ref="I36:J36"/>
    <mergeCell ref="K36:L36"/>
    <mergeCell ref="P36:Q36"/>
    <mergeCell ref="R36:S36"/>
    <mergeCell ref="T35:U35"/>
    <mergeCell ref="V35:W35"/>
    <mergeCell ref="X35:Y35"/>
    <mergeCell ref="AA35:AB35"/>
    <mergeCell ref="AC35:AD35"/>
    <mergeCell ref="AF35:AG35"/>
    <mergeCell ref="D35:F35"/>
    <mergeCell ref="G35:H35"/>
    <mergeCell ref="I35:J35"/>
    <mergeCell ref="K35:L35"/>
    <mergeCell ref="P35:Q35"/>
    <mergeCell ref="R35:S35"/>
    <mergeCell ref="T34:U34"/>
    <mergeCell ref="V34:W34"/>
    <mergeCell ref="X34:Y34"/>
    <mergeCell ref="AA34:AB34"/>
    <mergeCell ref="AC34:AD34"/>
    <mergeCell ref="AF34:AG34"/>
    <mergeCell ref="D34:F34"/>
    <mergeCell ref="G34:H34"/>
    <mergeCell ref="I34:J34"/>
    <mergeCell ref="K34:L34"/>
    <mergeCell ref="P34:Q34"/>
    <mergeCell ref="R34:S34"/>
    <mergeCell ref="T33:U33"/>
    <mergeCell ref="V33:W33"/>
    <mergeCell ref="X33:Y33"/>
    <mergeCell ref="AA33:AB33"/>
    <mergeCell ref="AC33:AD33"/>
    <mergeCell ref="AF33:AG33"/>
    <mergeCell ref="D33:F33"/>
    <mergeCell ref="G33:H33"/>
    <mergeCell ref="I33:J33"/>
    <mergeCell ref="K33:L33"/>
    <mergeCell ref="P33:Q33"/>
    <mergeCell ref="R33:S33"/>
    <mergeCell ref="T32:U32"/>
    <mergeCell ref="V32:W32"/>
    <mergeCell ref="X32:Y32"/>
    <mergeCell ref="AA32:AB32"/>
    <mergeCell ref="AC32:AD32"/>
    <mergeCell ref="AF32:AG32"/>
    <mergeCell ref="D32:F32"/>
    <mergeCell ref="G32:H32"/>
    <mergeCell ref="I32:J32"/>
    <mergeCell ref="K32:L32"/>
    <mergeCell ref="P32:Q32"/>
    <mergeCell ref="R32:S32"/>
    <mergeCell ref="T31:U31"/>
    <mergeCell ref="V31:W31"/>
    <mergeCell ref="X31:Y31"/>
    <mergeCell ref="AA31:AB31"/>
    <mergeCell ref="AC31:AD31"/>
    <mergeCell ref="AF31:AG31"/>
    <mergeCell ref="D31:F31"/>
    <mergeCell ref="G31:H31"/>
    <mergeCell ref="I31:J31"/>
    <mergeCell ref="K31:L31"/>
    <mergeCell ref="P31:Q31"/>
    <mergeCell ref="R31:S31"/>
    <mergeCell ref="T30:U30"/>
    <mergeCell ref="V30:W30"/>
    <mergeCell ref="X30:Y30"/>
    <mergeCell ref="AA30:AB30"/>
    <mergeCell ref="AC30:AD30"/>
    <mergeCell ref="AF30:AG30"/>
    <mergeCell ref="D30:F30"/>
    <mergeCell ref="G30:H30"/>
    <mergeCell ref="I30:J30"/>
    <mergeCell ref="K30:L30"/>
    <mergeCell ref="P30:Q30"/>
    <mergeCell ref="R30:S30"/>
    <mergeCell ref="T29:U29"/>
    <mergeCell ref="V29:W29"/>
    <mergeCell ref="X29:Y29"/>
    <mergeCell ref="AA29:AB29"/>
    <mergeCell ref="AC29:AD29"/>
    <mergeCell ref="AF29:AG29"/>
    <mergeCell ref="D29:F29"/>
    <mergeCell ref="G29:H29"/>
    <mergeCell ref="I29:J29"/>
    <mergeCell ref="K29:L29"/>
    <mergeCell ref="P29:Q29"/>
    <mergeCell ref="R29:S29"/>
    <mergeCell ref="AI27:AR27"/>
    <mergeCell ref="AS27:AT27"/>
    <mergeCell ref="G28:H28"/>
    <mergeCell ref="I28:J28"/>
    <mergeCell ref="K28:L28"/>
    <mergeCell ref="P28:Q28"/>
    <mergeCell ref="R28:S28"/>
    <mergeCell ref="AA28:AB28"/>
    <mergeCell ref="AF28:AG28"/>
    <mergeCell ref="T27:U28"/>
    <mergeCell ref="V27:W28"/>
    <mergeCell ref="X27:Y28"/>
    <mergeCell ref="Z27:AB27"/>
    <mergeCell ref="AC27:AD28"/>
    <mergeCell ref="AE27:AH27"/>
    <mergeCell ref="A27:B27"/>
    <mergeCell ref="C27:C28"/>
    <mergeCell ref="D27:F28"/>
    <mergeCell ref="G27:L27"/>
    <mergeCell ref="M27:N27"/>
    <mergeCell ref="O27:S27"/>
    <mergeCell ref="AH22:AH25"/>
    <mergeCell ref="Z23:AB23"/>
    <mergeCell ref="AC23:AD23"/>
    <mergeCell ref="AF23:AG23"/>
    <mergeCell ref="Z24:AB24"/>
    <mergeCell ref="AC24:AD24"/>
    <mergeCell ref="AF24:AG24"/>
    <mergeCell ref="Z25:AB25"/>
    <mergeCell ref="AC25:AD25"/>
    <mergeCell ref="AF25:AG25"/>
    <mergeCell ref="O22:R25"/>
    <mergeCell ref="S22:V25"/>
    <mergeCell ref="W22:Y25"/>
    <mergeCell ref="Z22:AB22"/>
    <mergeCell ref="AC22:AD22"/>
    <mergeCell ref="AF22:AG22"/>
    <mergeCell ref="C22:D25"/>
    <mergeCell ref="E22:G25"/>
    <mergeCell ref="AB18:AF18"/>
    <mergeCell ref="AG18:AH18"/>
    <mergeCell ref="A20:B25"/>
    <mergeCell ref="C20:G20"/>
    <mergeCell ref="H20:K20"/>
    <mergeCell ref="L20:N20"/>
    <mergeCell ref="O20:R21"/>
    <mergeCell ref="S20:V21"/>
    <mergeCell ref="W20:Y21"/>
    <mergeCell ref="Z20:AB21"/>
    <mergeCell ref="H22:I25"/>
    <mergeCell ref="J22:K25"/>
    <mergeCell ref="L22:M25"/>
    <mergeCell ref="N22:N25"/>
    <mergeCell ref="AC20:AH20"/>
    <mergeCell ref="C21:D21"/>
    <mergeCell ref="E21:G21"/>
    <mergeCell ref="H21:I21"/>
    <mergeCell ref="J21:K21"/>
    <mergeCell ref="L21:M21"/>
    <mergeCell ref="AC21:AD21"/>
    <mergeCell ref="AF21:AG21"/>
    <mergeCell ref="X17:Y17"/>
    <mergeCell ref="Z17:AA18"/>
    <mergeCell ref="E18:H18"/>
    <mergeCell ref="I18:J18"/>
    <mergeCell ref="K18:P18"/>
    <mergeCell ref="Q18:T18"/>
    <mergeCell ref="X18:Y18"/>
    <mergeCell ref="C17:D18"/>
    <mergeCell ref="E17:H17"/>
    <mergeCell ref="I17:J17"/>
    <mergeCell ref="K17:P17"/>
    <mergeCell ref="Q17:T17"/>
    <mergeCell ref="U17:V18"/>
    <mergeCell ref="W12:X13"/>
    <mergeCell ref="Y12:Y13"/>
    <mergeCell ref="Z12:Z13"/>
    <mergeCell ref="AA12:AA13"/>
    <mergeCell ref="AB12:AC13"/>
    <mergeCell ref="AD12:AE13"/>
    <mergeCell ref="AF12:AF13"/>
    <mergeCell ref="AG12:AH13"/>
    <mergeCell ref="A15:B18"/>
    <mergeCell ref="C15:D16"/>
    <mergeCell ref="E15:J15"/>
    <mergeCell ref="K15:Q15"/>
    <mergeCell ref="R15:T15"/>
    <mergeCell ref="U15:Y15"/>
    <mergeCell ref="Z15:AA16"/>
    <mergeCell ref="AB15:AH15"/>
    <mergeCell ref="E16:H16"/>
    <mergeCell ref="I16:J16"/>
    <mergeCell ref="K16:P16"/>
    <mergeCell ref="Q16:T16"/>
    <mergeCell ref="U16:V16"/>
    <mergeCell ref="W16:Y16"/>
    <mergeCell ref="AB16:AF17"/>
    <mergeCell ref="AG16:AH17"/>
    <mergeCell ref="A6:AH6"/>
    <mergeCell ref="A7:AH7"/>
    <mergeCell ref="A9:B13"/>
    <mergeCell ref="C9:E11"/>
    <mergeCell ref="F9:L11"/>
    <mergeCell ref="M9:N11"/>
    <mergeCell ref="O9:Y9"/>
    <mergeCell ref="Z9:AF9"/>
    <mergeCell ref="AG9:AH11"/>
    <mergeCell ref="O10:T11"/>
    <mergeCell ref="U10:V11"/>
    <mergeCell ref="W10:X11"/>
    <mergeCell ref="Y10:Y11"/>
    <mergeCell ref="Z10:Z11"/>
    <mergeCell ref="AA10:AA11"/>
    <mergeCell ref="AB10:AE10"/>
    <mergeCell ref="AF10:AF11"/>
    <mergeCell ref="AB11:AC11"/>
    <mergeCell ref="AD11:AE11"/>
    <mergeCell ref="C12:E13"/>
    <mergeCell ref="F12:L13"/>
    <mergeCell ref="M12:N13"/>
    <mergeCell ref="O12:T13"/>
    <mergeCell ref="U12:V13"/>
    <mergeCell ref="AK1:AM1"/>
    <mergeCell ref="A2:AH2"/>
    <mergeCell ref="AK2:AM2"/>
    <mergeCell ref="A3:AH3"/>
    <mergeCell ref="AK3:AM3"/>
    <mergeCell ref="A4:AH4"/>
    <mergeCell ref="AK4:AM4"/>
    <mergeCell ref="A5:AH5"/>
    <mergeCell ref="AK5:AM5"/>
  </mergeCells>
  <conditionalFormatting sqref="AA57:AB57 AA30:AB30">
    <cfRule type="cellIs" dxfId="12" priority="12" stopIfTrue="1" operator="greaterThan">
      <formula>$AG$16</formula>
    </cfRule>
  </conditionalFormatting>
  <conditionalFormatting sqref="W22:Y25">
    <cfRule type="cellIs" dxfId="11" priority="10" operator="greaterThan">
      <formula>115</formula>
    </cfRule>
    <cfRule type="cellIs" dxfId="10" priority="11" operator="greaterThan">
      <formula>115</formula>
    </cfRule>
  </conditionalFormatting>
  <conditionalFormatting sqref="AA30:AB81">
    <cfRule type="cellIs" dxfId="9" priority="9" operator="greaterThan">
      <formula>3</formula>
    </cfRule>
  </conditionalFormatting>
  <conditionalFormatting sqref="D30:F30">
    <cfRule type="expression" dxfId="8" priority="8">
      <formula>AND($AK$1="sencilla",$AK$4&lt;&gt;$D$30)</formula>
    </cfRule>
  </conditionalFormatting>
  <conditionalFormatting sqref="AA83:AB91">
    <cfRule type="cellIs" dxfId="7" priority="7" operator="greaterThan">
      <formula>5</formula>
    </cfRule>
  </conditionalFormatting>
  <conditionalFormatting sqref="AA57:AB57 AA30:AB30">
    <cfRule type="cellIs" dxfId="6" priority="6" stopIfTrue="1" operator="greaterThan">
      <formula>$AG$16</formula>
    </cfRule>
  </conditionalFormatting>
  <conditionalFormatting sqref="W22:Y25">
    <cfRule type="cellIs" dxfId="5" priority="4" operator="greaterThan">
      <formula>115</formula>
    </cfRule>
    <cfRule type="cellIs" dxfId="4" priority="5" operator="greaterThan">
      <formula>115</formula>
    </cfRule>
  </conditionalFormatting>
  <conditionalFormatting sqref="AA30:AB81">
    <cfRule type="cellIs" dxfId="3" priority="3" operator="greaterThan">
      <formula>3</formula>
    </cfRule>
  </conditionalFormatting>
  <conditionalFormatting sqref="D30:F30">
    <cfRule type="expression" dxfId="2" priority="2">
      <formula>AND($AK$1="sencilla",$AK$4&lt;&gt;$D$30)</formula>
    </cfRule>
  </conditionalFormatting>
  <conditionalFormatting sqref="AA83:AB91">
    <cfRule type="cellIs" dxfId="1" priority="1" operator="greaterThan">
      <formula>5</formula>
    </cfRule>
  </conditionalFormatting>
  <dataValidations count="11">
    <dataValidation allowBlank="1" showInputMessage="1" showErrorMessage="1" prompt="Ingrese datos de consumo mensual suministrado por ECA" sqref="AI27:AI28 AJ28:AT28" xr:uid="{00000000-0002-0000-2000-000000000000}"/>
    <dataValidation type="list" allowBlank="1" showInputMessage="1" showErrorMessage="1" prompt="Sencilla / Doble" sqref="AK1:AM1 AR1:AT1" xr:uid="{00000000-0002-0000-2000-000001000000}">
      <formula1>$BB$10:$BB$11</formula1>
    </dataValidation>
    <dataValidation allowBlank="1" showInputMessage="1" showErrorMessage="1" prompt="APROXIMAR A 115%" sqref="W22:Y25" xr:uid="{00000000-0002-0000-2000-000002000000}"/>
    <dataValidation type="list" allowBlank="1" showInputMessage="1" showErrorMessage="1" errorTitle="C.R.A. S.A." sqref="Y12:Y13" xr:uid="{00000000-0002-0000-2000-000003000000}">
      <formula1>$AW$2:$AW$3</formula1>
    </dataValidation>
    <dataValidation type="list" allowBlank="1" showDropDown="1" showInputMessage="1" showErrorMessage="1" errorTitle="C.R.A. S.A." error="Valores de Regulación Máxima admintida 2,5% o 5%" sqref="AG16:AH17" xr:uid="{00000000-0002-0000-2000-000004000000}">
      <formula1>$AV$2:$AV$3</formula1>
    </dataValidation>
    <dataValidation type="list" allowBlank="1" showErrorMessage="1" errorTitle="C.R.A. LTDA" sqref="D29:F29" xr:uid="{00000000-0002-0000-2000-000005000000}">
      <formula1>$AU$2:$AU$20</formula1>
    </dataValidation>
    <dataValidation type="list" allowBlank="1" showErrorMessage="1" errorTitle="C.R.A. S.A." sqref="D30:F81" xr:uid="{00000000-0002-0000-2000-000006000000}">
      <formula1>$AU$2:$AU$20</formula1>
    </dataValidation>
    <dataValidation type="list" allowBlank="1" showInputMessage="1" showErrorMessage="1" errorTitle="C.R.A. S.A." sqref="Z22:AB24" xr:uid="{00000000-0002-0000-2000-000007000000}">
      <formula1>$AU$2:$AU$20</formula1>
    </dataValidation>
    <dataValidation type="list" allowBlank="1" showInputMessage="1" showErrorMessage="1" errorTitle="C.R.A. S.A." sqref="D83:F91" xr:uid="{00000000-0002-0000-2000-000008000000}">
      <formula1>$AU$21:$AU$27</formula1>
    </dataValidation>
    <dataValidation type="list" allowBlank="1" showInputMessage="1" showErrorMessage="1" sqref="C17:D18" xr:uid="{00000000-0002-0000-2000-000009000000}">
      <formula1>$BB$2:$BB$7</formula1>
    </dataValidation>
    <dataValidation type="custom" allowBlank="1" showInputMessage="1" showErrorMessage="1" sqref="I30:I81 J30:J57" xr:uid="{00000000-0002-0000-2000-00000A000000}">
      <formula1>IF(OR(B30&gt;1,B30=1),IF((SUMIF($A$29:$A$81,B30,$B$29:$B$81)&gt;0),((SUMIF($A$29:$A$81,B30,$I$29:$J$81))+G30),G30),"")+A30+A30</formula1>
    </dataValidation>
  </dataValidations>
  <pageMargins left="0.7" right="0.7" top="0.75" bottom="0.75" header="0.3" footer="0.3"/>
  <drawing r:id="rId1"/>
  <legacyDrawing r:id="rId2"/>
  <oleObjects>
    <mc:AlternateContent xmlns:mc="http://schemas.openxmlformats.org/markup-compatibility/2006">
      <mc:Choice Requires="x14">
        <oleObject progId="AutoCAD.Drawing.15" shapeId="3074" r:id="rId3">
          <objectPr defaultSize="0" autoPict="0" r:id="rId4">
            <anchor moveWithCells="1">
              <from>
                <xdr:col>4</xdr:col>
                <xdr:colOff>22860</xdr:colOff>
                <xdr:row>91</xdr:row>
                <xdr:rowOff>60960</xdr:rowOff>
              </from>
              <to>
                <xdr:col>5</xdr:col>
                <xdr:colOff>0</xdr:colOff>
                <xdr:row>92</xdr:row>
                <xdr:rowOff>30480</xdr:rowOff>
              </to>
            </anchor>
          </objectPr>
        </oleObject>
      </mc:Choice>
      <mc:Fallback>
        <oleObject progId="AutoCAD.Drawing.15" shapeId="3074" r:id="rId3"/>
      </mc:Fallback>
    </mc:AlternateContent>
    <mc:AlternateContent xmlns:mc="http://schemas.openxmlformats.org/markup-compatibility/2006">
      <mc:Choice Requires="x14">
        <oleObject progId="AutoCAD.Drawing.15" shapeId="3076" r:id="rId5">
          <objectPr defaultSize="0" autoPict="0" r:id="rId4">
            <anchor moveWithCells="1">
              <from>
                <xdr:col>4</xdr:col>
                <xdr:colOff>22860</xdr:colOff>
                <xdr:row>91</xdr:row>
                <xdr:rowOff>60960</xdr:rowOff>
              </from>
              <to>
                <xdr:col>5</xdr:col>
                <xdr:colOff>0</xdr:colOff>
                <xdr:row>92</xdr:row>
                <xdr:rowOff>30480</xdr:rowOff>
              </to>
            </anchor>
          </objectPr>
        </oleObject>
      </mc:Choice>
      <mc:Fallback>
        <oleObject progId="AutoCAD.Drawing.15" shapeId="3076"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
  <dimension ref="A1:T139"/>
  <sheetViews>
    <sheetView zoomScale="70" zoomScaleNormal="70" workbookViewId="0">
      <selection activeCell="F20" sqref="F20"/>
    </sheetView>
  </sheetViews>
  <sheetFormatPr baseColWidth="10" defaultRowHeight="14.4" x14ac:dyDescent="0.3"/>
  <cols>
    <col min="2" max="2" width="19.109375" customWidth="1"/>
    <col min="3" max="3" width="13.6640625" customWidth="1"/>
    <col min="6" max="6" width="11.5546875" bestFit="1" customWidth="1"/>
  </cols>
  <sheetData>
    <row r="1" spans="1:20" ht="15" thickBot="1" x14ac:dyDescent="0.35">
      <c r="A1" s="3"/>
      <c r="B1" s="3"/>
      <c r="C1" s="3"/>
      <c r="D1" s="3"/>
      <c r="E1" s="3"/>
      <c r="F1" s="167"/>
      <c r="G1" s="3"/>
      <c r="H1" s="3"/>
      <c r="I1" s="3"/>
      <c r="J1" s="3"/>
      <c r="K1" s="3"/>
      <c r="L1" s="3"/>
      <c r="M1" s="3"/>
      <c r="N1" s="3"/>
      <c r="O1" s="3"/>
      <c r="P1" s="3"/>
      <c r="Q1" s="3"/>
      <c r="R1" s="3"/>
      <c r="S1" s="3"/>
      <c r="T1" s="3"/>
    </row>
    <row r="2" spans="1:20" ht="15" thickTop="1" x14ac:dyDescent="0.3">
      <c r="A2" s="414"/>
      <c r="B2" s="408" t="s">
        <v>348</v>
      </c>
      <c r="C2" s="408" t="s">
        <v>453</v>
      </c>
      <c r="D2" s="408" t="s">
        <v>745</v>
      </c>
      <c r="E2" s="409" t="s">
        <v>454</v>
      </c>
      <c r="F2" s="167"/>
      <c r="G2" s="396" t="s">
        <v>455</v>
      </c>
      <c r="H2" s="397"/>
      <c r="I2" s="397"/>
      <c r="J2" s="397"/>
      <c r="K2" s="397"/>
      <c r="L2" s="397"/>
      <c r="M2" s="398"/>
      <c r="N2" s="690" t="s">
        <v>456</v>
      </c>
      <c r="O2" s="693" t="s">
        <v>457</v>
      </c>
      <c r="P2" s="3"/>
      <c r="Q2" s="3"/>
      <c r="R2" s="3"/>
      <c r="S2" s="3"/>
      <c r="T2" s="3"/>
    </row>
    <row r="3" spans="1:20" x14ac:dyDescent="0.3">
      <c r="A3" s="414"/>
      <c r="B3" s="408" t="s">
        <v>458</v>
      </c>
      <c r="C3" s="408" t="s">
        <v>459</v>
      </c>
      <c r="D3" s="408" t="s">
        <v>460</v>
      </c>
      <c r="E3" s="408" t="s">
        <v>461</v>
      </c>
      <c r="F3" s="167"/>
      <c r="G3" s="399" t="s">
        <v>462</v>
      </c>
      <c r="H3" s="400"/>
      <c r="I3" s="400"/>
      <c r="J3" s="400"/>
      <c r="K3" s="400"/>
      <c r="L3" s="400"/>
      <c r="M3" s="401"/>
      <c r="N3" s="691"/>
      <c r="O3" s="694"/>
      <c r="P3" s="3"/>
      <c r="Q3" s="3"/>
      <c r="R3" s="3"/>
      <c r="S3" s="3"/>
      <c r="T3" s="3"/>
    </row>
    <row r="4" spans="1:20" x14ac:dyDescent="0.3">
      <c r="A4" s="414"/>
      <c r="B4" s="168" t="s">
        <v>64</v>
      </c>
      <c r="C4" s="169">
        <v>7.6540000000000002E-3</v>
      </c>
      <c r="D4" s="170">
        <f>2.43/1000</f>
        <v>2.4300000000000003E-3</v>
      </c>
      <c r="E4" s="171">
        <v>70</v>
      </c>
      <c r="F4" s="167"/>
      <c r="G4" s="402" t="s">
        <v>463</v>
      </c>
      <c r="H4" s="403" t="s">
        <v>464</v>
      </c>
      <c r="I4" s="403" t="s">
        <v>465</v>
      </c>
      <c r="J4" s="403" t="s">
        <v>466</v>
      </c>
      <c r="K4" s="403" t="s">
        <v>356</v>
      </c>
      <c r="L4" s="403" t="s">
        <v>358</v>
      </c>
      <c r="M4" s="404" t="s">
        <v>360</v>
      </c>
      <c r="N4" s="691"/>
      <c r="O4" s="694"/>
      <c r="P4" s="3"/>
      <c r="Q4" s="3"/>
      <c r="R4" s="3"/>
      <c r="S4" s="3"/>
      <c r="T4" s="3"/>
    </row>
    <row r="5" spans="1:20" ht="15" thickBot="1" x14ac:dyDescent="0.35">
      <c r="A5" s="414"/>
      <c r="B5" s="168" t="s">
        <v>65</v>
      </c>
      <c r="C5" s="169">
        <v>5.0074000000000004E-3</v>
      </c>
      <c r="D5" s="170">
        <f>1.53/1000</f>
        <v>1.5300000000000001E-3</v>
      </c>
      <c r="E5" s="171">
        <v>95</v>
      </c>
      <c r="F5" s="167"/>
      <c r="G5" s="405" t="s">
        <v>467</v>
      </c>
      <c r="H5" s="406">
        <v>1</v>
      </c>
      <c r="I5" s="406" t="s">
        <v>468</v>
      </c>
      <c r="J5" s="406" t="s">
        <v>469</v>
      </c>
      <c r="K5" s="406" t="s">
        <v>470</v>
      </c>
      <c r="L5" s="406" t="s">
        <v>471</v>
      </c>
      <c r="M5" s="407" t="s">
        <v>472</v>
      </c>
      <c r="N5" s="692"/>
      <c r="O5" s="695"/>
      <c r="P5" s="3"/>
      <c r="Q5" s="3"/>
      <c r="R5" s="3"/>
      <c r="S5" s="3"/>
      <c r="T5" s="3"/>
    </row>
    <row r="6" spans="1:20" ht="15.6" thickTop="1" thickBot="1" x14ac:dyDescent="0.35">
      <c r="A6" s="414"/>
      <c r="B6" s="168" t="s">
        <v>66</v>
      </c>
      <c r="C6" s="169">
        <v>3.375E-3</v>
      </c>
      <c r="D6" s="170">
        <f>0.96/1000</f>
        <v>9.5999999999999992E-4</v>
      </c>
      <c r="E6" s="171">
        <v>125</v>
      </c>
      <c r="F6" s="167"/>
      <c r="G6" s="177">
        <v>0</v>
      </c>
      <c r="H6" s="178">
        <v>0</v>
      </c>
      <c r="I6" s="178">
        <v>0</v>
      </c>
      <c r="J6" s="178">
        <v>0</v>
      </c>
      <c r="K6" s="178">
        <v>0</v>
      </c>
      <c r="L6" s="178">
        <v>0</v>
      </c>
      <c r="M6" s="179">
        <v>0</v>
      </c>
      <c r="N6" s="180">
        <v>0</v>
      </c>
      <c r="O6" s="181">
        <v>0</v>
      </c>
      <c r="P6" s="3"/>
      <c r="Q6" s="3"/>
      <c r="R6" s="3"/>
      <c r="S6" s="3"/>
      <c r="T6" s="3"/>
    </row>
    <row r="7" spans="1:20" ht="15" thickTop="1" x14ac:dyDescent="0.3">
      <c r="A7" s="414"/>
      <c r="B7" s="168" t="s">
        <v>67</v>
      </c>
      <c r="C7" s="169">
        <v>2.3500000000000001E-3</v>
      </c>
      <c r="D7" s="170">
        <v>5.9909999999999998E-4</v>
      </c>
      <c r="E7" s="171">
        <v>170</v>
      </c>
      <c r="F7" s="167"/>
      <c r="G7" s="172">
        <v>1</v>
      </c>
      <c r="H7" s="173">
        <v>1</v>
      </c>
      <c r="I7" s="173">
        <v>1</v>
      </c>
      <c r="J7" s="173">
        <v>1</v>
      </c>
      <c r="K7" s="173">
        <v>1</v>
      </c>
      <c r="L7" s="173">
        <v>1</v>
      </c>
      <c r="M7" s="174">
        <v>1</v>
      </c>
      <c r="N7" s="175">
        <v>1</v>
      </c>
      <c r="O7" s="176">
        <v>1</v>
      </c>
      <c r="P7" s="3"/>
      <c r="Q7" s="3"/>
      <c r="R7" s="3"/>
      <c r="S7" s="3"/>
      <c r="T7" s="3"/>
    </row>
    <row r="8" spans="1:20" x14ac:dyDescent="0.3">
      <c r="A8" s="414"/>
      <c r="B8" s="168" t="s">
        <v>68</v>
      </c>
      <c r="C8" s="169">
        <v>1.418E-3</v>
      </c>
      <c r="D8" s="170">
        <v>2.989E-4</v>
      </c>
      <c r="E8" s="182"/>
      <c r="F8" s="167"/>
      <c r="G8" s="177">
        <v>2</v>
      </c>
      <c r="H8" s="178">
        <v>1.1299999999999999</v>
      </c>
      <c r="I8" s="178">
        <v>1.1299999999999999</v>
      </c>
      <c r="J8" s="178">
        <v>1.1399999999999999</v>
      </c>
      <c r="K8" s="178">
        <v>1.1399999999999999</v>
      </c>
      <c r="L8" s="178">
        <v>1.24</v>
      </c>
      <c r="M8" s="179">
        <v>1.25</v>
      </c>
      <c r="N8" s="180">
        <v>1.82</v>
      </c>
      <c r="O8" s="181">
        <v>1</v>
      </c>
      <c r="P8" s="3"/>
      <c r="Q8" s="3"/>
      <c r="R8" s="3"/>
      <c r="S8" s="3"/>
      <c r="T8" s="3"/>
    </row>
    <row r="9" spans="1:20" x14ac:dyDescent="0.3">
      <c r="A9" s="414"/>
      <c r="B9" s="168" t="s">
        <v>69</v>
      </c>
      <c r="C9" s="169">
        <v>1.2210000000000001E-3</v>
      </c>
      <c r="D9" s="170">
        <v>2.374E-4</v>
      </c>
      <c r="E9" s="182"/>
      <c r="F9" s="167"/>
      <c r="G9" s="177">
        <v>3</v>
      </c>
      <c r="H9" s="178">
        <v>1.21</v>
      </c>
      <c r="I9" s="178">
        <v>1.21</v>
      </c>
      <c r="J9" s="178">
        <v>1.24</v>
      </c>
      <c r="K9" s="178">
        <v>1.24</v>
      </c>
      <c r="L9" s="178">
        <v>1.4</v>
      </c>
      <c r="M9" s="179">
        <v>1.42</v>
      </c>
      <c r="N9" s="180">
        <v>2.4899999999999998</v>
      </c>
      <c r="O9" s="181">
        <v>1</v>
      </c>
      <c r="P9" s="3"/>
      <c r="Q9" s="3"/>
      <c r="R9" s="3"/>
      <c r="S9" s="3"/>
      <c r="T9" s="3"/>
    </row>
    <row r="10" spans="1:20" x14ac:dyDescent="0.3">
      <c r="A10" s="414"/>
      <c r="B10" s="168" t="s">
        <v>70</v>
      </c>
      <c r="C10" s="169">
        <v>1.0579999999999999E-3</v>
      </c>
      <c r="D10" s="170">
        <v>1.8819999999999999E-4</v>
      </c>
      <c r="E10" s="182"/>
      <c r="F10" s="167"/>
      <c r="G10" s="177">
        <v>4</v>
      </c>
      <c r="H10" s="178">
        <v>1.28</v>
      </c>
      <c r="I10" s="178">
        <v>1.28</v>
      </c>
      <c r="J10" s="178">
        <v>1.32</v>
      </c>
      <c r="K10" s="178">
        <v>1.32</v>
      </c>
      <c r="L10" s="178">
        <v>1.52</v>
      </c>
      <c r="M10" s="179">
        <v>1.55</v>
      </c>
      <c r="N10" s="183">
        <v>3.04</v>
      </c>
      <c r="O10" s="181">
        <v>1</v>
      </c>
      <c r="P10" s="3"/>
      <c r="Q10" s="3"/>
      <c r="R10" s="3"/>
      <c r="S10" s="3"/>
      <c r="T10" s="3"/>
    </row>
    <row r="11" spans="1:20" x14ac:dyDescent="0.3">
      <c r="A11" s="414"/>
      <c r="B11" s="696" t="s">
        <v>473</v>
      </c>
      <c r="C11" s="696"/>
      <c r="D11" s="696"/>
      <c r="E11" s="184"/>
      <c r="F11" s="167"/>
      <c r="G11" s="177">
        <v>5</v>
      </c>
      <c r="H11" s="178">
        <v>1.34</v>
      </c>
      <c r="I11" s="178">
        <v>1.34</v>
      </c>
      <c r="J11" s="178">
        <v>1.38</v>
      </c>
      <c r="K11" s="178">
        <v>1.38</v>
      </c>
      <c r="L11" s="178">
        <v>1.61</v>
      </c>
      <c r="M11" s="179">
        <v>1.66</v>
      </c>
      <c r="N11" s="180">
        <v>3.55</v>
      </c>
      <c r="O11" s="181">
        <v>1</v>
      </c>
      <c r="P11" s="3"/>
      <c r="Q11" s="3"/>
      <c r="R11" s="3"/>
      <c r="S11" s="3"/>
      <c r="T11" s="3"/>
    </row>
    <row r="12" spans="1:20" x14ac:dyDescent="0.3">
      <c r="A12" s="414"/>
      <c r="B12" s="168" t="s">
        <v>71</v>
      </c>
      <c r="C12" s="169">
        <v>5.3200000000000001E-3</v>
      </c>
      <c r="D12" s="170">
        <v>1.5972E-3</v>
      </c>
      <c r="E12" s="185"/>
      <c r="F12" s="167"/>
      <c r="G12" s="177">
        <v>6</v>
      </c>
      <c r="H12" s="178">
        <v>1.39</v>
      </c>
      <c r="I12" s="178">
        <v>1.39</v>
      </c>
      <c r="J12" s="178">
        <v>1.44</v>
      </c>
      <c r="K12" s="178">
        <v>1.44</v>
      </c>
      <c r="L12" s="178">
        <v>1.7</v>
      </c>
      <c r="M12" s="179">
        <v>1.75</v>
      </c>
      <c r="N12" s="180">
        <v>3.96</v>
      </c>
      <c r="O12" s="181">
        <v>1</v>
      </c>
      <c r="P12" s="3"/>
      <c r="Q12" s="3"/>
      <c r="R12" s="3"/>
      <c r="S12" s="3"/>
      <c r="T12" s="3"/>
    </row>
    <row r="13" spans="1:20" x14ac:dyDescent="0.3">
      <c r="A13" s="414"/>
      <c r="B13" s="168" t="s">
        <v>72</v>
      </c>
      <c r="C13" s="169">
        <v>3.673E-3</v>
      </c>
      <c r="D13" s="170">
        <v>6.96E-4</v>
      </c>
      <c r="E13" s="185"/>
      <c r="F13" s="167"/>
      <c r="G13" s="177">
        <v>7</v>
      </c>
      <c r="H13" s="178">
        <v>1.43</v>
      </c>
      <c r="I13" s="178">
        <v>1.43</v>
      </c>
      <c r="J13" s="178">
        <v>1.5</v>
      </c>
      <c r="K13" s="178">
        <v>1.5</v>
      </c>
      <c r="L13" s="178">
        <v>1.77</v>
      </c>
      <c r="M13" s="179">
        <v>1.83</v>
      </c>
      <c r="N13" s="180">
        <v>4.34</v>
      </c>
      <c r="O13" s="181">
        <v>1</v>
      </c>
      <c r="P13" s="3"/>
      <c r="Q13" s="3"/>
      <c r="R13" s="3"/>
      <c r="S13" s="3">
        <v>3</v>
      </c>
      <c r="T13" s="3"/>
    </row>
    <row r="14" spans="1:20" x14ac:dyDescent="0.3">
      <c r="A14" s="414"/>
      <c r="B14" s="168" t="s">
        <v>73</v>
      </c>
      <c r="C14" s="169">
        <v>2.5959999999999998E-3</v>
      </c>
      <c r="D14" s="170">
        <v>6.96E-4</v>
      </c>
      <c r="E14" s="185"/>
      <c r="F14" s="167"/>
      <c r="G14" s="177">
        <v>8</v>
      </c>
      <c r="H14" s="178">
        <v>1.48</v>
      </c>
      <c r="I14" s="178">
        <v>1.48</v>
      </c>
      <c r="J14" s="178">
        <v>1.54</v>
      </c>
      <c r="K14" s="178">
        <v>1.54</v>
      </c>
      <c r="L14" s="178">
        <v>1.84</v>
      </c>
      <c r="M14" s="179">
        <v>1.91</v>
      </c>
      <c r="N14" s="180">
        <v>4.72</v>
      </c>
      <c r="O14" s="181">
        <v>1</v>
      </c>
      <c r="P14" s="3"/>
      <c r="Q14" s="3"/>
      <c r="R14" s="3"/>
      <c r="S14" s="3"/>
      <c r="T14" s="3"/>
    </row>
    <row r="15" spans="1:20" x14ac:dyDescent="0.3">
      <c r="A15" s="414"/>
      <c r="B15" s="168" t="s">
        <v>74</v>
      </c>
      <c r="C15" s="169">
        <v>2.1670000000000001E-3</v>
      </c>
      <c r="D15" s="170">
        <v>5.5619999999999997E-4</v>
      </c>
      <c r="E15" s="185"/>
      <c r="F15" s="167"/>
      <c r="G15" s="177">
        <v>9</v>
      </c>
      <c r="H15" s="178">
        <v>1.51</v>
      </c>
      <c r="I15" s="178">
        <v>1.51</v>
      </c>
      <c r="J15" s="178">
        <v>1.59</v>
      </c>
      <c r="K15" s="178">
        <v>1.59</v>
      </c>
      <c r="L15" s="178">
        <v>1.9</v>
      </c>
      <c r="M15" s="179">
        <v>1.97</v>
      </c>
      <c r="N15" s="180">
        <v>5.0400000000000009</v>
      </c>
      <c r="O15" s="181">
        <v>1</v>
      </c>
      <c r="P15" s="3"/>
      <c r="Q15" s="3"/>
      <c r="R15" s="3"/>
      <c r="S15" s="3"/>
      <c r="T15" s="3"/>
    </row>
    <row r="16" spans="1:20" x14ac:dyDescent="0.3">
      <c r="A16" s="414"/>
      <c r="B16" s="168" t="s">
        <v>75</v>
      </c>
      <c r="C16" s="169">
        <f>C15/D15*D16</f>
        <v>1.7505089895720968E-3</v>
      </c>
      <c r="D16" s="170">
        <v>4.4930000000000002E-4</v>
      </c>
      <c r="E16" s="185"/>
      <c r="F16" s="167"/>
      <c r="G16" s="177">
        <v>10</v>
      </c>
      <c r="H16" s="178">
        <v>1.55</v>
      </c>
      <c r="I16" s="178">
        <v>1.55</v>
      </c>
      <c r="J16" s="178">
        <v>1.63</v>
      </c>
      <c r="K16" s="178">
        <v>1.63</v>
      </c>
      <c r="L16" s="178">
        <v>1.95</v>
      </c>
      <c r="M16" s="179">
        <v>2.04</v>
      </c>
      <c r="N16" s="180">
        <v>5.3000000000000007</v>
      </c>
      <c r="O16" s="181">
        <v>1</v>
      </c>
      <c r="P16" s="3"/>
      <c r="Q16" s="3"/>
      <c r="R16" s="3"/>
      <c r="S16" s="3"/>
      <c r="T16" s="3"/>
    </row>
    <row r="17" spans="1:20" x14ac:dyDescent="0.3">
      <c r="A17" s="414"/>
      <c r="B17" s="168" t="s">
        <v>76</v>
      </c>
      <c r="C17" s="169">
        <f>C16/D16*D17</f>
        <v>1.4333680330816255E-3</v>
      </c>
      <c r="D17" s="170">
        <v>3.679E-4</v>
      </c>
      <c r="E17" s="185"/>
      <c r="F17" s="167"/>
      <c r="G17" s="177">
        <v>11</v>
      </c>
      <c r="H17" s="178">
        <v>1.58</v>
      </c>
      <c r="I17" s="178">
        <v>1.58</v>
      </c>
      <c r="J17" s="178">
        <v>1.67</v>
      </c>
      <c r="K17" s="178">
        <v>1.67</v>
      </c>
      <c r="L17" s="178">
        <v>2</v>
      </c>
      <c r="M17" s="179">
        <v>2.09</v>
      </c>
      <c r="N17" s="180">
        <v>5.61</v>
      </c>
      <c r="O17" s="181">
        <v>1</v>
      </c>
      <c r="P17" s="3"/>
      <c r="Q17" s="3"/>
      <c r="R17" s="3"/>
      <c r="S17" s="3"/>
      <c r="T17" s="3"/>
    </row>
    <row r="18" spans="1:20" x14ac:dyDescent="0.3">
      <c r="A18" s="3"/>
      <c r="B18" s="696" t="s">
        <v>474</v>
      </c>
      <c r="C18" s="696"/>
      <c r="D18" s="696"/>
      <c r="E18" s="184"/>
      <c r="F18" s="167"/>
      <c r="G18" s="177">
        <v>12</v>
      </c>
      <c r="H18" s="178">
        <v>1.62</v>
      </c>
      <c r="I18" s="178">
        <v>1.62</v>
      </c>
      <c r="J18" s="178">
        <v>1.71</v>
      </c>
      <c r="K18" s="178">
        <v>1.71</v>
      </c>
      <c r="L18" s="178">
        <v>2.0499999999999998</v>
      </c>
      <c r="M18" s="179">
        <v>2.15</v>
      </c>
      <c r="N18" s="180">
        <v>6</v>
      </c>
      <c r="O18" s="181">
        <v>1</v>
      </c>
      <c r="P18" s="3"/>
      <c r="Q18" s="3"/>
      <c r="R18" s="3"/>
      <c r="S18" s="3"/>
      <c r="T18" s="3"/>
    </row>
    <row r="19" spans="1:20" x14ac:dyDescent="0.3">
      <c r="A19" s="3"/>
      <c r="B19" s="186" t="s">
        <v>731</v>
      </c>
      <c r="C19" s="187">
        <v>2.4948876950000001E-2</v>
      </c>
      <c r="D19" s="186">
        <v>1.75E-3</v>
      </c>
      <c r="E19" s="171">
        <v>75</v>
      </c>
      <c r="F19" s="167"/>
      <c r="G19" s="177">
        <v>13</v>
      </c>
      <c r="H19" s="178">
        <v>1.5649999999999999</v>
      </c>
      <c r="I19" s="178">
        <v>1.5649999999999999</v>
      </c>
      <c r="J19" s="178">
        <v>1.74</v>
      </c>
      <c r="K19" s="178">
        <v>1.74</v>
      </c>
      <c r="L19" s="178">
        <v>2.09</v>
      </c>
      <c r="M19" s="179">
        <v>2.2000000000000002</v>
      </c>
      <c r="N19" s="180">
        <v>6.24</v>
      </c>
      <c r="O19" s="181">
        <v>1</v>
      </c>
      <c r="P19" s="3"/>
      <c r="Q19" s="3"/>
      <c r="R19" s="3"/>
      <c r="S19" s="3"/>
      <c r="T19" s="3"/>
    </row>
    <row r="20" spans="1:20" x14ac:dyDescent="0.3">
      <c r="A20" s="3"/>
      <c r="B20" s="186" t="s">
        <v>732</v>
      </c>
      <c r="C20" s="187">
        <v>3.9521430919999996E-3</v>
      </c>
      <c r="D20" s="186">
        <f>1.09/1000</f>
        <v>1.09E-3</v>
      </c>
      <c r="E20" s="171">
        <v>100</v>
      </c>
      <c r="F20" s="167"/>
      <c r="G20" s="177">
        <v>14</v>
      </c>
      <c r="H20" s="178">
        <v>1.68</v>
      </c>
      <c r="I20" s="178">
        <v>1.68</v>
      </c>
      <c r="J20" s="178">
        <v>1.78</v>
      </c>
      <c r="K20" s="178">
        <v>1.78</v>
      </c>
      <c r="L20" s="178">
        <v>2.14</v>
      </c>
      <c r="M20" s="179">
        <v>2.25</v>
      </c>
      <c r="N20" s="180">
        <v>6.58</v>
      </c>
      <c r="O20" s="181">
        <v>1</v>
      </c>
      <c r="P20" s="3"/>
      <c r="Q20" s="3"/>
      <c r="R20" s="3"/>
      <c r="S20" s="3"/>
      <c r="T20" s="3"/>
    </row>
    <row r="21" spans="1:20" x14ac:dyDescent="0.3">
      <c r="A21" s="3"/>
      <c r="B21" s="186" t="s">
        <v>733</v>
      </c>
      <c r="C21" s="187">
        <v>3.9135669589999998E-2</v>
      </c>
      <c r="D21" s="186">
        <v>2.7699999999999999E-3</v>
      </c>
      <c r="E21" s="171">
        <v>60</v>
      </c>
      <c r="F21" s="167"/>
      <c r="G21" s="177">
        <v>15</v>
      </c>
      <c r="H21" s="178">
        <v>1.7</v>
      </c>
      <c r="I21" s="178">
        <v>1.7</v>
      </c>
      <c r="J21" s="178">
        <v>1.81</v>
      </c>
      <c r="K21" s="178">
        <v>1.81</v>
      </c>
      <c r="L21" s="178">
        <v>2.1800000000000002</v>
      </c>
      <c r="M21" s="179">
        <v>2.29</v>
      </c>
      <c r="N21" s="180">
        <v>6.9</v>
      </c>
      <c r="O21" s="181">
        <v>1</v>
      </c>
      <c r="P21" s="3"/>
      <c r="Q21" s="3"/>
      <c r="R21" s="3"/>
      <c r="S21" s="3"/>
      <c r="T21" s="3"/>
    </row>
    <row r="22" spans="1:20" x14ac:dyDescent="0.3">
      <c r="A22" s="3"/>
      <c r="B22" s="186" t="s">
        <v>734</v>
      </c>
      <c r="C22" s="187">
        <v>3.9135669589999998E-2</v>
      </c>
      <c r="D22" s="186">
        <v>2.7699999999999999E-3</v>
      </c>
      <c r="E22" s="171">
        <v>60</v>
      </c>
      <c r="F22" s="167"/>
      <c r="G22" s="177">
        <v>16</v>
      </c>
      <c r="H22" s="178">
        <v>1.73</v>
      </c>
      <c r="I22" s="178">
        <v>1.73</v>
      </c>
      <c r="J22" s="178">
        <v>1.84</v>
      </c>
      <c r="K22" s="178">
        <v>1.84</v>
      </c>
      <c r="L22" s="178">
        <v>2.21</v>
      </c>
      <c r="M22" s="179">
        <v>2.34</v>
      </c>
      <c r="N22" s="180">
        <v>7.2</v>
      </c>
      <c r="O22" s="181">
        <v>1</v>
      </c>
      <c r="P22" s="3"/>
      <c r="Q22" s="3"/>
      <c r="R22" s="3"/>
      <c r="S22" s="3"/>
      <c r="T22" s="3"/>
    </row>
    <row r="23" spans="1:20" x14ac:dyDescent="0.3">
      <c r="A23" s="3"/>
      <c r="B23" s="186" t="s">
        <v>735</v>
      </c>
      <c r="C23" s="187">
        <v>2.4948876950000001E-2</v>
      </c>
      <c r="D23" s="186">
        <v>1.75E-3</v>
      </c>
      <c r="E23" s="171">
        <v>75</v>
      </c>
      <c r="F23" s="167"/>
      <c r="G23" s="177">
        <v>17</v>
      </c>
      <c r="H23" s="178">
        <v>1.76</v>
      </c>
      <c r="I23" s="178">
        <v>1.76</v>
      </c>
      <c r="J23" s="178">
        <v>1.87</v>
      </c>
      <c r="K23" s="178">
        <v>1.87</v>
      </c>
      <c r="L23" s="178">
        <v>2.25</v>
      </c>
      <c r="M23" s="179">
        <v>2.38</v>
      </c>
      <c r="N23" s="180">
        <v>7.48</v>
      </c>
      <c r="O23" s="181">
        <v>1</v>
      </c>
      <c r="P23" s="3"/>
      <c r="Q23" s="3"/>
      <c r="R23" s="3"/>
      <c r="S23" s="3"/>
      <c r="T23" s="3"/>
    </row>
    <row r="24" spans="1:20" x14ac:dyDescent="0.3">
      <c r="A24" s="3"/>
      <c r="B24" s="187" t="s">
        <v>736</v>
      </c>
      <c r="C24" s="187">
        <v>1.5808572369999999E-2</v>
      </c>
      <c r="D24" s="186">
        <f>1.09/1000</f>
        <v>1.09E-3</v>
      </c>
      <c r="E24" s="171">
        <v>100</v>
      </c>
      <c r="F24" s="167"/>
      <c r="G24" s="177">
        <v>18</v>
      </c>
      <c r="H24" s="178">
        <v>1.78</v>
      </c>
      <c r="I24" s="178">
        <v>1.78</v>
      </c>
      <c r="J24" s="178">
        <v>1.9</v>
      </c>
      <c r="K24" s="178">
        <v>1.9</v>
      </c>
      <c r="L24" s="178">
        <v>2.29</v>
      </c>
      <c r="M24" s="179">
        <v>2.42</v>
      </c>
      <c r="N24" s="180">
        <v>7.92</v>
      </c>
      <c r="O24" s="181">
        <v>1</v>
      </c>
      <c r="P24" s="3"/>
      <c r="Q24" s="3"/>
      <c r="R24" s="3"/>
      <c r="S24" s="3"/>
      <c r="T24" s="3"/>
    </row>
    <row r="25" spans="1:20" x14ac:dyDescent="0.3">
      <c r="A25" s="3"/>
      <c r="B25" s="186" t="s">
        <v>737</v>
      </c>
      <c r="C25" s="187">
        <v>9.7839173980000006E-3</v>
      </c>
      <c r="D25" s="186">
        <v>2.7699999999999999E-3</v>
      </c>
      <c r="E25" s="171">
        <v>60</v>
      </c>
      <c r="F25" s="167"/>
      <c r="G25" s="177">
        <v>19</v>
      </c>
      <c r="H25" s="178">
        <v>1.81</v>
      </c>
      <c r="I25" s="178">
        <v>1.81</v>
      </c>
      <c r="J25" s="178">
        <v>1.93</v>
      </c>
      <c r="K25" s="178">
        <v>1.93</v>
      </c>
      <c r="L25" s="178">
        <v>2.3199999999999998</v>
      </c>
      <c r="M25" s="179">
        <v>2.46</v>
      </c>
      <c r="N25" s="180">
        <v>8.17</v>
      </c>
      <c r="O25" s="181">
        <v>1</v>
      </c>
      <c r="P25" s="3"/>
      <c r="Q25" s="3"/>
      <c r="R25" s="3"/>
      <c r="S25" s="3"/>
      <c r="T25" s="3"/>
    </row>
    <row r="26" spans="1:20" x14ac:dyDescent="0.3">
      <c r="A26" s="3"/>
      <c r="B26" s="187" t="s">
        <v>738</v>
      </c>
      <c r="C26" s="187">
        <v>6.2372192379999995E-3</v>
      </c>
      <c r="D26" s="186">
        <v>1.75E-3</v>
      </c>
      <c r="E26" s="171">
        <v>75</v>
      </c>
      <c r="F26" s="167"/>
      <c r="G26" s="177">
        <v>20</v>
      </c>
      <c r="H26" s="178">
        <v>1.83</v>
      </c>
      <c r="I26" s="178">
        <v>1.83</v>
      </c>
      <c r="J26" s="178">
        <v>1.96</v>
      </c>
      <c r="K26" s="178">
        <v>1.96</v>
      </c>
      <c r="L26" s="178">
        <v>2.35</v>
      </c>
      <c r="M26" s="179">
        <v>2.4900000000000002</v>
      </c>
      <c r="N26" s="180">
        <v>8.6</v>
      </c>
      <c r="O26" s="181">
        <v>1</v>
      </c>
      <c r="P26" s="3"/>
      <c r="Q26" s="3"/>
      <c r="R26" s="3"/>
      <c r="S26" s="3"/>
      <c r="T26" s="3"/>
    </row>
    <row r="27" spans="1:20" x14ac:dyDescent="0.3">
      <c r="A27" s="3"/>
      <c r="B27" s="187"/>
      <c r="C27" s="187"/>
      <c r="D27" s="186"/>
      <c r="E27" s="171"/>
      <c r="F27" s="167"/>
      <c r="G27" s="177">
        <v>21</v>
      </c>
      <c r="H27" s="178">
        <v>1.85</v>
      </c>
      <c r="I27" s="178">
        <v>1.85</v>
      </c>
      <c r="J27" s="178">
        <v>1.98</v>
      </c>
      <c r="K27" s="178">
        <v>1.98</v>
      </c>
      <c r="L27" s="178">
        <v>2.38</v>
      </c>
      <c r="M27" s="179">
        <v>2.5299999999999998</v>
      </c>
      <c r="N27" s="180">
        <v>8.82</v>
      </c>
      <c r="O27" s="181">
        <v>1</v>
      </c>
      <c r="P27" s="3"/>
      <c r="Q27" s="3"/>
      <c r="R27" s="3"/>
      <c r="S27" s="3"/>
      <c r="T27" s="3"/>
    </row>
    <row r="28" spans="1:20" x14ac:dyDescent="0.3">
      <c r="A28" s="3"/>
      <c r="B28" s="696" t="s">
        <v>475</v>
      </c>
      <c r="C28" s="696"/>
      <c r="D28" s="696"/>
      <c r="E28" s="171"/>
      <c r="F28" s="167"/>
      <c r="G28" s="177">
        <v>22</v>
      </c>
      <c r="H28" s="178">
        <v>1.87</v>
      </c>
      <c r="I28" s="178">
        <v>1.87</v>
      </c>
      <c r="J28" s="178">
        <v>2.0099999999999998</v>
      </c>
      <c r="K28" s="178">
        <v>2.0099999999999998</v>
      </c>
      <c r="L28" s="178">
        <v>2.41</v>
      </c>
      <c r="M28" s="179">
        <v>2.56</v>
      </c>
      <c r="N28" s="180">
        <v>9.24</v>
      </c>
      <c r="O28" s="181">
        <v>1</v>
      </c>
      <c r="P28" s="3"/>
      <c r="Q28" s="3"/>
      <c r="R28" s="3"/>
      <c r="S28" s="3"/>
      <c r="T28" s="3"/>
    </row>
    <row r="29" spans="1:20" x14ac:dyDescent="0.3">
      <c r="A29" s="3"/>
      <c r="B29" s="187" t="s">
        <v>727</v>
      </c>
      <c r="C29" s="189">
        <v>4.1520000000000003E-3</v>
      </c>
      <c r="D29" s="186">
        <v>1.75E-3</v>
      </c>
      <c r="E29" s="171">
        <v>75</v>
      </c>
      <c r="F29" s="167"/>
      <c r="G29" s="177">
        <v>23</v>
      </c>
      <c r="H29" s="178">
        <v>1.9</v>
      </c>
      <c r="I29" s="178">
        <v>1.9</v>
      </c>
      <c r="J29" s="178">
        <v>2.04</v>
      </c>
      <c r="K29" s="178">
        <v>2.04</v>
      </c>
      <c r="L29" s="178">
        <v>2.44</v>
      </c>
      <c r="M29" s="179">
        <v>2.6</v>
      </c>
      <c r="N29" s="180">
        <v>9.66</v>
      </c>
      <c r="O29" s="181">
        <v>1</v>
      </c>
      <c r="P29" s="3"/>
      <c r="Q29" s="3"/>
      <c r="R29" s="3"/>
      <c r="S29" s="3"/>
      <c r="T29" s="3"/>
    </row>
    <row r="30" spans="1:20" x14ac:dyDescent="0.3">
      <c r="A30" s="3"/>
      <c r="B30" s="187" t="s">
        <v>728</v>
      </c>
      <c r="C30" s="189">
        <v>3.11861E-3</v>
      </c>
      <c r="D30" s="186">
        <v>1.75E-3</v>
      </c>
      <c r="E30" s="171">
        <v>75</v>
      </c>
      <c r="F30" s="167"/>
      <c r="G30" s="177">
        <v>24</v>
      </c>
      <c r="H30" s="178">
        <v>1.92</v>
      </c>
      <c r="I30" s="178">
        <v>1.92</v>
      </c>
      <c r="J30" s="178">
        <v>2.06</v>
      </c>
      <c r="K30" s="178">
        <v>2.06</v>
      </c>
      <c r="L30" s="178">
        <v>2.4700000000000002</v>
      </c>
      <c r="M30" s="179">
        <v>2.63</v>
      </c>
      <c r="N30" s="180">
        <v>9.84</v>
      </c>
      <c r="O30" s="181">
        <v>1</v>
      </c>
      <c r="P30" s="3"/>
      <c r="Q30" s="3"/>
      <c r="R30" s="3"/>
      <c r="S30" s="3"/>
      <c r="T30" s="3"/>
    </row>
    <row r="31" spans="1:20" x14ac:dyDescent="0.3">
      <c r="A31" s="3"/>
      <c r="B31" s="187" t="s">
        <v>729</v>
      </c>
      <c r="C31" s="189">
        <v>2.6308600000000001E-3</v>
      </c>
      <c r="D31" s="186">
        <f t="shared" ref="D31:D32" si="0">1.09/1000</f>
        <v>1.09E-3</v>
      </c>
      <c r="E31" s="171">
        <v>100</v>
      </c>
      <c r="F31" s="167"/>
      <c r="G31" s="177">
        <v>25</v>
      </c>
      <c r="H31" s="178">
        <v>1.94</v>
      </c>
      <c r="I31" s="178">
        <v>1.94</v>
      </c>
      <c r="J31" s="178">
        <v>2.09</v>
      </c>
      <c r="K31" s="178">
        <v>2.09</v>
      </c>
      <c r="L31" s="178">
        <v>2.5</v>
      </c>
      <c r="M31" s="179">
        <v>2.66</v>
      </c>
      <c r="N31" s="180">
        <v>10.25</v>
      </c>
      <c r="O31" s="181">
        <v>1</v>
      </c>
      <c r="P31" s="3"/>
      <c r="Q31" s="3"/>
      <c r="R31" s="3"/>
      <c r="S31" s="3"/>
      <c r="T31" s="3"/>
    </row>
    <row r="32" spans="1:20" x14ac:dyDescent="0.3">
      <c r="A32" s="3"/>
      <c r="B32" s="187" t="s">
        <v>730</v>
      </c>
      <c r="C32" s="189">
        <v>1.9760699999999999E-3</v>
      </c>
      <c r="D32" s="186">
        <f t="shared" si="0"/>
        <v>1.09E-3</v>
      </c>
      <c r="E32" s="171">
        <v>100</v>
      </c>
      <c r="F32" s="167"/>
      <c r="G32" s="177">
        <v>26</v>
      </c>
      <c r="H32" s="178">
        <v>1.96</v>
      </c>
      <c r="I32" s="178">
        <v>1.96</v>
      </c>
      <c r="J32" s="178">
        <v>2.11</v>
      </c>
      <c r="K32" s="178">
        <v>2.11</v>
      </c>
      <c r="L32" s="178">
        <v>2.52</v>
      </c>
      <c r="M32" s="179">
        <v>2.69</v>
      </c>
      <c r="N32" s="180">
        <v>10.66</v>
      </c>
      <c r="O32" s="181">
        <v>1</v>
      </c>
      <c r="P32" s="3"/>
      <c r="Q32" s="3"/>
      <c r="R32" s="3"/>
      <c r="S32" s="3"/>
      <c r="T32" s="3"/>
    </row>
    <row r="33" spans="1:20" x14ac:dyDescent="0.3">
      <c r="A33" s="3"/>
      <c r="B33" s="696"/>
      <c r="C33" s="696"/>
      <c r="D33" s="696"/>
      <c r="E33" s="192"/>
      <c r="F33" s="167"/>
      <c r="G33" s="177">
        <v>27</v>
      </c>
      <c r="H33" s="178">
        <v>1.98</v>
      </c>
      <c r="I33" s="178">
        <v>1.98</v>
      </c>
      <c r="J33" s="178">
        <v>2.14</v>
      </c>
      <c r="K33" s="178">
        <v>2.14</v>
      </c>
      <c r="L33" s="178">
        <v>2.5499999999999998</v>
      </c>
      <c r="M33" s="179">
        <v>2.72</v>
      </c>
      <c r="N33" s="180">
        <v>11.069999999999999</v>
      </c>
      <c r="O33" s="181">
        <v>1</v>
      </c>
      <c r="P33" s="3"/>
      <c r="Q33" s="3"/>
      <c r="R33" s="3"/>
      <c r="S33" s="3"/>
      <c r="T33" s="3"/>
    </row>
    <row r="34" spans="1:20" x14ac:dyDescent="0.3">
      <c r="A34" s="3"/>
      <c r="B34" s="188"/>
      <c r="C34" s="189"/>
      <c r="D34" s="190"/>
      <c r="E34" s="191"/>
      <c r="F34" s="167"/>
      <c r="G34" s="177">
        <v>28</v>
      </c>
      <c r="H34" s="178">
        <v>2</v>
      </c>
      <c r="I34" s="178">
        <v>2</v>
      </c>
      <c r="J34" s="178">
        <v>2.16</v>
      </c>
      <c r="K34" s="178">
        <v>2.16</v>
      </c>
      <c r="L34" s="178">
        <v>2.57</v>
      </c>
      <c r="M34" s="179">
        <v>2.75</v>
      </c>
      <c r="N34" s="180">
        <v>11.479999999999999</v>
      </c>
      <c r="O34" s="181">
        <v>1</v>
      </c>
      <c r="P34" s="3"/>
      <c r="Q34" s="3"/>
      <c r="R34" s="3"/>
      <c r="S34" s="3"/>
      <c r="T34" s="3"/>
    </row>
    <row r="35" spans="1:20" x14ac:dyDescent="0.3">
      <c r="A35" s="3"/>
      <c r="B35" s="410" t="s">
        <v>739</v>
      </c>
      <c r="C35" s="410"/>
      <c r="D35" s="410"/>
      <c r="E35" s="411"/>
      <c r="F35" s="167"/>
      <c r="G35" s="177">
        <v>29</v>
      </c>
      <c r="H35" s="178">
        <v>2.02</v>
      </c>
      <c r="I35" s="178">
        <v>2.02</v>
      </c>
      <c r="J35" s="178">
        <v>2.1800000000000002</v>
      </c>
      <c r="K35" s="178">
        <v>2.1800000000000002</v>
      </c>
      <c r="L35" s="178">
        <v>2.6</v>
      </c>
      <c r="M35" s="179">
        <v>2.78</v>
      </c>
      <c r="N35" s="180">
        <v>11.889999999999999</v>
      </c>
      <c r="O35" s="181">
        <v>1</v>
      </c>
      <c r="P35" s="3"/>
      <c r="Q35" s="3"/>
      <c r="R35" s="3"/>
      <c r="S35" s="3"/>
      <c r="T35" s="3"/>
    </row>
    <row r="36" spans="1:20" x14ac:dyDescent="0.3">
      <c r="A36" s="3"/>
      <c r="B36" s="193" t="s">
        <v>34</v>
      </c>
      <c r="C36" s="194">
        <v>3.8709999999999999E-3</v>
      </c>
      <c r="D36" s="195">
        <f>1.06/1000</f>
        <v>1.06E-3</v>
      </c>
      <c r="E36" s="196">
        <v>150</v>
      </c>
      <c r="F36" s="197"/>
      <c r="G36" s="177">
        <v>30</v>
      </c>
      <c r="H36" s="178">
        <v>2.04</v>
      </c>
      <c r="I36" s="178">
        <v>2.04</v>
      </c>
      <c r="J36" s="178">
        <v>2.21</v>
      </c>
      <c r="K36" s="178">
        <v>2.21</v>
      </c>
      <c r="L36" s="178">
        <v>2.62</v>
      </c>
      <c r="M36" s="179">
        <v>2.81</v>
      </c>
      <c r="N36" s="180">
        <v>12</v>
      </c>
      <c r="O36" s="181">
        <v>1</v>
      </c>
      <c r="P36" s="3"/>
      <c r="Q36" s="3"/>
      <c r="R36" s="3"/>
      <c r="S36" s="3"/>
      <c r="T36" s="3"/>
    </row>
    <row r="37" spans="1:20" x14ac:dyDescent="0.3">
      <c r="A37" s="3"/>
      <c r="B37" s="193" t="s">
        <v>35</v>
      </c>
      <c r="C37" s="194">
        <v>2.496E-3</v>
      </c>
      <c r="D37" s="195">
        <f>0.67/1000</f>
        <v>6.7000000000000002E-4</v>
      </c>
      <c r="E37" s="196">
        <v>205</v>
      </c>
      <c r="F37" s="198"/>
      <c r="G37" s="177">
        <v>31</v>
      </c>
      <c r="H37" s="178">
        <v>2.0499999999999998</v>
      </c>
      <c r="I37" s="178">
        <v>2.0499999999999998</v>
      </c>
      <c r="J37" s="178">
        <v>2.23</v>
      </c>
      <c r="K37" s="178">
        <v>2.23</v>
      </c>
      <c r="L37" s="178">
        <v>2.64</v>
      </c>
      <c r="M37" s="179">
        <v>2.84</v>
      </c>
      <c r="N37" s="180">
        <v>12.4</v>
      </c>
      <c r="O37" s="181">
        <v>1</v>
      </c>
      <c r="P37" s="3"/>
      <c r="Q37" s="3"/>
      <c r="R37" s="3"/>
      <c r="S37" s="3"/>
      <c r="T37" s="3"/>
    </row>
    <row r="38" spans="1:20" x14ac:dyDescent="0.3">
      <c r="A38" s="3"/>
      <c r="B38" s="193" t="s">
        <v>36</v>
      </c>
      <c r="C38" s="194">
        <v>1.33E-3</v>
      </c>
      <c r="D38" s="195">
        <f>0.33/1000</f>
        <v>3.3E-4</v>
      </c>
      <c r="E38" s="196">
        <v>300</v>
      </c>
      <c r="F38" s="199"/>
      <c r="G38" s="177">
        <v>32</v>
      </c>
      <c r="H38" s="178">
        <v>2.0699999999999998</v>
      </c>
      <c r="I38" s="178">
        <v>2.0699999999999998</v>
      </c>
      <c r="J38" s="178">
        <v>2.25</v>
      </c>
      <c r="K38" s="178">
        <v>2.25</v>
      </c>
      <c r="L38" s="178">
        <v>2.67</v>
      </c>
      <c r="M38" s="179">
        <v>2.86</v>
      </c>
      <c r="N38" s="180">
        <v>12.8</v>
      </c>
      <c r="O38" s="181">
        <v>1</v>
      </c>
      <c r="P38" s="3"/>
      <c r="Q38" s="3"/>
      <c r="R38" s="3"/>
      <c r="S38" s="3"/>
      <c r="T38" s="3"/>
    </row>
    <row r="39" spans="1:20" x14ac:dyDescent="0.3">
      <c r="A39" s="3"/>
      <c r="B39" s="412" t="s">
        <v>744</v>
      </c>
      <c r="C39" s="412"/>
      <c r="D39" s="412"/>
      <c r="E39" s="411"/>
      <c r="F39" s="200"/>
      <c r="G39" s="177">
        <v>33</v>
      </c>
      <c r="H39" s="178">
        <v>2.09</v>
      </c>
      <c r="I39" s="178">
        <v>2.09</v>
      </c>
      <c r="J39" s="178">
        <v>2.27</v>
      </c>
      <c r="K39" s="178">
        <v>2.27</v>
      </c>
      <c r="L39" s="178">
        <v>2.69</v>
      </c>
      <c r="M39" s="179">
        <v>2.89</v>
      </c>
      <c r="N39" s="180">
        <v>13.200000000000001</v>
      </c>
      <c r="O39" s="181">
        <v>1</v>
      </c>
      <c r="P39" s="3"/>
      <c r="Q39" s="3"/>
      <c r="R39" s="3"/>
      <c r="S39" s="3"/>
      <c r="T39" s="3"/>
    </row>
    <row r="40" spans="1:20" x14ac:dyDescent="0.3">
      <c r="A40" s="3"/>
      <c r="B40" s="193" t="s">
        <v>742</v>
      </c>
      <c r="C40" s="194">
        <v>1.4350999999999999E-3</v>
      </c>
      <c r="D40" s="195">
        <f>0.67/1000</f>
        <v>6.7000000000000002E-4</v>
      </c>
      <c r="E40" s="196">
        <v>180</v>
      </c>
      <c r="F40" s="200"/>
      <c r="G40" s="177">
        <v>34</v>
      </c>
      <c r="H40" s="178">
        <v>2.11</v>
      </c>
      <c r="I40" s="178">
        <v>2.11</v>
      </c>
      <c r="J40" s="178">
        <v>2.29</v>
      </c>
      <c r="K40" s="178">
        <v>2.29</v>
      </c>
      <c r="L40" s="178">
        <v>2.71</v>
      </c>
      <c r="M40" s="179">
        <v>2.91</v>
      </c>
      <c r="N40" s="180">
        <v>13.600000000000001</v>
      </c>
      <c r="O40" s="181">
        <v>1</v>
      </c>
      <c r="P40" s="3"/>
      <c r="Q40" s="3"/>
      <c r="R40" s="3"/>
      <c r="S40" s="3"/>
      <c r="T40" s="3"/>
    </row>
    <row r="41" spans="1:20" x14ac:dyDescent="0.3">
      <c r="A41" s="3"/>
      <c r="B41" s="193" t="s">
        <v>743</v>
      </c>
      <c r="C41" s="194">
        <v>7.1659999999999996E-4</v>
      </c>
      <c r="D41" s="195">
        <f>0.33/1000</f>
        <v>3.3E-4</v>
      </c>
      <c r="E41" s="201">
        <v>275</v>
      </c>
      <c r="F41" s="197"/>
      <c r="G41" s="177">
        <v>35</v>
      </c>
      <c r="H41" s="178">
        <v>2.13</v>
      </c>
      <c r="I41" s="178">
        <v>2.13</v>
      </c>
      <c r="J41" s="178">
        <v>2.3199999999999998</v>
      </c>
      <c r="K41" s="178">
        <v>2.3199999999999998</v>
      </c>
      <c r="L41" s="178">
        <v>2.73</v>
      </c>
      <c r="M41" s="179">
        <v>2.94</v>
      </c>
      <c r="N41" s="180">
        <v>14</v>
      </c>
      <c r="O41" s="181">
        <v>1</v>
      </c>
      <c r="P41" s="3"/>
      <c r="Q41" s="3"/>
      <c r="R41" s="3"/>
      <c r="S41" s="3"/>
      <c r="T41" s="3"/>
    </row>
    <row r="42" spans="1:20" x14ac:dyDescent="0.3">
      <c r="A42" s="3"/>
      <c r="B42" s="193" t="s">
        <v>741</v>
      </c>
      <c r="C42" s="194">
        <v>1.2464972999999999E-3</v>
      </c>
      <c r="D42" s="195">
        <f>0.67/1000</f>
        <v>6.7000000000000002E-4</v>
      </c>
      <c r="E42" s="196">
        <v>180</v>
      </c>
      <c r="F42" s="200"/>
      <c r="G42" s="177">
        <v>36</v>
      </c>
      <c r="H42" s="178">
        <v>2.14</v>
      </c>
      <c r="I42" s="178">
        <v>2.14</v>
      </c>
      <c r="J42" s="178">
        <v>2.34</v>
      </c>
      <c r="K42" s="178">
        <v>2.34</v>
      </c>
      <c r="L42" s="178">
        <v>2.75</v>
      </c>
      <c r="M42" s="179">
        <v>2.96</v>
      </c>
      <c r="N42" s="180">
        <v>14.4</v>
      </c>
      <c r="O42" s="181">
        <v>1</v>
      </c>
      <c r="P42" s="3"/>
      <c r="Q42" s="3"/>
      <c r="R42" s="3"/>
      <c r="S42" s="3"/>
      <c r="T42" s="3"/>
    </row>
    <row r="43" spans="1:20" x14ac:dyDescent="0.3">
      <c r="A43" s="3"/>
      <c r="B43" s="193" t="s">
        <v>740</v>
      </c>
      <c r="C43" s="194">
        <v>6.6453530000000005E-4</v>
      </c>
      <c r="D43" s="195">
        <f>0.33/1000</f>
        <v>3.3E-4</v>
      </c>
      <c r="E43" s="196">
        <v>275</v>
      </c>
      <c r="F43" s="200"/>
      <c r="G43" s="177">
        <v>37</v>
      </c>
      <c r="H43" s="178">
        <v>2.16</v>
      </c>
      <c r="I43" s="178">
        <v>2.16</v>
      </c>
      <c r="J43" s="178">
        <v>2.36</v>
      </c>
      <c r="K43" s="178">
        <v>2.36</v>
      </c>
      <c r="L43" s="178">
        <v>2.77</v>
      </c>
      <c r="M43" s="179">
        <v>2.99</v>
      </c>
      <c r="N43" s="180">
        <v>14.8</v>
      </c>
      <c r="O43" s="181">
        <v>1</v>
      </c>
      <c r="P43" s="3"/>
      <c r="Q43" s="3"/>
      <c r="R43" s="3"/>
      <c r="S43" s="3"/>
      <c r="T43" s="3"/>
    </row>
    <row r="44" spans="1:20" x14ac:dyDescent="0.3">
      <c r="A44" s="3"/>
      <c r="B44" s="202"/>
      <c r="C44" s="203"/>
      <c r="D44" s="204"/>
      <c r="E44" s="200"/>
      <c r="F44" s="200"/>
      <c r="G44" s="177">
        <v>38</v>
      </c>
      <c r="H44" s="178">
        <v>2.1800000000000002</v>
      </c>
      <c r="I44" s="178">
        <v>2.1800000000000002</v>
      </c>
      <c r="J44" s="178">
        <v>2.38</v>
      </c>
      <c r="K44" s="178">
        <v>2.38</v>
      </c>
      <c r="L44" s="178">
        <v>2.79</v>
      </c>
      <c r="M44" s="179">
        <v>3.01</v>
      </c>
      <c r="N44" s="180">
        <v>15.200000000000001</v>
      </c>
      <c r="O44" s="181">
        <v>1</v>
      </c>
      <c r="P44" s="3"/>
      <c r="Q44" s="3"/>
      <c r="R44" s="3"/>
      <c r="S44" s="3"/>
      <c r="T44" s="3"/>
    </row>
    <row r="45" spans="1:20" x14ac:dyDescent="0.3">
      <c r="A45" s="3"/>
      <c r="B45" s="3"/>
      <c r="C45" s="3"/>
      <c r="D45" s="3"/>
      <c r="E45" s="3"/>
      <c r="F45" s="200"/>
      <c r="G45" s="177">
        <v>39</v>
      </c>
      <c r="H45" s="178">
        <v>2.19</v>
      </c>
      <c r="I45" s="178">
        <v>2.19</v>
      </c>
      <c r="J45" s="178">
        <v>2.4</v>
      </c>
      <c r="K45" s="178">
        <v>2.4</v>
      </c>
      <c r="L45" s="178">
        <v>2.81</v>
      </c>
      <c r="M45" s="179">
        <v>3.04</v>
      </c>
      <c r="N45" s="180">
        <v>15.600000000000001</v>
      </c>
      <c r="O45" s="181">
        <v>1</v>
      </c>
      <c r="P45" s="3"/>
      <c r="Q45" s="3"/>
      <c r="R45" s="3"/>
      <c r="S45" s="3"/>
      <c r="T45" s="3"/>
    </row>
    <row r="46" spans="1:20" x14ac:dyDescent="0.3">
      <c r="A46" s="3"/>
      <c r="B46" s="3"/>
      <c r="C46" s="3"/>
      <c r="D46" s="3"/>
      <c r="E46" s="3"/>
      <c r="F46" s="167"/>
      <c r="G46" s="177">
        <v>40</v>
      </c>
      <c r="H46" s="178">
        <v>2.21</v>
      </c>
      <c r="I46" s="178">
        <v>2.21</v>
      </c>
      <c r="J46" s="178">
        <v>2.42</v>
      </c>
      <c r="K46" s="178">
        <v>2.42</v>
      </c>
      <c r="L46" s="178">
        <v>2.83</v>
      </c>
      <c r="M46" s="179">
        <v>3.06</v>
      </c>
      <c r="N46" s="180">
        <v>16</v>
      </c>
      <c r="O46" s="181">
        <v>1</v>
      </c>
      <c r="P46" s="3"/>
      <c r="Q46" s="3"/>
      <c r="R46" s="3"/>
      <c r="S46" s="3"/>
      <c r="T46" s="3"/>
    </row>
    <row r="47" spans="1:20" x14ac:dyDescent="0.3">
      <c r="A47" s="3"/>
      <c r="B47" s="685" t="s">
        <v>476</v>
      </c>
      <c r="C47" s="686"/>
      <c r="D47" s="686"/>
      <c r="E47" s="686"/>
      <c r="F47" s="167"/>
      <c r="G47" s="177">
        <v>41</v>
      </c>
      <c r="H47" s="178">
        <v>2.23</v>
      </c>
      <c r="I47" s="178">
        <v>2.23</v>
      </c>
      <c r="J47" s="178">
        <v>2.44</v>
      </c>
      <c r="K47" s="178">
        <v>2.44</v>
      </c>
      <c r="L47" s="178">
        <v>2.85</v>
      </c>
      <c r="M47" s="179">
        <v>3.08</v>
      </c>
      <c r="N47" s="180">
        <v>16.400000000000002</v>
      </c>
      <c r="O47" s="181">
        <v>1</v>
      </c>
      <c r="P47" s="3"/>
      <c r="Q47" s="3"/>
      <c r="R47" s="3"/>
      <c r="S47" s="3"/>
      <c r="T47" s="3"/>
    </row>
    <row r="48" spans="1:20" ht="31.8" x14ac:dyDescent="0.3">
      <c r="A48" s="3"/>
      <c r="B48" s="415" t="s">
        <v>352</v>
      </c>
      <c r="C48" s="416"/>
      <c r="D48" s="417" t="s">
        <v>477</v>
      </c>
      <c r="E48" s="417" t="s">
        <v>478</v>
      </c>
      <c r="F48" s="167"/>
      <c r="G48" s="177">
        <v>42</v>
      </c>
      <c r="H48" s="178">
        <v>2.2400000000000002</v>
      </c>
      <c r="I48" s="178">
        <v>2.2400000000000002</v>
      </c>
      <c r="J48" s="178">
        <v>2.46</v>
      </c>
      <c r="K48" s="178">
        <v>2.46</v>
      </c>
      <c r="L48" s="178">
        <v>2.87</v>
      </c>
      <c r="M48" s="179">
        <v>3.1</v>
      </c>
      <c r="N48" s="180">
        <v>16.8</v>
      </c>
      <c r="O48" s="181">
        <v>1</v>
      </c>
      <c r="P48" s="3"/>
      <c r="Q48" s="3"/>
      <c r="R48" s="3"/>
      <c r="S48" s="3"/>
      <c r="T48" s="3"/>
    </row>
    <row r="49" spans="1:20" x14ac:dyDescent="0.3">
      <c r="A49" s="3"/>
      <c r="B49" s="205" t="s">
        <v>22</v>
      </c>
      <c r="C49" s="206">
        <v>1</v>
      </c>
      <c r="D49" s="207">
        <v>0.79</v>
      </c>
      <c r="E49" s="207">
        <v>1.35</v>
      </c>
      <c r="F49" s="167"/>
      <c r="G49" s="177">
        <v>43</v>
      </c>
      <c r="H49" s="178">
        <v>2.2599999999999998</v>
      </c>
      <c r="I49" s="178">
        <v>2.2599999999999998</v>
      </c>
      <c r="J49" s="178">
        <v>2.48</v>
      </c>
      <c r="K49" s="178">
        <v>2.48</v>
      </c>
      <c r="L49" s="178">
        <v>2.89</v>
      </c>
      <c r="M49" s="179">
        <v>3.13</v>
      </c>
      <c r="N49" s="180">
        <v>17.2</v>
      </c>
      <c r="O49" s="181">
        <v>1</v>
      </c>
      <c r="P49" s="3"/>
      <c r="Q49" s="3"/>
      <c r="R49" s="3"/>
      <c r="S49" s="3"/>
      <c r="T49" s="3"/>
    </row>
    <row r="50" spans="1:20" x14ac:dyDescent="0.3">
      <c r="A50" s="3"/>
      <c r="B50" s="205" t="s">
        <v>355</v>
      </c>
      <c r="C50" s="206">
        <v>2</v>
      </c>
      <c r="D50" s="207">
        <v>2.19</v>
      </c>
      <c r="E50" s="207">
        <v>1.62</v>
      </c>
      <c r="F50" s="167"/>
      <c r="G50" s="177">
        <v>44</v>
      </c>
      <c r="H50" s="178">
        <v>2.2799999999999998</v>
      </c>
      <c r="I50" s="178">
        <v>2.2799999999999998</v>
      </c>
      <c r="J50" s="178">
        <v>2.5</v>
      </c>
      <c r="K50" s="178">
        <v>2.5</v>
      </c>
      <c r="L50" s="178">
        <v>2.91</v>
      </c>
      <c r="M50" s="179">
        <v>3.15</v>
      </c>
      <c r="N50" s="180">
        <v>17.600000000000001</v>
      </c>
      <c r="O50" s="181">
        <v>1</v>
      </c>
      <c r="P50" s="3"/>
      <c r="Q50" s="3"/>
      <c r="R50" s="3"/>
      <c r="S50" s="3"/>
      <c r="T50" s="3"/>
    </row>
    <row r="51" spans="1:20" x14ac:dyDescent="0.3">
      <c r="A51" s="3"/>
      <c r="B51" s="205" t="s">
        <v>356</v>
      </c>
      <c r="C51" s="206">
        <v>3</v>
      </c>
      <c r="D51" s="207">
        <v>2.4700000000000002</v>
      </c>
      <c r="E51" s="207">
        <v>1.97</v>
      </c>
      <c r="F51" s="167"/>
      <c r="G51" s="177">
        <v>45</v>
      </c>
      <c r="H51" s="178">
        <v>2.29</v>
      </c>
      <c r="I51" s="178">
        <v>2.29</v>
      </c>
      <c r="J51" s="178">
        <v>2.52</v>
      </c>
      <c r="K51" s="178">
        <v>2.52</v>
      </c>
      <c r="L51" s="178">
        <v>2.92</v>
      </c>
      <c r="M51" s="179">
        <v>3.17</v>
      </c>
      <c r="N51" s="180">
        <v>18</v>
      </c>
      <c r="O51" s="181">
        <v>1</v>
      </c>
      <c r="P51" s="3"/>
      <c r="Q51" s="3"/>
      <c r="R51" s="3"/>
      <c r="S51" s="3"/>
      <c r="T51" s="3"/>
    </row>
    <row r="52" spans="1:20" x14ac:dyDescent="0.3">
      <c r="A52" s="3"/>
      <c r="B52" s="205" t="s">
        <v>358</v>
      </c>
      <c r="C52" s="206">
        <v>4</v>
      </c>
      <c r="D52" s="207">
        <v>2.4700000000000002</v>
      </c>
      <c r="E52" s="207">
        <v>2.5499999999999998</v>
      </c>
      <c r="F52" s="167"/>
      <c r="G52" s="177">
        <v>46</v>
      </c>
      <c r="H52" s="178">
        <v>2.31</v>
      </c>
      <c r="I52" s="178">
        <v>2.31</v>
      </c>
      <c r="J52" s="178">
        <v>2.5299999999999998</v>
      </c>
      <c r="K52" s="178">
        <v>2.5299999999999998</v>
      </c>
      <c r="L52" s="178">
        <v>2.94</v>
      </c>
      <c r="M52" s="179">
        <v>3.19</v>
      </c>
      <c r="N52" s="180">
        <v>18.400000000000002</v>
      </c>
      <c r="O52" s="181">
        <v>1</v>
      </c>
      <c r="P52" s="3"/>
      <c r="Q52" s="3"/>
      <c r="R52" s="3"/>
      <c r="S52" s="3"/>
      <c r="T52" s="3"/>
    </row>
    <row r="53" spans="1:20" x14ac:dyDescent="0.3">
      <c r="A53" s="3"/>
      <c r="B53" s="205" t="s">
        <v>360</v>
      </c>
      <c r="C53" s="206">
        <v>5</v>
      </c>
      <c r="D53" s="207">
        <v>3.84</v>
      </c>
      <c r="E53" s="207">
        <v>4.41</v>
      </c>
      <c r="F53" s="167"/>
      <c r="G53" s="177">
        <v>47</v>
      </c>
      <c r="H53" s="178">
        <v>2.3199999999999998</v>
      </c>
      <c r="I53" s="178">
        <v>2.3199999999999998</v>
      </c>
      <c r="J53" s="178">
        <v>2.5499999999999998</v>
      </c>
      <c r="K53" s="178">
        <v>2.5499999999999998</v>
      </c>
      <c r="L53" s="178">
        <v>2.96</v>
      </c>
      <c r="M53" s="179">
        <v>3.21</v>
      </c>
      <c r="N53" s="180">
        <v>18.8</v>
      </c>
      <c r="O53" s="181">
        <v>1</v>
      </c>
      <c r="P53" s="3"/>
      <c r="Q53" s="3"/>
      <c r="R53" s="3"/>
      <c r="S53" s="3"/>
      <c r="T53" s="3"/>
    </row>
    <row r="54" spans="1:20" x14ac:dyDescent="0.3">
      <c r="A54" s="3"/>
      <c r="B54" s="208" t="s">
        <v>479</v>
      </c>
      <c r="C54" s="209">
        <v>6</v>
      </c>
      <c r="D54" s="210">
        <v>5.0999999999999996</v>
      </c>
      <c r="E54" s="210">
        <v>6</v>
      </c>
      <c r="F54" s="167"/>
      <c r="G54" s="177">
        <v>48</v>
      </c>
      <c r="H54" s="178">
        <v>2.34</v>
      </c>
      <c r="I54" s="178">
        <v>2.34</v>
      </c>
      <c r="J54" s="178">
        <v>2.57</v>
      </c>
      <c r="K54" s="178">
        <v>2.57</v>
      </c>
      <c r="L54" s="178">
        <v>2.97</v>
      </c>
      <c r="M54" s="179">
        <v>3.23</v>
      </c>
      <c r="N54" s="180">
        <v>19.200000000000003</v>
      </c>
      <c r="O54" s="181">
        <v>1</v>
      </c>
      <c r="P54" s="3"/>
      <c r="Q54" s="3"/>
      <c r="R54" s="3"/>
      <c r="S54" s="3"/>
      <c r="T54" s="3"/>
    </row>
    <row r="55" spans="1:20" x14ac:dyDescent="0.3">
      <c r="A55" s="3"/>
      <c r="B55" s="3"/>
      <c r="C55" s="3"/>
      <c r="D55" s="3"/>
      <c r="E55" s="3"/>
      <c r="F55" s="167"/>
      <c r="G55" s="177">
        <v>49</v>
      </c>
      <c r="H55" s="178">
        <v>2.35</v>
      </c>
      <c r="I55" s="178">
        <v>2.35</v>
      </c>
      <c r="J55" s="178">
        <v>2.59</v>
      </c>
      <c r="K55" s="178">
        <v>2.59</v>
      </c>
      <c r="L55" s="178">
        <v>2.99</v>
      </c>
      <c r="M55" s="179">
        <v>3.25</v>
      </c>
      <c r="N55" s="180">
        <v>19.600000000000001</v>
      </c>
      <c r="O55" s="181">
        <v>1</v>
      </c>
      <c r="P55" s="3"/>
      <c r="Q55" s="3"/>
      <c r="R55" s="3"/>
      <c r="S55" s="3"/>
      <c r="T55" s="3"/>
    </row>
    <row r="56" spans="1:20" x14ac:dyDescent="0.3">
      <c r="A56" s="3"/>
      <c r="B56" s="3"/>
      <c r="C56" s="3"/>
      <c r="D56" s="3"/>
      <c r="E56" s="3"/>
      <c r="F56" s="167"/>
      <c r="G56" s="177">
        <v>50</v>
      </c>
      <c r="H56" s="178">
        <v>2.37</v>
      </c>
      <c r="I56" s="178">
        <v>2.37</v>
      </c>
      <c r="J56" s="178">
        <v>2.61</v>
      </c>
      <c r="K56" s="178">
        <v>2.61</v>
      </c>
      <c r="L56" s="178">
        <v>3.01</v>
      </c>
      <c r="M56" s="179">
        <v>3.27</v>
      </c>
      <c r="N56" s="180">
        <v>20</v>
      </c>
      <c r="O56" s="181">
        <v>1</v>
      </c>
      <c r="P56" s="3"/>
      <c r="Q56" s="3"/>
      <c r="R56" s="3"/>
      <c r="S56" s="3"/>
      <c r="T56" s="3"/>
    </row>
    <row r="57" spans="1:20" x14ac:dyDescent="0.3">
      <c r="A57" s="3"/>
      <c r="B57" s="687" t="s">
        <v>746</v>
      </c>
      <c r="C57" s="688"/>
      <c r="D57" s="688"/>
      <c r="E57" s="689"/>
      <c r="F57" s="167"/>
      <c r="G57" s="177">
        <v>51</v>
      </c>
      <c r="H57" s="178">
        <v>2.38</v>
      </c>
      <c r="I57" s="178">
        <v>2.38</v>
      </c>
      <c r="J57" s="178">
        <v>2.63</v>
      </c>
      <c r="K57" s="178">
        <v>2.63</v>
      </c>
      <c r="L57" s="178">
        <v>3.02</v>
      </c>
      <c r="M57" s="179">
        <v>3.29</v>
      </c>
      <c r="N57" s="180">
        <v>20.400000000000002</v>
      </c>
      <c r="O57" s="181">
        <v>1</v>
      </c>
      <c r="P57" s="3"/>
      <c r="Q57" s="3"/>
      <c r="R57" s="3"/>
      <c r="S57" s="3"/>
      <c r="T57" s="3"/>
    </row>
    <row r="58" spans="1:20" ht="20.399999999999999" x14ac:dyDescent="0.3">
      <c r="A58" s="3"/>
      <c r="B58" s="423" t="s">
        <v>480</v>
      </c>
      <c r="C58" s="424" t="s">
        <v>481</v>
      </c>
      <c r="D58" s="425" t="s">
        <v>482</v>
      </c>
      <c r="E58" s="426" t="s">
        <v>483</v>
      </c>
      <c r="F58" s="167"/>
      <c r="G58" s="177">
        <v>52</v>
      </c>
      <c r="H58" s="178">
        <v>2.4</v>
      </c>
      <c r="I58" s="178">
        <v>2.4</v>
      </c>
      <c r="J58" s="178">
        <v>2.64</v>
      </c>
      <c r="K58" s="178">
        <v>2.64</v>
      </c>
      <c r="L58" s="178">
        <v>3.04</v>
      </c>
      <c r="M58" s="179">
        <v>3.31</v>
      </c>
      <c r="N58" s="180">
        <v>20.8</v>
      </c>
      <c r="O58" s="181">
        <v>1</v>
      </c>
      <c r="P58" s="3"/>
      <c r="Q58" s="3"/>
      <c r="R58" s="3"/>
      <c r="S58" s="3"/>
      <c r="T58" s="3"/>
    </row>
    <row r="59" spans="1:20" x14ac:dyDescent="0.3">
      <c r="A59" s="3"/>
      <c r="B59" s="211">
        <v>10</v>
      </c>
      <c r="C59" s="212" t="s">
        <v>484</v>
      </c>
      <c r="D59" s="213">
        <f>B59^4/240</f>
        <v>41.666666666666664</v>
      </c>
      <c r="E59" s="214">
        <f>D59*1.25</f>
        <v>52.083333333333329</v>
      </c>
      <c r="F59" s="167"/>
      <c r="G59" s="177">
        <v>53</v>
      </c>
      <c r="H59" s="178">
        <v>2.41</v>
      </c>
      <c r="I59" s="178">
        <v>2.41</v>
      </c>
      <c r="J59" s="178">
        <v>2.66</v>
      </c>
      <c r="K59" s="178">
        <v>2.66</v>
      </c>
      <c r="L59" s="178">
        <v>3.06</v>
      </c>
      <c r="M59" s="179">
        <v>3.33</v>
      </c>
      <c r="N59" s="180">
        <v>21.200000000000003</v>
      </c>
      <c r="O59" s="181">
        <v>1</v>
      </c>
      <c r="P59" s="3"/>
      <c r="Q59" s="3"/>
      <c r="R59" s="3"/>
      <c r="S59" s="3"/>
      <c r="T59" s="3"/>
    </row>
    <row r="60" spans="1:20" x14ac:dyDescent="0.3">
      <c r="A60" s="3"/>
      <c r="B60" s="215">
        <v>25</v>
      </c>
      <c r="C60" s="216" t="s">
        <v>484</v>
      </c>
      <c r="D60" s="213">
        <f>25000/240</f>
        <v>104.16666666666667</v>
      </c>
      <c r="E60" s="214">
        <f t="shared" ref="E60:E63" si="1">D60*1.25</f>
        <v>130.20833333333334</v>
      </c>
      <c r="F60" s="167"/>
      <c r="G60" s="177">
        <v>54</v>
      </c>
      <c r="H60" s="178">
        <v>2.42</v>
      </c>
      <c r="I60" s="178">
        <v>2.42</v>
      </c>
      <c r="J60" s="178">
        <v>2.68</v>
      </c>
      <c r="K60" s="178">
        <v>2.68</v>
      </c>
      <c r="L60" s="178">
        <v>3.07</v>
      </c>
      <c r="M60" s="179">
        <v>3.35</v>
      </c>
      <c r="N60" s="180">
        <v>21.6</v>
      </c>
      <c r="O60" s="181">
        <v>1</v>
      </c>
      <c r="P60" s="3"/>
      <c r="Q60" s="3"/>
      <c r="R60" s="3"/>
      <c r="S60" s="3"/>
      <c r="T60" s="3"/>
    </row>
    <row r="61" spans="1:20" x14ac:dyDescent="0.3">
      <c r="A61" s="3"/>
      <c r="B61" s="215">
        <v>37.5</v>
      </c>
      <c r="C61" s="216" t="s">
        <v>484</v>
      </c>
      <c r="D61" s="213">
        <f>37500/240</f>
        <v>156.25</v>
      </c>
      <c r="E61" s="214">
        <f t="shared" si="1"/>
        <v>195.3125</v>
      </c>
      <c r="F61" s="167"/>
      <c r="G61" s="177">
        <v>55</v>
      </c>
      <c r="H61" s="178">
        <v>2.44</v>
      </c>
      <c r="I61" s="178">
        <v>2.44</v>
      </c>
      <c r="J61" s="178">
        <v>2.7</v>
      </c>
      <c r="K61" s="178">
        <v>2.7</v>
      </c>
      <c r="L61" s="178">
        <v>3.09</v>
      </c>
      <c r="M61" s="179">
        <v>3.37</v>
      </c>
      <c r="N61" s="180">
        <v>22</v>
      </c>
      <c r="O61" s="181">
        <v>1</v>
      </c>
      <c r="P61" s="3"/>
      <c r="Q61" s="3"/>
      <c r="R61" s="3"/>
      <c r="S61" s="3"/>
      <c r="T61" s="3"/>
    </row>
    <row r="62" spans="1:20" x14ac:dyDescent="0.3">
      <c r="A62" s="3"/>
      <c r="B62" s="215">
        <v>50</v>
      </c>
      <c r="C62" s="216" t="s">
        <v>484</v>
      </c>
      <c r="D62" s="213">
        <f>50000/240</f>
        <v>208.33333333333334</v>
      </c>
      <c r="E62" s="214">
        <f t="shared" si="1"/>
        <v>260.41666666666669</v>
      </c>
      <c r="F62" s="167"/>
      <c r="G62" s="177">
        <v>56</v>
      </c>
      <c r="H62" s="178">
        <v>2.4500000000000002</v>
      </c>
      <c r="I62" s="178">
        <v>2.4500000000000002</v>
      </c>
      <c r="J62" s="178">
        <v>2.72</v>
      </c>
      <c r="K62" s="178">
        <v>2.72</v>
      </c>
      <c r="L62" s="178">
        <v>3.1</v>
      </c>
      <c r="M62" s="179">
        <v>3.39</v>
      </c>
      <c r="N62" s="180">
        <v>22.400000000000002</v>
      </c>
      <c r="O62" s="181">
        <v>1</v>
      </c>
      <c r="P62" s="3"/>
      <c r="Q62" s="3"/>
      <c r="R62" s="3"/>
      <c r="S62" s="3"/>
      <c r="T62" s="3"/>
    </row>
    <row r="63" spans="1:20" x14ac:dyDescent="0.3">
      <c r="A63" s="3"/>
      <c r="B63" s="215">
        <v>75</v>
      </c>
      <c r="C63" s="216" t="s">
        <v>484</v>
      </c>
      <c r="D63" s="213">
        <f>75000/240</f>
        <v>312.5</v>
      </c>
      <c r="E63" s="214">
        <f t="shared" si="1"/>
        <v>390.625</v>
      </c>
      <c r="F63" s="167"/>
      <c r="G63" s="177">
        <v>57</v>
      </c>
      <c r="H63" s="178">
        <v>2.4700000000000002</v>
      </c>
      <c r="I63" s="178">
        <v>2.4700000000000002</v>
      </c>
      <c r="J63" s="178">
        <v>2.73</v>
      </c>
      <c r="K63" s="178">
        <v>2.73</v>
      </c>
      <c r="L63" s="178">
        <v>3.12</v>
      </c>
      <c r="M63" s="179">
        <v>3.4</v>
      </c>
      <c r="N63" s="180">
        <v>22.8</v>
      </c>
      <c r="O63" s="181">
        <v>1</v>
      </c>
      <c r="P63" s="3"/>
      <c r="Q63" s="3"/>
      <c r="R63" s="3"/>
      <c r="S63" s="3"/>
      <c r="T63" s="3"/>
    </row>
    <row r="64" spans="1:20" x14ac:dyDescent="0.3">
      <c r="A64" s="3"/>
      <c r="B64" s="418">
        <v>112.5</v>
      </c>
      <c r="C64" s="419" t="s">
        <v>484</v>
      </c>
      <c r="D64" s="420">
        <f>112500/240</f>
        <v>468.75</v>
      </c>
      <c r="E64" s="421">
        <f>D64*1.25</f>
        <v>585.9375</v>
      </c>
      <c r="F64" s="167"/>
      <c r="G64" s="177">
        <v>58</v>
      </c>
      <c r="H64" s="178">
        <v>2.48</v>
      </c>
      <c r="I64" s="178">
        <v>2.48</v>
      </c>
      <c r="J64" s="178">
        <v>2.75</v>
      </c>
      <c r="K64" s="178">
        <v>2.75</v>
      </c>
      <c r="L64" s="178">
        <v>3.13</v>
      </c>
      <c r="M64" s="179">
        <v>3.42</v>
      </c>
      <c r="N64" s="180">
        <v>23.200000000000003</v>
      </c>
      <c r="O64" s="181">
        <v>1</v>
      </c>
      <c r="P64" s="3"/>
      <c r="Q64" s="3"/>
      <c r="R64" s="3"/>
      <c r="S64" s="3"/>
      <c r="T64" s="3"/>
    </row>
    <row r="65" spans="1:20" x14ac:dyDescent="0.3">
      <c r="A65" s="3"/>
      <c r="B65" s="215">
        <v>30</v>
      </c>
      <c r="C65" s="216" t="s">
        <v>485</v>
      </c>
      <c r="D65" s="221">
        <f>30000/(1.732*208)</f>
        <v>83.274116184046903</v>
      </c>
      <c r="E65" s="222">
        <f>D65*1.25</f>
        <v>104.09264523005862</v>
      </c>
      <c r="F65" s="167"/>
      <c r="G65" s="177">
        <v>59</v>
      </c>
      <c r="H65" s="178">
        <v>2.5</v>
      </c>
      <c r="I65" s="178">
        <v>2.5</v>
      </c>
      <c r="J65" s="178">
        <v>2.77</v>
      </c>
      <c r="K65" s="178">
        <v>2.77</v>
      </c>
      <c r="L65" s="178">
        <v>3.15</v>
      </c>
      <c r="M65" s="179">
        <v>3.44</v>
      </c>
      <c r="N65" s="180">
        <v>23.6</v>
      </c>
      <c r="O65" s="181">
        <v>1</v>
      </c>
      <c r="P65" s="3"/>
      <c r="Q65" s="3"/>
      <c r="R65" s="3"/>
      <c r="S65" s="3"/>
      <c r="T65" s="3"/>
    </row>
    <row r="66" spans="1:20" x14ac:dyDescent="0.3">
      <c r="A66" s="3"/>
      <c r="B66" s="215">
        <v>45</v>
      </c>
      <c r="C66" s="216" t="s">
        <v>485</v>
      </c>
      <c r="D66" s="221">
        <f>45000/(1.732*208)</f>
        <v>124.91117427607035</v>
      </c>
      <c r="E66" s="222">
        <f t="shared" ref="E66:E67" si="2">D66*1.25</f>
        <v>156.13896784508793</v>
      </c>
      <c r="F66" s="167"/>
      <c r="G66" s="177">
        <v>60</v>
      </c>
      <c r="H66" s="178">
        <v>2.5099999999999998</v>
      </c>
      <c r="I66" s="178">
        <v>2.5099999999999998</v>
      </c>
      <c r="J66" s="178">
        <v>2.79</v>
      </c>
      <c r="K66" s="178">
        <v>2.79</v>
      </c>
      <c r="L66" s="178">
        <v>3.16</v>
      </c>
      <c r="M66" s="179">
        <v>3.46</v>
      </c>
      <c r="N66" s="180">
        <v>24</v>
      </c>
      <c r="O66" s="181">
        <v>1</v>
      </c>
      <c r="P66" s="3"/>
      <c r="Q66" s="3"/>
      <c r="R66" s="3"/>
      <c r="S66" s="3"/>
      <c r="T66" s="3"/>
    </row>
    <row r="67" spans="1:20" x14ac:dyDescent="0.3">
      <c r="A67" s="3"/>
      <c r="B67" s="215">
        <v>75</v>
      </c>
      <c r="C67" s="216" t="s">
        <v>485</v>
      </c>
      <c r="D67" s="221">
        <f>75000/(1.732*208)</f>
        <v>208.18529046011727</v>
      </c>
      <c r="E67" s="222">
        <f t="shared" si="2"/>
        <v>260.23161307514658</v>
      </c>
      <c r="F67" s="167"/>
      <c r="G67" s="177">
        <v>61</v>
      </c>
      <c r="H67" s="178">
        <v>2.52</v>
      </c>
      <c r="I67" s="178">
        <v>2.52</v>
      </c>
      <c r="J67" s="178">
        <v>2.8</v>
      </c>
      <c r="K67" s="178">
        <v>2.8</v>
      </c>
      <c r="L67" s="178">
        <v>3.17</v>
      </c>
      <c r="M67" s="179">
        <v>3.48</v>
      </c>
      <c r="N67" s="180">
        <v>24.400000000000002</v>
      </c>
      <c r="O67" s="181">
        <v>1</v>
      </c>
      <c r="P67" s="3"/>
      <c r="Q67" s="3"/>
      <c r="R67" s="3"/>
      <c r="S67" s="3"/>
      <c r="T67" s="3"/>
    </row>
    <row r="68" spans="1:20" x14ac:dyDescent="0.3">
      <c r="A68" s="3"/>
      <c r="B68" s="217">
        <v>112.5</v>
      </c>
      <c r="C68" s="218" t="s">
        <v>485</v>
      </c>
      <c r="D68" s="219">
        <f>112500/(1.732*208)</f>
        <v>312.27793569017592</v>
      </c>
      <c r="E68" s="220">
        <f>D68*1.25</f>
        <v>390.34741961271993</v>
      </c>
      <c r="F68" s="167"/>
      <c r="G68" s="177">
        <v>62</v>
      </c>
      <c r="H68" s="178">
        <v>2.54</v>
      </c>
      <c r="I68" s="178">
        <v>2.54</v>
      </c>
      <c r="J68" s="178">
        <v>2.82</v>
      </c>
      <c r="K68" s="178">
        <v>2.82</v>
      </c>
      <c r="L68" s="178">
        <v>3.19</v>
      </c>
      <c r="M68" s="179">
        <v>3.49</v>
      </c>
      <c r="N68" s="180">
        <v>24.8</v>
      </c>
      <c r="O68" s="181">
        <v>1</v>
      </c>
      <c r="P68" s="3"/>
      <c r="Q68" s="3"/>
      <c r="R68" s="3"/>
      <c r="S68" s="3"/>
      <c r="T68" s="3"/>
    </row>
    <row r="69" spans="1:20" x14ac:dyDescent="0.3">
      <c r="A69" s="3"/>
      <c r="B69" s="3"/>
      <c r="C69" s="3"/>
      <c r="D69" s="3"/>
      <c r="E69" s="3"/>
      <c r="F69" s="167"/>
      <c r="G69" s="177">
        <v>63</v>
      </c>
      <c r="H69" s="178">
        <v>2.5499999999999998</v>
      </c>
      <c r="I69" s="178">
        <v>2.5499999999999998</v>
      </c>
      <c r="J69" s="178">
        <v>2.84</v>
      </c>
      <c r="K69" s="178">
        <v>2.84</v>
      </c>
      <c r="L69" s="178">
        <v>3.2</v>
      </c>
      <c r="M69" s="179">
        <v>3.51</v>
      </c>
      <c r="N69" s="180">
        <v>25.200000000000003</v>
      </c>
      <c r="O69" s="181">
        <v>1</v>
      </c>
      <c r="P69" s="3"/>
      <c r="Q69" s="3"/>
      <c r="R69" s="3"/>
      <c r="S69" s="3"/>
      <c r="T69" s="3"/>
    </row>
    <row r="70" spans="1:20" ht="26.4" x14ac:dyDescent="0.3">
      <c r="A70" s="3"/>
      <c r="B70" s="422" t="s">
        <v>486</v>
      </c>
      <c r="C70" s="422" t="s">
        <v>487</v>
      </c>
      <c r="D70" s="422" t="s">
        <v>488</v>
      </c>
      <c r="E70" s="422" t="s">
        <v>489</v>
      </c>
      <c r="F70" s="167"/>
      <c r="G70" s="177">
        <v>64</v>
      </c>
      <c r="H70" s="178">
        <v>2.56</v>
      </c>
      <c r="I70" s="178">
        <v>2.56</v>
      </c>
      <c r="J70" s="178">
        <v>2.85</v>
      </c>
      <c r="K70" s="178">
        <v>2.85</v>
      </c>
      <c r="L70" s="178">
        <v>3.22</v>
      </c>
      <c r="M70" s="179">
        <v>3.53</v>
      </c>
      <c r="N70" s="180">
        <v>25.6</v>
      </c>
      <c r="O70" s="181">
        <v>1</v>
      </c>
      <c r="P70" s="3"/>
      <c r="Q70" s="3"/>
      <c r="R70" s="3"/>
      <c r="S70" s="3"/>
      <c r="T70" s="3"/>
    </row>
    <row r="71" spans="1:20" x14ac:dyDescent="0.3">
      <c r="A71" s="3"/>
      <c r="B71" s="223" t="s">
        <v>490</v>
      </c>
      <c r="C71" s="223">
        <v>5</v>
      </c>
      <c r="D71" s="224" t="s">
        <v>491</v>
      </c>
      <c r="E71" s="225" t="s">
        <v>35</v>
      </c>
      <c r="F71" s="167"/>
      <c r="G71" s="177">
        <v>65</v>
      </c>
      <c r="H71" s="178">
        <v>2.58</v>
      </c>
      <c r="I71" s="178">
        <v>2.58</v>
      </c>
      <c r="J71" s="178">
        <v>2.87</v>
      </c>
      <c r="K71" s="178">
        <v>2.87</v>
      </c>
      <c r="L71" s="178">
        <v>3.23</v>
      </c>
      <c r="M71" s="179">
        <v>3.54</v>
      </c>
      <c r="N71" s="180">
        <v>26</v>
      </c>
      <c r="O71" s="181">
        <v>1</v>
      </c>
      <c r="P71" s="3"/>
      <c r="Q71" s="3"/>
      <c r="R71" s="3"/>
      <c r="S71" s="3"/>
      <c r="T71" s="3"/>
    </row>
    <row r="72" spans="1:20" x14ac:dyDescent="0.3">
      <c r="A72" s="3"/>
      <c r="B72" s="226" t="s">
        <v>490</v>
      </c>
      <c r="C72" s="226">
        <v>10</v>
      </c>
      <c r="D72" s="227" t="s">
        <v>491</v>
      </c>
      <c r="E72" s="228" t="s">
        <v>35</v>
      </c>
      <c r="F72" s="167"/>
      <c r="G72" s="177">
        <v>66</v>
      </c>
      <c r="H72" s="178">
        <v>2.59</v>
      </c>
      <c r="I72" s="178">
        <v>2.59</v>
      </c>
      <c r="J72" s="178">
        <v>2.89</v>
      </c>
      <c r="K72" s="178">
        <v>2.89</v>
      </c>
      <c r="L72" s="178">
        <v>3.24</v>
      </c>
      <c r="M72" s="179">
        <v>3.56</v>
      </c>
      <c r="N72" s="180">
        <v>26.400000000000002</v>
      </c>
      <c r="O72" s="181">
        <v>1</v>
      </c>
      <c r="P72" s="3"/>
      <c r="Q72" s="3"/>
      <c r="R72" s="3"/>
      <c r="S72" s="3"/>
      <c r="T72" s="3"/>
    </row>
    <row r="73" spans="1:20" x14ac:dyDescent="0.3">
      <c r="A73" s="3"/>
      <c r="B73" s="226" t="s">
        <v>490</v>
      </c>
      <c r="C73" s="226">
        <v>15</v>
      </c>
      <c r="D73" s="227" t="s">
        <v>491</v>
      </c>
      <c r="E73" s="228" t="s">
        <v>35</v>
      </c>
      <c r="F73" s="167"/>
      <c r="G73" s="177">
        <v>67</v>
      </c>
      <c r="H73" s="178">
        <v>2.6</v>
      </c>
      <c r="I73" s="178">
        <v>2.6</v>
      </c>
      <c r="J73" s="178">
        <v>2.9</v>
      </c>
      <c r="K73" s="178">
        <v>2.9</v>
      </c>
      <c r="L73" s="178">
        <v>3.26</v>
      </c>
      <c r="M73" s="179">
        <v>3.58</v>
      </c>
      <c r="N73" s="180">
        <v>26.8</v>
      </c>
      <c r="O73" s="181">
        <v>1</v>
      </c>
      <c r="P73" s="3"/>
      <c r="Q73" s="3"/>
      <c r="R73" s="3"/>
      <c r="S73" s="3"/>
      <c r="T73" s="3"/>
    </row>
    <row r="74" spans="1:20" x14ac:dyDescent="0.3">
      <c r="A74" s="3"/>
      <c r="B74" s="226" t="s">
        <v>490</v>
      </c>
      <c r="C74" s="226">
        <v>25</v>
      </c>
      <c r="D74" s="227" t="s">
        <v>491</v>
      </c>
      <c r="E74" s="228" t="s">
        <v>35</v>
      </c>
      <c r="F74" s="167"/>
      <c r="G74" s="177">
        <v>68</v>
      </c>
      <c r="H74" s="178">
        <v>2.62</v>
      </c>
      <c r="I74" s="178">
        <v>2.62</v>
      </c>
      <c r="J74" s="178">
        <v>2.92</v>
      </c>
      <c r="K74" s="178">
        <v>2.92</v>
      </c>
      <c r="L74" s="178">
        <v>3.27</v>
      </c>
      <c r="M74" s="179">
        <v>3.59</v>
      </c>
      <c r="N74" s="180">
        <v>27.200000000000003</v>
      </c>
      <c r="O74" s="181">
        <v>1</v>
      </c>
      <c r="P74" s="3"/>
      <c r="Q74" s="3"/>
      <c r="R74" s="3"/>
      <c r="S74" s="3"/>
      <c r="T74" s="3"/>
    </row>
    <row r="75" spans="1:20" x14ac:dyDescent="0.3">
      <c r="A75" s="3"/>
      <c r="B75" s="226" t="s">
        <v>490</v>
      </c>
      <c r="C75" s="226">
        <v>37.5</v>
      </c>
      <c r="D75" s="227" t="s">
        <v>491</v>
      </c>
      <c r="E75" s="228" t="s">
        <v>36</v>
      </c>
      <c r="F75" s="167"/>
      <c r="G75" s="177">
        <v>69</v>
      </c>
      <c r="H75" s="178">
        <v>2.63</v>
      </c>
      <c r="I75" s="178">
        <v>2.63</v>
      </c>
      <c r="J75" s="178">
        <v>2.94</v>
      </c>
      <c r="K75" s="178">
        <v>2.94</v>
      </c>
      <c r="L75" s="178">
        <v>3.28</v>
      </c>
      <c r="M75" s="179">
        <v>3.61</v>
      </c>
      <c r="N75" s="180">
        <v>27.6</v>
      </c>
      <c r="O75" s="181">
        <v>1</v>
      </c>
      <c r="P75" s="3"/>
      <c r="Q75" s="3"/>
      <c r="R75" s="3"/>
      <c r="S75" s="3"/>
      <c r="T75" s="3"/>
    </row>
    <row r="76" spans="1:20" x14ac:dyDescent="0.3">
      <c r="A76" s="3"/>
      <c r="B76" s="226" t="s">
        <v>490</v>
      </c>
      <c r="C76" s="226">
        <v>50</v>
      </c>
      <c r="D76" s="227" t="s">
        <v>491</v>
      </c>
      <c r="E76" s="228" t="s">
        <v>36</v>
      </c>
      <c r="F76" s="167"/>
      <c r="G76" s="177">
        <v>70</v>
      </c>
      <c r="H76" s="178">
        <v>2.64</v>
      </c>
      <c r="I76" s="178">
        <v>2.64</v>
      </c>
      <c r="J76" s="178">
        <v>2.95</v>
      </c>
      <c r="K76" s="178">
        <v>2.95</v>
      </c>
      <c r="L76" s="178">
        <v>3.28</v>
      </c>
      <c r="M76" s="179">
        <v>3.61</v>
      </c>
      <c r="N76" s="180">
        <v>28</v>
      </c>
      <c r="O76" s="181">
        <v>1</v>
      </c>
      <c r="P76" s="3"/>
      <c r="Q76" s="3"/>
      <c r="R76" s="3"/>
      <c r="S76" s="3"/>
      <c r="T76" s="3"/>
    </row>
    <row r="77" spans="1:20" x14ac:dyDescent="0.3">
      <c r="A77" s="3"/>
      <c r="B77" s="226" t="s">
        <v>490</v>
      </c>
      <c r="C77" s="226">
        <v>75</v>
      </c>
      <c r="D77" s="227" t="s">
        <v>492</v>
      </c>
      <c r="E77" s="229" t="s">
        <v>35</v>
      </c>
      <c r="F77" s="167"/>
      <c r="G77" s="177">
        <f t="shared" ref="G77:G105" si="3">1+G76</f>
        <v>71</v>
      </c>
      <c r="H77" s="178">
        <v>2.66</v>
      </c>
      <c r="I77" s="178">
        <v>2.66</v>
      </c>
      <c r="J77" s="178">
        <v>2.97</v>
      </c>
      <c r="K77" s="178">
        <v>2.97</v>
      </c>
      <c r="L77" s="178">
        <v>3.28</v>
      </c>
      <c r="M77" s="179">
        <v>3.61</v>
      </c>
      <c r="N77" s="180">
        <v>28.400000000000002</v>
      </c>
      <c r="O77" s="181">
        <v>1</v>
      </c>
      <c r="P77" s="3"/>
      <c r="Q77" s="3"/>
      <c r="R77" s="3"/>
      <c r="S77" s="3"/>
      <c r="T77" s="3"/>
    </row>
    <row r="78" spans="1:20" x14ac:dyDescent="0.3">
      <c r="A78" s="3"/>
      <c r="B78" s="226" t="s">
        <v>490</v>
      </c>
      <c r="C78" s="226">
        <v>112.5</v>
      </c>
      <c r="D78" s="227" t="s">
        <v>492</v>
      </c>
      <c r="E78" s="229" t="s">
        <v>36</v>
      </c>
      <c r="F78" s="167"/>
      <c r="G78" s="177">
        <f t="shared" si="3"/>
        <v>72</v>
      </c>
      <c r="H78" s="178">
        <v>2.67</v>
      </c>
      <c r="I78" s="178">
        <v>2.67</v>
      </c>
      <c r="J78" s="178">
        <v>2.98</v>
      </c>
      <c r="K78" s="178">
        <v>2.98</v>
      </c>
      <c r="L78" s="178">
        <v>3.28</v>
      </c>
      <c r="M78" s="179">
        <v>3.61</v>
      </c>
      <c r="N78" s="180">
        <v>28.8</v>
      </c>
      <c r="O78" s="181">
        <v>1</v>
      </c>
      <c r="P78" s="3"/>
      <c r="Q78" s="3"/>
      <c r="R78" s="3"/>
      <c r="S78" s="3"/>
      <c r="T78" s="3"/>
    </row>
    <row r="79" spans="1:20" x14ac:dyDescent="0.3">
      <c r="A79" s="3"/>
      <c r="B79" s="230" t="s">
        <v>493</v>
      </c>
      <c r="C79" s="230">
        <v>30</v>
      </c>
      <c r="D79" s="231" t="s">
        <v>491</v>
      </c>
      <c r="E79" s="232" t="s">
        <v>37</v>
      </c>
      <c r="F79" s="167"/>
      <c r="G79" s="177">
        <f t="shared" si="3"/>
        <v>73</v>
      </c>
      <c r="H79" s="178">
        <v>2.68</v>
      </c>
      <c r="I79" s="178">
        <v>2.68</v>
      </c>
      <c r="J79" s="178">
        <v>3</v>
      </c>
      <c r="K79" s="178">
        <v>3</v>
      </c>
      <c r="L79" s="178">
        <v>3.28</v>
      </c>
      <c r="M79" s="179">
        <v>3.61</v>
      </c>
      <c r="N79" s="180">
        <v>29.200000000000003</v>
      </c>
      <c r="O79" s="181">
        <v>1</v>
      </c>
      <c r="P79" s="3"/>
      <c r="Q79" s="3"/>
      <c r="R79" s="3"/>
      <c r="S79" s="3"/>
      <c r="T79" s="3"/>
    </row>
    <row r="80" spans="1:20" x14ac:dyDescent="0.3">
      <c r="A80" s="3"/>
      <c r="B80" s="233" t="s">
        <v>493</v>
      </c>
      <c r="C80" s="233">
        <v>45</v>
      </c>
      <c r="D80" s="234" t="s">
        <v>491</v>
      </c>
      <c r="E80" s="235" t="s">
        <v>37</v>
      </c>
      <c r="F80" s="167"/>
      <c r="G80" s="177">
        <f t="shared" si="3"/>
        <v>74</v>
      </c>
      <c r="H80" s="178">
        <v>2.68</v>
      </c>
      <c r="I80" s="178">
        <v>2.68</v>
      </c>
      <c r="J80" s="178">
        <v>3.02</v>
      </c>
      <c r="K80" s="178">
        <v>3.02</v>
      </c>
      <c r="L80" s="178">
        <v>3.28</v>
      </c>
      <c r="M80" s="179">
        <v>3.61</v>
      </c>
      <c r="N80" s="180">
        <v>29.6</v>
      </c>
      <c r="O80" s="181">
        <v>1</v>
      </c>
      <c r="P80" s="3"/>
      <c r="Q80" s="3"/>
      <c r="R80" s="3"/>
      <c r="S80" s="3"/>
      <c r="T80" s="3"/>
    </row>
    <row r="81" spans="1:20" x14ac:dyDescent="0.3">
      <c r="A81" s="3"/>
      <c r="B81" s="233" t="s">
        <v>493</v>
      </c>
      <c r="C81" s="233">
        <v>75</v>
      </c>
      <c r="D81" s="234" t="s">
        <v>491</v>
      </c>
      <c r="E81" s="235" t="s">
        <v>38</v>
      </c>
      <c r="F81" s="167"/>
      <c r="G81" s="177">
        <f t="shared" si="3"/>
        <v>75</v>
      </c>
      <c r="H81" s="178">
        <v>2.68</v>
      </c>
      <c r="I81" s="178">
        <v>2.68</v>
      </c>
      <c r="J81" s="178">
        <v>3.03</v>
      </c>
      <c r="K81" s="178">
        <v>3.03</v>
      </c>
      <c r="L81" s="178">
        <v>3.28</v>
      </c>
      <c r="M81" s="179">
        <v>3.61</v>
      </c>
      <c r="N81" s="180">
        <v>30</v>
      </c>
      <c r="O81" s="181">
        <v>1</v>
      </c>
      <c r="P81" s="3"/>
      <c r="Q81" s="3"/>
      <c r="R81" s="3"/>
      <c r="S81" s="3"/>
      <c r="T81" s="3"/>
    </row>
    <row r="82" spans="1:20" x14ac:dyDescent="0.3">
      <c r="A82" s="3"/>
      <c r="B82" s="236" t="s">
        <v>493</v>
      </c>
      <c r="C82" s="236">
        <v>112.5</v>
      </c>
      <c r="D82" s="237" t="s">
        <v>492</v>
      </c>
      <c r="E82" s="238" t="s">
        <v>37</v>
      </c>
      <c r="F82" s="167"/>
      <c r="G82" s="177">
        <f t="shared" si="3"/>
        <v>76</v>
      </c>
      <c r="H82" s="178">
        <v>2.68</v>
      </c>
      <c r="I82" s="178">
        <v>2.68</v>
      </c>
      <c r="J82" s="178">
        <v>3.05</v>
      </c>
      <c r="K82" s="178">
        <v>3.05</v>
      </c>
      <c r="L82" s="178">
        <v>3.28</v>
      </c>
      <c r="M82" s="179">
        <v>3.61</v>
      </c>
      <c r="N82" s="180">
        <v>30.400000000000002</v>
      </c>
      <c r="O82" s="181">
        <v>1</v>
      </c>
      <c r="P82" s="3"/>
      <c r="Q82" s="3"/>
      <c r="R82" s="3"/>
      <c r="S82" s="3"/>
      <c r="T82" s="3"/>
    </row>
    <row r="83" spans="1:20" x14ac:dyDescent="0.3">
      <c r="A83" s="3"/>
      <c r="B83" s="3"/>
      <c r="C83" s="3"/>
      <c r="D83" s="3"/>
      <c r="E83" s="3"/>
      <c r="F83" s="167"/>
      <c r="G83" s="177">
        <f t="shared" si="3"/>
        <v>77</v>
      </c>
      <c r="H83" s="178">
        <v>2.68</v>
      </c>
      <c r="I83" s="178">
        <v>2.68</v>
      </c>
      <c r="J83" s="178">
        <v>3.06</v>
      </c>
      <c r="K83" s="178">
        <v>3.06</v>
      </c>
      <c r="L83" s="178">
        <v>3.28</v>
      </c>
      <c r="M83" s="179">
        <v>3.61</v>
      </c>
      <c r="N83" s="180">
        <v>30.8</v>
      </c>
      <c r="O83" s="181">
        <v>1</v>
      </c>
      <c r="P83" s="3"/>
      <c r="Q83" s="3"/>
      <c r="R83" s="3"/>
      <c r="S83" s="3"/>
      <c r="T83" s="3"/>
    </row>
    <row r="84" spans="1:20" x14ac:dyDescent="0.3">
      <c r="A84" s="3"/>
      <c r="B84" s="3"/>
      <c r="C84" s="3"/>
      <c r="D84" s="3"/>
      <c r="E84" s="3"/>
      <c r="F84" s="167"/>
      <c r="G84" s="177">
        <f t="shared" si="3"/>
        <v>78</v>
      </c>
      <c r="H84" s="178">
        <v>2.68</v>
      </c>
      <c r="I84" s="178">
        <v>2.68</v>
      </c>
      <c r="J84" s="178">
        <v>3.06</v>
      </c>
      <c r="K84" s="178">
        <v>3.06</v>
      </c>
      <c r="L84" s="178">
        <v>3.28</v>
      </c>
      <c r="M84" s="179">
        <v>3.61</v>
      </c>
      <c r="N84" s="180">
        <v>31.200000000000003</v>
      </c>
      <c r="O84" s="181">
        <v>1</v>
      </c>
      <c r="P84" s="3"/>
      <c r="Q84" s="3"/>
      <c r="R84" s="3"/>
      <c r="S84" s="3"/>
      <c r="T84" s="3"/>
    </row>
    <row r="85" spans="1:20" x14ac:dyDescent="0.3">
      <c r="A85" s="3"/>
      <c r="B85" s="3"/>
      <c r="C85" s="3"/>
      <c r="D85" s="3"/>
      <c r="E85" s="3"/>
      <c r="F85" s="167"/>
      <c r="G85" s="177">
        <f t="shared" si="3"/>
        <v>79</v>
      </c>
      <c r="H85" s="178">
        <v>2.68</v>
      </c>
      <c r="I85" s="178">
        <v>2.68</v>
      </c>
      <c r="J85" s="178">
        <v>3.06</v>
      </c>
      <c r="K85" s="178">
        <v>3.06</v>
      </c>
      <c r="L85" s="178">
        <v>3.28</v>
      </c>
      <c r="M85" s="179">
        <v>3.61</v>
      </c>
      <c r="N85" s="180">
        <v>31.6</v>
      </c>
      <c r="O85" s="181">
        <v>1</v>
      </c>
      <c r="P85" s="3"/>
      <c r="Q85" s="3"/>
      <c r="R85" s="3"/>
      <c r="S85" s="3"/>
      <c r="T85" s="3"/>
    </row>
    <row r="86" spans="1:20" x14ac:dyDescent="0.3">
      <c r="A86" s="3"/>
      <c r="B86" s="3"/>
      <c r="C86" s="3"/>
      <c r="D86" s="3"/>
      <c r="E86" s="3"/>
      <c r="F86" s="167"/>
      <c r="G86" s="177">
        <f t="shared" si="3"/>
        <v>80</v>
      </c>
      <c r="H86" s="178">
        <v>2.68</v>
      </c>
      <c r="I86" s="178">
        <v>2.68</v>
      </c>
      <c r="J86" s="178">
        <v>3.06</v>
      </c>
      <c r="K86" s="178">
        <v>3.06</v>
      </c>
      <c r="L86" s="178">
        <v>3.28</v>
      </c>
      <c r="M86" s="179">
        <v>3.61</v>
      </c>
      <c r="N86" s="180">
        <v>32</v>
      </c>
      <c r="O86" s="181">
        <v>1</v>
      </c>
      <c r="P86" s="3"/>
      <c r="Q86" s="3"/>
      <c r="R86" s="3"/>
      <c r="S86" s="3"/>
      <c r="T86" s="3"/>
    </row>
    <row r="87" spans="1:20" x14ac:dyDescent="0.3">
      <c r="A87" s="3"/>
      <c r="B87" s="3"/>
      <c r="C87" s="3"/>
      <c r="D87" s="3"/>
      <c r="E87" s="3"/>
      <c r="F87" s="167"/>
      <c r="G87" s="177">
        <f t="shared" si="3"/>
        <v>81</v>
      </c>
      <c r="H87" s="178">
        <v>2.68</v>
      </c>
      <c r="I87" s="178">
        <v>2.68</v>
      </c>
      <c r="J87" s="178">
        <v>3.06</v>
      </c>
      <c r="K87" s="178">
        <v>3.06</v>
      </c>
      <c r="L87" s="178">
        <v>3.28</v>
      </c>
      <c r="M87" s="179">
        <v>3.61</v>
      </c>
      <c r="N87" s="180">
        <v>32.4</v>
      </c>
      <c r="O87" s="181">
        <v>1</v>
      </c>
      <c r="P87" s="3"/>
      <c r="Q87" s="3"/>
      <c r="R87" s="3"/>
      <c r="S87" s="3"/>
      <c r="T87" s="3"/>
    </row>
    <row r="88" spans="1:20" x14ac:dyDescent="0.3">
      <c r="A88" s="3"/>
      <c r="B88" s="3"/>
      <c r="C88" s="3"/>
      <c r="D88" s="3"/>
      <c r="E88" s="3"/>
      <c r="F88" s="167"/>
      <c r="G88" s="177">
        <f t="shared" si="3"/>
        <v>82</v>
      </c>
      <c r="H88" s="178">
        <v>2.68</v>
      </c>
      <c r="I88" s="178">
        <v>2.68</v>
      </c>
      <c r="J88" s="178">
        <v>3.06</v>
      </c>
      <c r="K88" s="178">
        <v>3.06</v>
      </c>
      <c r="L88" s="178">
        <v>3.28</v>
      </c>
      <c r="M88" s="179">
        <v>3.61</v>
      </c>
      <c r="N88" s="180">
        <v>32.800000000000004</v>
      </c>
      <c r="O88" s="181">
        <v>1</v>
      </c>
      <c r="P88" s="3"/>
      <c r="Q88" s="3"/>
      <c r="R88" s="3"/>
      <c r="S88" s="3"/>
      <c r="T88" s="3"/>
    </row>
    <row r="89" spans="1:20" x14ac:dyDescent="0.3">
      <c r="A89" s="3"/>
      <c r="B89" s="3"/>
      <c r="C89" s="3"/>
      <c r="D89" s="3"/>
      <c r="E89" s="3"/>
      <c r="F89" s="167"/>
      <c r="G89" s="177">
        <f t="shared" si="3"/>
        <v>83</v>
      </c>
      <c r="H89" s="178">
        <v>2.68</v>
      </c>
      <c r="I89" s="178">
        <v>2.68</v>
      </c>
      <c r="J89" s="178">
        <v>3.06</v>
      </c>
      <c r="K89" s="178">
        <v>3.06</v>
      </c>
      <c r="L89" s="178">
        <v>3.28</v>
      </c>
      <c r="M89" s="179">
        <v>3.61</v>
      </c>
      <c r="N89" s="180">
        <v>33.200000000000003</v>
      </c>
      <c r="O89" s="181">
        <v>1</v>
      </c>
      <c r="P89" s="3"/>
      <c r="Q89" s="3"/>
      <c r="R89" s="3"/>
      <c r="S89" s="3"/>
      <c r="T89" s="3"/>
    </row>
    <row r="90" spans="1:20" x14ac:dyDescent="0.3">
      <c r="A90" s="3"/>
      <c r="B90" s="3"/>
      <c r="C90" s="3"/>
      <c r="D90" s="3"/>
      <c r="E90" s="3"/>
      <c r="F90" s="167"/>
      <c r="G90" s="177">
        <f t="shared" si="3"/>
        <v>84</v>
      </c>
      <c r="H90" s="178">
        <v>2.68</v>
      </c>
      <c r="I90" s="178">
        <v>2.68</v>
      </c>
      <c r="J90" s="178">
        <v>3.06</v>
      </c>
      <c r="K90" s="178">
        <v>3.06</v>
      </c>
      <c r="L90" s="178">
        <v>3.28</v>
      </c>
      <c r="M90" s="179">
        <v>3.61</v>
      </c>
      <c r="N90" s="180">
        <v>33.6</v>
      </c>
      <c r="O90" s="181">
        <v>1</v>
      </c>
      <c r="P90" s="3"/>
      <c r="Q90" s="3"/>
      <c r="R90" s="3"/>
      <c r="S90" s="3"/>
      <c r="T90" s="3"/>
    </row>
    <row r="91" spans="1:20" x14ac:dyDescent="0.3">
      <c r="A91" s="3"/>
      <c r="B91" s="3"/>
      <c r="C91" s="3"/>
      <c r="D91" s="3"/>
      <c r="E91" s="3"/>
      <c r="F91" s="167"/>
      <c r="G91" s="177">
        <f t="shared" si="3"/>
        <v>85</v>
      </c>
      <c r="H91" s="178">
        <v>2.68</v>
      </c>
      <c r="I91" s="178">
        <v>2.68</v>
      </c>
      <c r="J91" s="178">
        <v>3.06</v>
      </c>
      <c r="K91" s="178">
        <v>3.06</v>
      </c>
      <c r="L91" s="178">
        <v>3.28</v>
      </c>
      <c r="M91" s="179">
        <v>3.61</v>
      </c>
      <c r="N91" s="180">
        <v>34</v>
      </c>
      <c r="O91" s="181">
        <v>1</v>
      </c>
      <c r="P91" s="3"/>
      <c r="Q91" s="3"/>
      <c r="R91" s="3"/>
      <c r="S91" s="3"/>
      <c r="T91" s="3"/>
    </row>
    <row r="92" spans="1:20" x14ac:dyDescent="0.3">
      <c r="A92" s="3"/>
      <c r="B92" s="3"/>
      <c r="C92" s="3"/>
      <c r="D92" s="3"/>
      <c r="E92" s="3"/>
      <c r="F92" s="167"/>
      <c r="G92" s="177">
        <f t="shared" si="3"/>
        <v>86</v>
      </c>
      <c r="H92" s="178">
        <v>2.68</v>
      </c>
      <c r="I92" s="178">
        <v>2.68</v>
      </c>
      <c r="J92" s="178">
        <v>3.06</v>
      </c>
      <c r="K92" s="178">
        <v>3.06</v>
      </c>
      <c r="L92" s="178">
        <v>3.28</v>
      </c>
      <c r="M92" s="179">
        <v>3.61</v>
      </c>
      <c r="N92" s="180">
        <v>34.4</v>
      </c>
      <c r="O92" s="181">
        <v>1</v>
      </c>
      <c r="P92" s="3"/>
      <c r="Q92" s="3"/>
      <c r="R92" s="3"/>
      <c r="S92" s="3"/>
      <c r="T92" s="3"/>
    </row>
    <row r="93" spans="1:20" x14ac:dyDescent="0.3">
      <c r="A93" s="3"/>
      <c r="B93" s="3"/>
      <c r="C93" s="3"/>
      <c r="D93" s="3"/>
      <c r="E93" s="3"/>
      <c r="F93" s="167"/>
      <c r="G93" s="177">
        <f t="shared" si="3"/>
        <v>87</v>
      </c>
      <c r="H93" s="178">
        <v>2.68</v>
      </c>
      <c r="I93" s="178">
        <v>2.68</v>
      </c>
      <c r="J93" s="178">
        <v>3.06</v>
      </c>
      <c r="K93" s="178">
        <v>3.06</v>
      </c>
      <c r="L93" s="178">
        <v>3.28</v>
      </c>
      <c r="M93" s="179">
        <v>3.61</v>
      </c>
      <c r="N93" s="180">
        <v>34.800000000000004</v>
      </c>
      <c r="O93" s="181">
        <v>1</v>
      </c>
      <c r="P93" s="3"/>
      <c r="Q93" s="3"/>
      <c r="R93" s="3"/>
      <c r="S93" s="3"/>
      <c r="T93" s="3"/>
    </row>
    <row r="94" spans="1:20" x14ac:dyDescent="0.3">
      <c r="A94" s="3"/>
      <c r="B94" s="3"/>
      <c r="C94" s="3"/>
      <c r="D94" s="3"/>
      <c r="E94" s="3"/>
      <c r="F94" s="167"/>
      <c r="G94" s="177">
        <f t="shared" si="3"/>
        <v>88</v>
      </c>
      <c r="H94" s="178">
        <v>2.68</v>
      </c>
      <c r="I94" s="178">
        <v>2.68</v>
      </c>
      <c r="J94" s="178">
        <v>3.06</v>
      </c>
      <c r="K94" s="178">
        <v>3.06</v>
      </c>
      <c r="L94" s="178">
        <v>3.28</v>
      </c>
      <c r="M94" s="179">
        <v>3.61</v>
      </c>
      <c r="N94" s="180">
        <v>35.200000000000003</v>
      </c>
      <c r="O94" s="181">
        <v>1</v>
      </c>
      <c r="P94" s="3"/>
      <c r="Q94" s="3"/>
      <c r="R94" s="3"/>
      <c r="S94" s="3"/>
      <c r="T94" s="3"/>
    </row>
    <row r="95" spans="1:20" x14ac:dyDescent="0.3">
      <c r="A95" s="3"/>
      <c r="B95" s="3"/>
      <c r="C95" s="3"/>
      <c r="D95" s="3"/>
      <c r="E95" s="3"/>
      <c r="F95" s="167"/>
      <c r="G95" s="177">
        <f t="shared" si="3"/>
        <v>89</v>
      </c>
      <c r="H95" s="178">
        <v>2.68</v>
      </c>
      <c r="I95" s="178">
        <v>2.68</v>
      </c>
      <c r="J95" s="178">
        <v>3.06</v>
      </c>
      <c r="K95" s="178">
        <v>3.06</v>
      </c>
      <c r="L95" s="178">
        <v>3.28</v>
      </c>
      <c r="M95" s="179">
        <v>3.61</v>
      </c>
      <c r="N95" s="180">
        <v>35.6</v>
      </c>
      <c r="O95" s="181">
        <v>1</v>
      </c>
      <c r="P95" s="3"/>
      <c r="Q95" s="3"/>
      <c r="R95" s="3"/>
      <c r="S95" s="3"/>
      <c r="T95" s="3"/>
    </row>
    <row r="96" spans="1:20" x14ac:dyDescent="0.3">
      <c r="A96" s="3"/>
      <c r="B96" s="3"/>
      <c r="C96" s="3"/>
      <c r="D96" s="3"/>
      <c r="E96" s="3"/>
      <c r="F96" s="167"/>
      <c r="G96" s="177">
        <f t="shared" si="3"/>
        <v>90</v>
      </c>
      <c r="H96" s="178">
        <v>2.68</v>
      </c>
      <c r="I96" s="178">
        <v>2.68</v>
      </c>
      <c r="J96" s="178">
        <v>3.06</v>
      </c>
      <c r="K96" s="178">
        <v>3.06</v>
      </c>
      <c r="L96" s="178">
        <v>3.28</v>
      </c>
      <c r="M96" s="179">
        <v>3.61</v>
      </c>
      <c r="N96" s="180">
        <v>36</v>
      </c>
      <c r="O96" s="181">
        <v>1</v>
      </c>
      <c r="P96" s="3"/>
      <c r="Q96" s="3"/>
      <c r="R96" s="3"/>
      <c r="S96" s="3"/>
      <c r="T96" s="3"/>
    </row>
    <row r="97" spans="1:20" x14ac:dyDescent="0.3">
      <c r="A97" s="3"/>
      <c r="B97" s="3"/>
      <c r="C97" s="3"/>
      <c r="D97" s="3"/>
      <c r="E97" s="3"/>
      <c r="F97" s="167"/>
      <c r="G97" s="177">
        <f t="shared" si="3"/>
        <v>91</v>
      </c>
      <c r="H97" s="178">
        <v>2.68</v>
      </c>
      <c r="I97" s="178">
        <v>2.68</v>
      </c>
      <c r="J97" s="178">
        <v>3.06</v>
      </c>
      <c r="K97" s="178">
        <v>3.06</v>
      </c>
      <c r="L97" s="178">
        <v>3.28</v>
      </c>
      <c r="M97" s="179">
        <v>3.61</v>
      </c>
      <c r="N97" s="180">
        <v>36.4</v>
      </c>
      <c r="O97" s="181">
        <v>1</v>
      </c>
      <c r="P97" s="3"/>
      <c r="Q97" s="3"/>
      <c r="R97" s="3"/>
      <c r="S97" s="3"/>
      <c r="T97" s="3"/>
    </row>
    <row r="98" spans="1:20" x14ac:dyDescent="0.3">
      <c r="A98" s="3"/>
      <c r="B98" s="3"/>
      <c r="C98" s="3"/>
      <c r="D98" s="3"/>
      <c r="E98" s="3"/>
      <c r="F98" s="167"/>
      <c r="G98" s="177">
        <f t="shared" si="3"/>
        <v>92</v>
      </c>
      <c r="H98" s="178">
        <v>2.68</v>
      </c>
      <c r="I98" s="178">
        <v>2.68</v>
      </c>
      <c r="J98" s="178">
        <v>3.06</v>
      </c>
      <c r="K98" s="178">
        <v>3.06</v>
      </c>
      <c r="L98" s="178">
        <v>3.28</v>
      </c>
      <c r="M98" s="179">
        <v>3.61</v>
      </c>
      <c r="N98" s="180">
        <v>36.800000000000004</v>
      </c>
      <c r="O98" s="181">
        <v>1</v>
      </c>
      <c r="P98" s="3"/>
      <c r="Q98" s="3"/>
      <c r="R98" s="3"/>
      <c r="S98" s="3"/>
      <c r="T98" s="3"/>
    </row>
    <row r="99" spans="1:20" x14ac:dyDescent="0.3">
      <c r="A99" s="3"/>
      <c r="B99" s="3"/>
      <c r="C99" s="3"/>
      <c r="D99" s="3"/>
      <c r="E99" s="3"/>
      <c r="F99" s="167"/>
      <c r="G99" s="177">
        <f t="shared" si="3"/>
        <v>93</v>
      </c>
      <c r="H99" s="178">
        <v>2.68</v>
      </c>
      <c r="I99" s="178">
        <v>2.68</v>
      </c>
      <c r="J99" s="178">
        <v>3.06</v>
      </c>
      <c r="K99" s="178">
        <v>3.06</v>
      </c>
      <c r="L99" s="178">
        <v>3.28</v>
      </c>
      <c r="M99" s="179">
        <v>3.61</v>
      </c>
      <c r="N99" s="180">
        <v>37.200000000000003</v>
      </c>
      <c r="O99" s="181">
        <v>1</v>
      </c>
      <c r="P99" s="3"/>
      <c r="Q99" s="3"/>
      <c r="R99" s="3"/>
      <c r="S99" s="3"/>
      <c r="T99" s="3"/>
    </row>
    <row r="100" spans="1:20" x14ac:dyDescent="0.3">
      <c r="A100" s="3"/>
      <c r="B100" s="3"/>
      <c r="C100" s="3"/>
      <c r="D100" s="3"/>
      <c r="E100" s="3"/>
      <c r="F100" s="167"/>
      <c r="G100" s="177">
        <f t="shared" si="3"/>
        <v>94</v>
      </c>
      <c r="H100" s="178">
        <v>2.68</v>
      </c>
      <c r="I100" s="178">
        <v>2.68</v>
      </c>
      <c r="J100" s="178">
        <v>3.06</v>
      </c>
      <c r="K100" s="178">
        <v>3.06</v>
      </c>
      <c r="L100" s="178">
        <v>3.28</v>
      </c>
      <c r="M100" s="179">
        <v>3.61</v>
      </c>
      <c r="N100" s="180">
        <v>37.6</v>
      </c>
      <c r="O100" s="181">
        <v>1</v>
      </c>
      <c r="P100" s="3"/>
      <c r="Q100" s="3"/>
      <c r="R100" s="3"/>
      <c r="S100" s="3"/>
      <c r="T100" s="3"/>
    </row>
    <row r="101" spans="1:20" x14ac:dyDescent="0.3">
      <c r="A101" s="3"/>
      <c r="B101" s="3"/>
      <c r="C101" s="3"/>
      <c r="D101" s="3"/>
      <c r="E101" s="3"/>
      <c r="F101" s="167"/>
      <c r="G101" s="177">
        <f t="shared" si="3"/>
        <v>95</v>
      </c>
      <c r="H101" s="178">
        <v>2.68</v>
      </c>
      <c r="I101" s="178">
        <v>2.68</v>
      </c>
      <c r="J101" s="178">
        <v>3.06</v>
      </c>
      <c r="K101" s="178">
        <v>3.06</v>
      </c>
      <c r="L101" s="178">
        <v>3.28</v>
      </c>
      <c r="M101" s="179">
        <v>3.61</v>
      </c>
      <c r="N101" s="180">
        <v>38</v>
      </c>
      <c r="O101" s="181">
        <v>1</v>
      </c>
      <c r="P101" s="3"/>
      <c r="Q101" s="3"/>
      <c r="R101" s="3"/>
      <c r="S101" s="3"/>
      <c r="T101" s="3"/>
    </row>
    <row r="102" spans="1:20" x14ac:dyDescent="0.3">
      <c r="A102" s="3"/>
      <c r="B102" s="3"/>
      <c r="C102" s="3"/>
      <c r="D102" s="3"/>
      <c r="E102" s="3"/>
      <c r="F102" s="167"/>
      <c r="G102" s="177">
        <f t="shared" si="3"/>
        <v>96</v>
      </c>
      <c r="H102" s="178">
        <v>2.68</v>
      </c>
      <c r="I102" s="178">
        <v>2.68</v>
      </c>
      <c r="J102" s="178">
        <v>3.06</v>
      </c>
      <c r="K102" s="178">
        <v>3.06</v>
      </c>
      <c r="L102" s="178">
        <v>3.28</v>
      </c>
      <c r="M102" s="179">
        <v>3.61</v>
      </c>
      <c r="N102" s="180">
        <v>38.400000000000006</v>
      </c>
      <c r="O102" s="181">
        <v>1</v>
      </c>
      <c r="P102" s="3"/>
      <c r="Q102" s="3"/>
      <c r="R102" s="3"/>
      <c r="S102" s="3"/>
      <c r="T102" s="3"/>
    </row>
    <row r="103" spans="1:20" x14ac:dyDescent="0.3">
      <c r="A103" s="3"/>
      <c r="B103" s="3"/>
      <c r="C103" s="3"/>
      <c r="D103" s="3"/>
      <c r="E103" s="3"/>
      <c r="F103" s="167"/>
      <c r="G103" s="177">
        <f t="shared" si="3"/>
        <v>97</v>
      </c>
      <c r="H103" s="178">
        <v>2.68</v>
      </c>
      <c r="I103" s="178">
        <v>2.68</v>
      </c>
      <c r="J103" s="178">
        <v>3.06</v>
      </c>
      <c r="K103" s="178">
        <v>3.06</v>
      </c>
      <c r="L103" s="178">
        <v>3.28</v>
      </c>
      <c r="M103" s="179">
        <v>3.61</v>
      </c>
      <c r="N103" s="180">
        <v>38.800000000000004</v>
      </c>
      <c r="O103" s="181">
        <v>1</v>
      </c>
      <c r="P103" s="3"/>
      <c r="Q103" s="3"/>
      <c r="R103" s="3"/>
      <c r="S103" s="3"/>
      <c r="T103" s="3"/>
    </row>
    <row r="104" spans="1:20" x14ac:dyDescent="0.3">
      <c r="A104" s="3"/>
      <c r="B104" s="3"/>
      <c r="C104" s="3"/>
      <c r="D104" s="3"/>
      <c r="E104" s="3"/>
      <c r="F104" s="167"/>
      <c r="G104" s="177">
        <f t="shared" si="3"/>
        <v>98</v>
      </c>
      <c r="H104" s="178">
        <v>2.68</v>
      </c>
      <c r="I104" s="178">
        <v>2.68</v>
      </c>
      <c r="J104" s="178">
        <v>3.06</v>
      </c>
      <c r="K104" s="178">
        <v>3.06</v>
      </c>
      <c r="L104" s="178">
        <v>3.28</v>
      </c>
      <c r="M104" s="179">
        <v>3.61</v>
      </c>
      <c r="N104" s="180">
        <v>39.200000000000003</v>
      </c>
      <c r="O104" s="181">
        <v>1</v>
      </c>
      <c r="P104" s="3"/>
      <c r="Q104" s="3"/>
      <c r="R104" s="3"/>
      <c r="S104" s="3"/>
      <c r="T104" s="3"/>
    </row>
    <row r="105" spans="1:20" ht="15" thickBot="1" x14ac:dyDescent="0.35">
      <c r="A105" s="3"/>
      <c r="B105" s="3"/>
      <c r="C105" s="3"/>
      <c r="D105" s="3"/>
      <c r="E105" s="3"/>
      <c r="F105" s="167"/>
      <c r="G105" s="239">
        <f t="shared" si="3"/>
        <v>99</v>
      </c>
      <c r="H105" s="240">
        <v>2.68</v>
      </c>
      <c r="I105" s="240">
        <v>2.68</v>
      </c>
      <c r="J105" s="240">
        <v>3.06</v>
      </c>
      <c r="K105" s="240">
        <v>3.06</v>
      </c>
      <c r="L105" s="240">
        <v>3.28</v>
      </c>
      <c r="M105" s="241">
        <v>3.61</v>
      </c>
      <c r="N105" s="242">
        <v>39.6</v>
      </c>
      <c r="O105" s="243">
        <v>1</v>
      </c>
      <c r="P105" s="3"/>
      <c r="Q105" s="3"/>
      <c r="R105" s="3"/>
      <c r="S105" s="3"/>
      <c r="T105" s="3"/>
    </row>
    <row r="106" spans="1:20" ht="15" thickTop="1" x14ac:dyDescent="0.3">
      <c r="A106" s="3"/>
      <c r="B106" s="3"/>
      <c r="C106" s="3"/>
      <c r="D106" s="3"/>
      <c r="E106" s="3"/>
      <c r="F106" s="167"/>
      <c r="G106" s="3"/>
      <c r="H106" s="3"/>
      <c r="I106" s="3"/>
      <c r="J106" s="3"/>
      <c r="K106" s="3"/>
      <c r="L106" s="3"/>
      <c r="M106" s="3"/>
      <c r="N106" s="3"/>
      <c r="O106" s="3"/>
      <c r="P106" s="3"/>
      <c r="Q106" s="3"/>
      <c r="R106" s="3"/>
      <c r="S106" s="3"/>
      <c r="T106" s="3"/>
    </row>
    <row r="107" spans="1:20" x14ac:dyDescent="0.3">
      <c r="A107" s="3"/>
      <c r="B107" s="3"/>
      <c r="C107" s="3"/>
      <c r="D107" s="3"/>
      <c r="E107" s="3"/>
      <c r="F107" s="167"/>
      <c r="G107" s="3"/>
      <c r="H107" s="3"/>
      <c r="I107" s="3"/>
      <c r="J107" s="3"/>
      <c r="K107" s="3"/>
      <c r="L107" s="3"/>
      <c r="M107" s="3"/>
      <c r="N107" s="3"/>
      <c r="O107" s="3"/>
      <c r="P107" s="3"/>
      <c r="Q107" s="3"/>
      <c r="R107" s="3"/>
      <c r="S107" s="3"/>
      <c r="T107" s="3"/>
    </row>
    <row r="108" spans="1:20" x14ac:dyDescent="0.3">
      <c r="A108" s="3"/>
      <c r="B108" s="3"/>
      <c r="C108" s="3"/>
      <c r="D108" s="3"/>
      <c r="E108" s="3"/>
      <c r="F108" s="167"/>
      <c r="G108" s="3"/>
      <c r="H108" s="3"/>
      <c r="I108" s="3"/>
      <c r="J108" s="3"/>
      <c r="K108" s="3"/>
      <c r="L108" s="3"/>
      <c r="M108" s="3"/>
      <c r="N108" s="3"/>
      <c r="O108" s="3"/>
      <c r="P108" s="3"/>
      <c r="Q108" s="3"/>
      <c r="R108" s="3"/>
      <c r="S108" s="3"/>
      <c r="T108" s="3"/>
    </row>
    <row r="109" spans="1:20" x14ac:dyDescent="0.3">
      <c r="A109" s="3"/>
      <c r="B109" s="3"/>
      <c r="C109" s="3"/>
      <c r="D109" s="3"/>
      <c r="E109" s="3"/>
      <c r="F109" s="167"/>
      <c r="G109" s="3"/>
      <c r="H109" s="3"/>
      <c r="I109" s="3"/>
      <c r="J109" s="3"/>
      <c r="K109" s="3"/>
      <c r="L109" s="3"/>
      <c r="M109" s="3"/>
      <c r="N109" s="3"/>
      <c r="O109" s="3"/>
      <c r="P109" s="3"/>
      <c r="Q109" s="3"/>
      <c r="R109" s="3"/>
      <c r="S109" s="3"/>
      <c r="T109" s="3"/>
    </row>
    <row r="110" spans="1:20" x14ac:dyDescent="0.3">
      <c r="A110" s="3"/>
      <c r="B110" s="3"/>
      <c r="C110" s="3"/>
      <c r="D110" s="3"/>
      <c r="E110" s="3"/>
      <c r="F110" s="167"/>
      <c r="G110" s="3"/>
      <c r="H110" s="3"/>
      <c r="I110" s="3"/>
      <c r="J110" s="3"/>
      <c r="K110" s="3"/>
      <c r="L110" s="3"/>
      <c r="M110" s="3"/>
      <c r="N110" s="3"/>
      <c r="O110" s="3"/>
      <c r="P110" s="3"/>
      <c r="Q110" s="3"/>
      <c r="R110" s="3"/>
      <c r="S110" s="3"/>
      <c r="T110" s="3"/>
    </row>
    <row r="111" spans="1:20" x14ac:dyDescent="0.3">
      <c r="A111" s="3"/>
      <c r="B111" s="3"/>
      <c r="C111" s="3"/>
      <c r="D111" s="3"/>
      <c r="E111" s="3"/>
      <c r="F111" s="167"/>
      <c r="G111" s="3"/>
      <c r="H111" s="3"/>
      <c r="I111" s="3"/>
      <c r="J111" s="3"/>
      <c r="K111" s="3"/>
      <c r="L111" s="3"/>
      <c r="M111" s="3"/>
      <c r="N111" s="3"/>
      <c r="O111" s="3"/>
      <c r="P111" s="3"/>
      <c r="Q111" s="3"/>
      <c r="R111" s="3"/>
      <c r="S111" s="3"/>
      <c r="T111" s="3"/>
    </row>
    <row r="112" spans="1:20" x14ac:dyDescent="0.3">
      <c r="A112" s="3"/>
      <c r="B112" s="3"/>
      <c r="C112" s="3"/>
      <c r="D112" s="3"/>
      <c r="E112" s="3"/>
      <c r="F112" s="167"/>
      <c r="G112" s="3"/>
      <c r="H112" s="3"/>
      <c r="I112" s="3"/>
      <c r="J112" s="3"/>
      <c r="K112" s="3"/>
      <c r="L112" s="3"/>
      <c r="M112" s="3"/>
      <c r="N112" s="3"/>
      <c r="O112" s="3"/>
      <c r="P112" s="3"/>
      <c r="Q112" s="3"/>
      <c r="R112" s="3"/>
      <c r="S112" s="3"/>
      <c r="T112" s="3"/>
    </row>
    <row r="113" spans="1:20" x14ac:dyDescent="0.3">
      <c r="A113" s="3"/>
      <c r="B113" s="3"/>
      <c r="C113" s="3"/>
      <c r="D113" s="3"/>
      <c r="E113" s="3"/>
      <c r="F113" s="167"/>
      <c r="G113" s="3"/>
      <c r="H113" s="3"/>
      <c r="I113" s="3"/>
      <c r="J113" s="3"/>
      <c r="K113" s="3"/>
      <c r="L113" s="3"/>
      <c r="M113" s="3"/>
      <c r="N113" s="3"/>
      <c r="O113" s="3"/>
      <c r="P113" s="3"/>
      <c r="Q113" s="3"/>
      <c r="R113" s="3"/>
      <c r="S113" s="3"/>
      <c r="T113" s="3"/>
    </row>
    <row r="114" spans="1:20" x14ac:dyDescent="0.3">
      <c r="A114" s="3"/>
      <c r="B114" s="3"/>
      <c r="C114" s="3"/>
      <c r="D114" s="3"/>
      <c r="E114" s="3"/>
      <c r="F114" s="167"/>
      <c r="G114" s="3"/>
      <c r="H114" s="3"/>
      <c r="I114" s="3"/>
      <c r="J114" s="3"/>
      <c r="K114" s="3"/>
      <c r="L114" s="3"/>
      <c r="M114" s="3"/>
      <c r="N114" s="3"/>
      <c r="O114" s="3"/>
      <c r="P114" s="3"/>
      <c r="Q114" s="3"/>
      <c r="R114" s="3"/>
      <c r="S114" s="3"/>
      <c r="T114" s="3"/>
    </row>
    <row r="115" spans="1:20" x14ac:dyDescent="0.3">
      <c r="A115" s="3"/>
      <c r="B115" s="3"/>
      <c r="C115" s="3"/>
      <c r="D115" s="3"/>
      <c r="E115" s="3"/>
      <c r="F115" s="167"/>
      <c r="G115" s="3"/>
      <c r="H115" s="3"/>
      <c r="I115" s="3"/>
      <c r="J115" s="3"/>
      <c r="K115" s="3"/>
      <c r="L115" s="3"/>
      <c r="M115" s="3"/>
      <c r="N115" s="3"/>
      <c r="O115" s="3"/>
      <c r="P115" s="3"/>
      <c r="Q115" s="3"/>
      <c r="R115" s="3"/>
      <c r="S115" s="3"/>
      <c r="T115" s="3"/>
    </row>
    <row r="116" spans="1:20" x14ac:dyDescent="0.3">
      <c r="A116" s="3"/>
      <c r="B116" s="3"/>
      <c r="C116" s="3"/>
      <c r="D116" s="3"/>
      <c r="E116" s="3"/>
      <c r="F116" s="167"/>
      <c r="G116" s="3"/>
      <c r="H116" s="3"/>
      <c r="I116" s="3"/>
      <c r="J116" s="3"/>
      <c r="K116" s="3"/>
      <c r="L116" s="3"/>
      <c r="M116" s="3"/>
      <c r="N116" s="3"/>
      <c r="O116" s="3"/>
      <c r="P116" s="3"/>
      <c r="Q116" s="3"/>
      <c r="R116" s="3"/>
      <c r="S116" s="3"/>
      <c r="T116" s="3"/>
    </row>
    <row r="117" spans="1:20" x14ac:dyDescent="0.3">
      <c r="A117" s="3"/>
      <c r="B117" s="3"/>
      <c r="C117" s="3"/>
      <c r="D117" s="3"/>
      <c r="E117" s="3"/>
      <c r="F117" s="167"/>
      <c r="G117" s="3"/>
      <c r="H117" s="3"/>
      <c r="I117" s="3"/>
      <c r="J117" s="3"/>
      <c r="K117" s="3"/>
      <c r="L117" s="3"/>
      <c r="M117" s="3"/>
      <c r="N117" s="3"/>
      <c r="O117" s="3"/>
      <c r="P117" s="3"/>
      <c r="Q117" s="3"/>
      <c r="R117" s="3"/>
      <c r="S117" s="3"/>
      <c r="T117" s="3"/>
    </row>
    <row r="118" spans="1:20" x14ac:dyDescent="0.3">
      <c r="A118" s="3"/>
      <c r="B118" s="3"/>
      <c r="C118" s="3"/>
      <c r="D118" s="3"/>
      <c r="E118" s="3"/>
      <c r="F118" s="167"/>
      <c r="G118" s="3"/>
      <c r="H118" s="3"/>
      <c r="I118" s="3"/>
      <c r="J118" s="3"/>
      <c r="K118" s="3"/>
      <c r="L118" s="3"/>
      <c r="M118" s="3"/>
      <c r="N118" s="3"/>
      <c r="O118" s="3"/>
      <c r="P118" s="3"/>
      <c r="Q118" s="3"/>
      <c r="R118" s="3"/>
      <c r="S118" s="3"/>
      <c r="T118" s="3"/>
    </row>
    <row r="119" spans="1:20" x14ac:dyDescent="0.3">
      <c r="A119" s="3"/>
      <c r="B119" s="3"/>
      <c r="C119" s="3"/>
      <c r="D119" s="3"/>
      <c r="E119" s="3"/>
      <c r="F119" s="167"/>
      <c r="G119" s="3"/>
      <c r="H119" s="3"/>
      <c r="I119" s="3"/>
      <c r="J119" s="3"/>
      <c r="K119" s="3"/>
      <c r="L119" s="3"/>
      <c r="M119" s="3"/>
      <c r="N119" s="3"/>
      <c r="O119" s="3"/>
      <c r="P119" s="3"/>
      <c r="Q119" s="3"/>
      <c r="R119" s="3"/>
      <c r="S119" s="3"/>
      <c r="T119" s="3"/>
    </row>
    <row r="120" spans="1:20" x14ac:dyDescent="0.3">
      <c r="A120" s="3"/>
      <c r="B120" s="3"/>
      <c r="C120" s="3"/>
      <c r="D120" s="3"/>
      <c r="E120" s="3"/>
      <c r="F120" s="167"/>
      <c r="G120" s="3"/>
      <c r="H120" s="3"/>
      <c r="I120" s="3"/>
      <c r="J120" s="3"/>
      <c r="K120" s="3"/>
      <c r="L120" s="3"/>
      <c r="M120" s="3"/>
      <c r="N120" s="3"/>
      <c r="O120" s="3"/>
      <c r="P120" s="3"/>
      <c r="Q120" s="3"/>
      <c r="R120" s="3"/>
      <c r="S120" s="3"/>
      <c r="T120" s="3"/>
    </row>
    <row r="121" spans="1:20" x14ac:dyDescent="0.3">
      <c r="A121" s="3"/>
      <c r="B121" s="3"/>
      <c r="C121" s="3"/>
      <c r="D121" s="3"/>
      <c r="E121" s="3"/>
      <c r="F121" s="167"/>
      <c r="G121" s="3"/>
      <c r="H121" s="3"/>
      <c r="I121" s="3"/>
      <c r="J121" s="3"/>
      <c r="K121" s="3"/>
      <c r="L121" s="3"/>
      <c r="M121" s="3"/>
      <c r="N121" s="3"/>
      <c r="O121" s="3"/>
      <c r="P121" s="3"/>
      <c r="Q121" s="3"/>
      <c r="R121" s="3"/>
      <c r="S121" s="3"/>
      <c r="T121" s="3"/>
    </row>
    <row r="122" spans="1:20" x14ac:dyDescent="0.3">
      <c r="A122" s="3"/>
      <c r="B122" s="3"/>
      <c r="C122" s="3"/>
      <c r="D122" s="3"/>
      <c r="E122" s="3"/>
      <c r="F122" s="167"/>
      <c r="G122" s="3"/>
      <c r="H122" s="3"/>
      <c r="I122" s="3"/>
      <c r="J122" s="3"/>
      <c r="K122" s="3"/>
      <c r="L122" s="3"/>
      <c r="M122" s="3"/>
      <c r="N122" s="3"/>
      <c r="O122" s="3"/>
      <c r="P122" s="3"/>
      <c r="Q122" s="3"/>
      <c r="R122" s="3"/>
      <c r="S122" s="3"/>
      <c r="T122" s="3"/>
    </row>
    <row r="123" spans="1:20" x14ac:dyDescent="0.3">
      <c r="A123" s="3"/>
      <c r="B123" s="3"/>
      <c r="C123" s="3"/>
      <c r="D123" s="3"/>
      <c r="E123" s="3"/>
      <c r="F123" s="167"/>
      <c r="G123" s="3"/>
      <c r="H123" s="3"/>
      <c r="I123" s="3"/>
      <c r="J123" s="3"/>
      <c r="K123" s="3"/>
      <c r="L123" s="3"/>
      <c r="M123" s="3"/>
      <c r="N123" s="3"/>
      <c r="O123" s="3"/>
      <c r="P123" s="3"/>
      <c r="Q123" s="3"/>
      <c r="R123" s="3"/>
      <c r="S123" s="3"/>
      <c r="T123" s="3"/>
    </row>
    <row r="124" spans="1:20" x14ac:dyDescent="0.3">
      <c r="A124" s="3"/>
      <c r="B124" s="3"/>
      <c r="C124" s="3"/>
      <c r="D124" s="3"/>
      <c r="E124" s="3"/>
      <c r="F124" s="167"/>
      <c r="G124" s="3"/>
      <c r="H124" s="3"/>
      <c r="I124" s="3"/>
      <c r="J124" s="3"/>
      <c r="K124" s="3"/>
      <c r="L124" s="3"/>
      <c r="M124" s="3"/>
      <c r="N124" s="3"/>
      <c r="O124" s="3"/>
      <c r="P124" s="3"/>
      <c r="Q124" s="3"/>
      <c r="R124" s="3"/>
      <c r="S124" s="3"/>
      <c r="T124" s="3"/>
    </row>
    <row r="125" spans="1:20" x14ac:dyDescent="0.3">
      <c r="A125" s="3"/>
      <c r="B125" s="3"/>
      <c r="C125" s="3"/>
      <c r="D125" s="3"/>
      <c r="E125" s="3"/>
      <c r="F125" s="167"/>
      <c r="G125" s="3"/>
      <c r="H125" s="3"/>
      <c r="I125" s="3"/>
      <c r="J125" s="3"/>
      <c r="K125" s="3"/>
      <c r="L125" s="3"/>
      <c r="M125" s="3"/>
      <c r="N125" s="3"/>
      <c r="O125" s="3"/>
      <c r="P125" s="3"/>
      <c r="Q125" s="3"/>
      <c r="R125" s="3"/>
      <c r="S125" s="3"/>
      <c r="T125" s="3"/>
    </row>
    <row r="126" spans="1:20" x14ac:dyDescent="0.3">
      <c r="A126" s="3"/>
      <c r="B126" s="3"/>
      <c r="C126" s="3"/>
      <c r="D126" s="3"/>
      <c r="E126" s="3"/>
      <c r="F126" s="167"/>
      <c r="G126" s="3"/>
      <c r="H126" s="3"/>
      <c r="I126" s="3"/>
      <c r="J126" s="3"/>
      <c r="K126" s="3"/>
      <c r="L126" s="3"/>
      <c r="M126" s="3"/>
      <c r="N126" s="3"/>
      <c r="O126" s="3"/>
      <c r="P126" s="3"/>
      <c r="Q126" s="3"/>
      <c r="R126" s="3"/>
      <c r="S126" s="3"/>
      <c r="T126" s="3"/>
    </row>
    <row r="127" spans="1:20" x14ac:dyDescent="0.3">
      <c r="A127" s="3"/>
      <c r="B127" s="3"/>
      <c r="C127" s="3"/>
      <c r="D127" s="3"/>
      <c r="E127" s="3"/>
      <c r="F127" s="167"/>
      <c r="G127" s="3"/>
      <c r="H127" s="3"/>
      <c r="I127" s="3"/>
      <c r="J127" s="3"/>
      <c r="K127" s="3"/>
      <c r="L127" s="3"/>
      <c r="M127" s="3"/>
      <c r="N127" s="3"/>
      <c r="O127" s="3"/>
      <c r="P127" s="3"/>
      <c r="Q127" s="3"/>
      <c r="R127" s="3"/>
      <c r="S127" s="3"/>
      <c r="T127" s="3"/>
    </row>
    <row r="128" spans="1:20" x14ac:dyDescent="0.3">
      <c r="A128" s="3"/>
      <c r="B128" s="3"/>
      <c r="C128" s="3"/>
      <c r="D128" s="3"/>
      <c r="E128" s="3"/>
      <c r="F128" s="167"/>
      <c r="G128" s="3"/>
      <c r="H128" s="3"/>
      <c r="I128" s="3"/>
      <c r="J128" s="3"/>
      <c r="K128" s="3"/>
      <c r="L128" s="3"/>
      <c r="M128" s="3"/>
      <c r="N128" s="3"/>
      <c r="O128" s="3"/>
      <c r="P128" s="3"/>
      <c r="Q128" s="3"/>
      <c r="R128" s="3"/>
      <c r="S128" s="3"/>
      <c r="T128" s="3"/>
    </row>
    <row r="129" spans="1:20" x14ac:dyDescent="0.3">
      <c r="A129" s="3"/>
      <c r="B129" s="3"/>
      <c r="C129" s="3"/>
      <c r="D129" s="3"/>
      <c r="E129" s="3"/>
      <c r="F129" s="167"/>
      <c r="G129" s="3"/>
      <c r="H129" s="3"/>
      <c r="I129" s="3"/>
      <c r="J129" s="3"/>
      <c r="K129" s="3"/>
      <c r="L129" s="3"/>
      <c r="M129" s="3"/>
      <c r="N129" s="3"/>
      <c r="O129" s="3"/>
      <c r="P129" s="3"/>
      <c r="Q129" s="3"/>
      <c r="R129" s="3"/>
      <c r="S129" s="3"/>
      <c r="T129" s="3"/>
    </row>
    <row r="130" spans="1:20" x14ac:dyDescent="0.3">
      <c r="A130" s="3"/>
      <c r="B130" s="3"/>
      <c r="C130" s="3"/>
      <c r="D130" s="3"/>
      <c r="E130" s="3"/>
      <c r="F130" s="167"/>
      <c r="G130" s="3"/>
      <c r="H130" s="3"/>
      <c r="I130" s="3"/>
      <c r="J130" s="3"/>
      <c r="K130" s="3"/>
      <c r="L130" s="3"/>
      <c r="M130" s="3"/>
      <c r="N130" s="3"/>
      <c r="O130" s="3"/>
      <c r="P130" s="3"/>
      <c r="Q130" s="3"/>
      <c r="R130" s="3"/>
      <c r="S130" s="3"/>
      <c r="T130" s="3"/>
    </row>
    <row r="131" spans="1:20" x14ac:dyDescent="0.3">
      <c r="A131" s="3"/>
      <c r="B131" s="3"/>
      <c r="C131" s="3"/>
      <c r="D131" s="3"/>
      <c r="E131" s="3"/>
      <c r="F131" s="167"/>
      <c r="G131" s="3"/>
      <c r="H131" s="3"/>
      <c r="I131" s="3"/>
      <c r="J131" s="3"/>
      <c r="K131" s="3"/>
      <c r="L131" s="3"/>
      <c r="M131" s="3"/>
      <c r="N131" s="3"/>
      <c r="O131" s="3"/>
      <c r="P131" s="3"/>
      <c r="Q131" s="3"/>
      <c r="R131" s="3"/>
      <c r="S131" s="3"/>
      <c r="T131" s="3"/>
    </row>
    <row r="132" spans="1:20" x14ac:dyDescent="0.3">
      <c r="A132" s="3"/>
      <c r="B132" s="3"/>
      <c r="C132" s="3"/>
      <c r="D132" s="3"/>
      <c r="E132" s="3"/>
      <c r="F132" s="167"/>
      <c r="G132" s="3"/>
      <c r="H132" s="3"/>
      <c r="I132" s="3"/>
      <c r="J132" s="3"/>
      <c r="K132" s="3"/>
      <c r="L132" s="3"/>
      <c r="M132" s="3"/>
      <c r="N132" s="3"/>
      <c r="O132" s="3"/>
      <c r="P132" s="3"/>
      <c r="Q132" s="3"/>
      <c r="R132" s="3"/>
      <c r="S132" s="3"/>
      <c r="T132" s="3"/>
    </row>
    <row r="133" spans="1:20" x14ac:dyDescent="0.3">
      <c r="A133" s="3"/>
      <c r="B133" s="3"/>
      <c r="C133" s="3"/>
      <c r="D133" s="3"/>
      <c r="E133" s="3"/>
      <c r="F133" s="167"/>
      <c r="G133" s="3"/>
      <c r="H133" s="3"/>
      <c r="I133" s="3"/>
      <c r="J133" s="3"/>
      <c r="K133" s="3"/>
      <c r="L133" s="3"/>
      <c r="M133" s="3"/>
      <c r="N133" s="3"/>
      <c r="O133" s="3"/>
      <c r="P133" s="3"/>
      <c r="Q133" s="3"/>
      <c r="R133" s="3"/>
      <c r="S133" s="3"/>
      <c r="T133" s="3"/>
    </row>
    <row r="134" spans="1:20" x14ac:dyDescent="0.3">
      <c r="A134" s="3"/>
      <c r="B134" s="3"/>
      <c r="C134" s="3"/>
      <c r="D134" s="3"/>
      <c r="E134" s="3"/>
      <c r="F134" s="167"/>
      <c r="G134" s="3"/>
      <c r="H134" s="3"/>
      <c r="I134" s="3"/>
      <c r="J134" s="3"/>
      <c r="K134" s="3"/>
      <c r="L134" s="3"/>
      <c r="M134" s="3"/>
      <c r="N134" s="3"/>
      <c r="O134" s="3"/>
      <c r="P134" s="3"/>
      <c r="Q134" s="3"/>
      <c r="R134" s="3"/>
      <c r="S134" s="3"/>
      <c r="T134" s="3"/>
    </row>
    <row r="135" spans="1:20" x14ac:dyDescent="0.3">
      <c r="A135" s="3"/>
      <c r="B135" s="3"/>
      <c r="C135" s="3"/>
      <c r="D135" s="3"/>
      <c r="E135" s="3"/>
      <c r="F135" s="167"/>
      <c r="G135" s="3"/>
      <c r="H135" s="3"/>
      <c r="I135" s="3"/>
      <c r="J135" s="3"/>
      <c r="K135" s="3"/>
      <c r="L135" s="3"/>
      <c r="M135" s="3"/>
      <c r="N135" s="3"/>
      <c r="O135" s="3"/>
      <c r="P135" s="3"/>
      <c r="Q135" s="3"/>
      <c r="R135" s="3"/>
      <c r="S135" s="3"/>
      <c r="T135" s="3"/>
    </row>
    <row r="136" spans="1:20" x14ac:dyDescent="0.3">
      <c r="A136" s="3"/>
      <c r="B136" s="3"/>
      <c r="C136" s="3"/>
      <c r="D136" s="3"/>
      <c r="E136" s="3"/>
      <c r="F136" s="167"/>
      <c r="G136" s="3"/>
      <c r="H136" s="3"/>
      <c r="I136" s="3"/>
      <c r="J136" s="3"/>
      <c r="K136" s="3"/>
      <c r="L136" s="3"/>
      <c r="M136" s="3"/>
      <c r="N136" s="3"/>
      <c r="O136" s="3"/>
      <c r="P136" s="3"/>
      <c r="Q136" s="3"/>
      <c r="R136" s="3"/>
      <c r="S136" s="3"/>
      <c r="T136" s="3"/>
    </row>
    <row r="137" spans="1:20" x14ac:dyDescent="0.3">
      <c r="A137" s="3"/>
      <c r="B137" s="3"/>
      <c r="C137" s="3"/>
      <c r="D137" s="3"/>
      <c r="E137" s="3"/>
      <c r="F137" s="167"/>
      <c r="G137" s="3"/>
      <c r="H137" s="3"/>
      <c r="I137" s="3"/>
      <c r="J137" s="3"/>
      <c r="K137" s="3"/>
      <c r="L137" s="3"/>
      <c r="M137" s="3"/>
      <c r="N137" s="3"/>
      <c r="O137" s="3"/>
      <c r="P137" s="3"/>
      <c r="Q137" s="3"/>
      <c r="R137" s="3"/>
      <c r="S137" s="3"/>
      <c r="T137" s="3"/>
    </row>
    <row r="138" spans="1:20" x14ac:dyDescent="0.3">
      <c r="A138" s="3"/>
      <c r="B138" s="3"/>
      <c r="C138" s="3"/>
      <c r="D138" s="3"/>
      <c r="E138" s="3"/>
      <c r="F138" s="167"/>
      <c r="G138" s="3"/>
      <c r="H138" s="3"/>
      <c r="I138" s="3"/>
      <c r="J138" s="3"/>
      <c r="K138" s="3"/>
      <c r="L138" s="3"/>
      <c r="M138" s="3"/>
      <c r="N138" s="3"/>
      <c r="O138" s="3"/>
      <c r="P138" s="3"/>
      <c r="Q138" s="3"/>
      <c r="R138" s="3"/>
      <c r="S138" s="3"/>
      <c r="T138" s="3"/>
    </row>
    <row r="139" spans="1:20" x14ac:dyDescent="0.3">
      <c r="A139" s="3"/>
      <c r="B139" s="3"/>
      <c r="C139" s="3"/>
      <c r="D139" s="3"/>
      <c r="E139" s="3"/>
      <c r="F139" s="167"/>
      <c r="G139" s="3"/>
      <c r="H139" s="3"/>
      <c r="I139" s="3"/>
      <c r="J139" s="3"/>
      <c r="K139" s="3"/>
      <c r="L139" s="3"/>
      <c r="M139" s="3"/>
      <c r="N139" s="3"/>
      <c r="O139" s="3"/>
      <c r="P139" s="3"/>
      <c r="Q139" s="3"/>
      <c r="R139" s="3"/>
      <c r="S139" s="3"/>
      <c r="T139" s="3"/>
    </row>
  </sheetData>
  <mergeCells count="8">
    <mergeCell ref="B47:E47"/>
    <mergeCell ref="B57:E57"/>
    <mergeCell ref="N2:N5"/>
    <mergeCell ref="O2:O5"/>
    <mergeCell ref="B11:D11"/>
    <mergeCell ref="B18:D18"/>
    <mergeCell ref="B28:D28"/>
    <mergeCell ref="B33:D33"/>
  </mergeCells>
  <conditionalFormatting sqref="O20:O38">
    <cfRule type="cellIs" dxfId="0" priority="1" stopIfTrue="1" operator="greaterThan">
      <formula>$S$13</formula>
    </cfRule>
  </conditionalFormatting>
  <dataValidations count="1">
    <dataValidation type="list" allowBlank="1" showErrorMessage="1" errorTitle="C.R.A. S.A." sqref="E71:E82" xr:uid="{00000000-0002-0000-2100-000000000000}">
      <formula1>$B$36:$B$42</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TP 001</vt:lpstr>
      <vt:lpstr>resumen</vt:lpstr>
      <vt:lpstr>resumenex</vt:lpstr>
      <vt:lpstr>FICHAproy</vt:lpstr>
      <vt:lpstr>FICHAex</vt:lpstr>
      <vt:lpstr>TP X</vt:lpstr>
      <vt:lpstr>Datos_Base_Calculo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COIL</dc:creator>
  <cp:lastModifiedBy>Roger Guevara</cp:lastModifiedBy>
  <dcterms:created xsi:type="dcterms:W3CDTF">2012-10-22T18:29:25Z</dcterms:created>
  <dcterms:modified xsi:type="dcterms:W3CDTF">2020-08-24T21:07:26Z</dcterms:modified>
</cp:coreProperties>
</file>